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T:\6. Zajednički poslovi\2024_Tehnički sektor - Povjerenstvo_Odjel Graditeljstva\06_Natječaji_POTRES\Natječaji\Kačićeva 9\"/>
    </mc:Choice>
  </mc:AlternateContent>
  <xr:revisionPtr revIDLastSave="0" documentId="8_{6D8C12E5-94DE-4E24-8163-1F730E9AA018}" xr6:coauthVersionLast="47" xr6:coauthVersionMax="47" xr10:uidLastSave="{00000000-0000-0000-0000-000000000000}"/>
  <bookViews>
    <workbookView xWindow="-120" yWindow="-120" windowWidth="29040" windowHeight="15840" tabRatio="688" firstSheet="29" activeTab="36" xr2:uid="{00000000-000D-0000-FFFF-FFFF00000000}"/>
  </bookViews>
  <sheets>
    <sheet name="NAS " sheetId="1" r:id="rId1"/>
    <sheet name="OU" sheetId="2" r:id="rId2"/>
    <sheet name="A1-P-OU" sheetId="3" r:id="rId3"/>
    <sheet name="A1-P" sheetId="4" r:id="rId4"/>
    <sheet name="A2-D-OU" sheetId="5" r:id="rId5"/>
    <sheet name="A2-D" sheetId="6" r:id="rId6"/>
    <sheet name="A3-Z-OU" sheetId="7" r:id="rId7"/>
    <sheet name="A3-Z" sheetId="8" r:id="rId8"/>
    <sheet name="A3_S_I_O" sheetId="32" r:id="rId9"/>
    <sheet name="A4_Č_K_K" sheetId="33" r:id="rId10"/>
    <sheet name="A5_T-OU" sheetId="9" r:id="rId11"/>
    <sheet name="A5_T" sheetId="10" r:id="rId12"/>
    <sheet name="A6_I-OU" sheetId="11" r:id="rId13"/>
    <sheet name="A6_I" sheetId="12" r:id="rId14"/>
    <sheet name="B1-ZZ-OU" sheetId="13" r:id="rId15"/>
    <sheet name="B1-ZZ" sheetId="14" r:id="rId16"/>
    <sheet name="B2-S-OU" sheetId="15" r:id="rId17"/>
    <sheet name="B2-S" sheetId="16" r:id="rId18"/>
    <sheet name="B3-F-OU" sheetId="17" r:id="rId19"/>
    <sheet name="B3-F" sheetId="18" r:id="rId20"/>
    <sheet name="B4-L-OU" sheetId="19" state="hidden" r:id="rId21"/>
    <sheet name="B4-L" sheetId="20" r:id="rId22"/>
    <sheet name="B5_K-OU" sheetId="21" r:id="rId23"/>
    <sheet name="B5_K" sheetId="22" r:id="rId24"/>
    <sheet name="B6_P" sheetId="23" state="hidden" r:id="rId25"/>
    <sheet name="B6-L-OU" sheetId="24" r:id="rId26"/>
    <sheet name="B6-L" sheetId="25" r:id="rId27"/>
    <sheet name="B7-S-OU" sheetId="26" r:id="rId28"/>
    <sheet name="B7-S" sheetId="27" r:id="rId29"/>
    <sheet name="C1-E" sheetId="28" r:id="rId30"/>
    <sheet name="C2-S-priprema" sheetId="34" r:id="rId31"/>
    <sheet name="C2-S-podno grijanje" sheetId="35" r:id="rId32"/>
    <sheet name="C2-S-hladenje" sheetId="36" r:id="rId33"/>
    <sheet name="C3-VIK-vodovod" sheetId="37" r:id="rId34"/>
    <sheet name="C3-VIK-odvodnja" sheetId="38" r:id="rId35"/>
    <sheet name="C3-VIK-sanitarije" sheetId="39" r:id="rId36"/>
    <sheet name="REKAPIT" sheetId="31" r:id="rId37"/>
  </sheets>
  <externalReferences>
    <externalReference r:id="rId38"/>
  </externalReferences>
  <definedNames>
    <definedName name="___xlnm.Print_Area_5" localSheetId="2">#REF!</definedName>
    <definedName name="___xlnm.Print_Area_5" localSheetId="5">#REF!</definedName>
    <definedName name="___xlnm.Print_Area_5" localSheetId="4">#REF!</definedName>
    <definedName name="___xlnm.Print_Area_5" localSheetId="8">#REF!</definedName>
    <definedName name="___xlnm.Print_Area_5" localSheetId="9">#REF!</definedName>
    <definedName name="___xlnm.Print_Area_5" localSheetId="11">#REF!</definedName>
    <definedName name="___xlnm.Print_Area_5" localSheetId="10">#REF!</definedName>
    <definedName name="___xlnm.Print_Area_5" localSheetId="12">#REF!</definedName>
    <definedName name="___xlnm.Print_Area_5" localSheetId="14">#REF!</definedName>
    <definedName name="___xlnm.Print_Area_5" localSheetId="16">#REF!</definedName>
    <definedName name="___xlnm.Print_Area_5" localSheetId="18">#REF!</definedName>
    <definedName name="___xlnm.Print_Area_5" localSheetId="20">#REF!</definedName>
    <definedName name="___xlnm.Print_Area_5" localSheetId="22">#REF!</definedName>
    <definedName name="___xlnm.Print_Area_5" localSheetId="25">#REF!</definedName>
    <definedName name="___xlnm.Print_Area_5" localSheetId="27">#REF!</definedName>
    <definedName name="___xlnm.Print_Area_5" localSheetId="36">#REF!</definedName>
    <definedName name="___xlnm.Print_Area_5">#REF!</definedName>
    <definedName name="___xlnm.Print_Titles_5" localSheetId="2">#REF!</definedName>
    <definedName name="___xlnm.Print_Titles_5" localSheetId="5">#REF!</definedName>
    <definedName name="___xlnm.Print_Titles_5" localSheetId="4">#REF!</definedName>
    <definedName name="___xlnm.Print_Titles_5" localSheetId="8">#REF!</definedName>
    <definedName name="___xlnm.Print_Titles_5" localSheetId="9">#REF!</definedName>
    <definedName name="___xlnm.Print_Titles_5" localSheetId="11">#REF!</definedName>
    <definedName name="___xlnm.Print_Titles_5" localSheetId="10">#REF!</definedName>
    <definedName name="___xlnm.Print_Titles_5" localSheetId="12">#REF!</definedName>
    <definedName name="___xlnm.Print_Titles_5" localSheetId="14">#REF!</definedName>
    <definedName name="___xlnm.Print_Titles_5" localSheetId="16">#REF!</definedName>
    <definedName name="___xlnm.Print_Titles_5" localSheetId="18">#REF!</definedName>
    <definedName name="___xlnm.Print_Titles_5" localSheetId="20">#REF!</definedName>
    <definedName name="___xlnm.Print_Titles_5" localSheetId="22">#REF!</definedName>
    <definedName name="___xlnm.Print_Titles_5" localSheetId="25">#REF!</definedName>
    <definedName name="___xlnm.Print_Titles_5" localSheetId="27">#REF!</definedName>
    <definedName name="___xlnm.Print_Titles_5" localSheetId="36">#REF!</definedName>
    <definedName name="___xlnm.Print_Titles_5">#REF!</definedName>
    <definedName name="__xlnm.Print_Area_5" localSheetId="2">#REF!</definedName>
    <definedName name="__xlnm.Print_Area_5" localSheetId="5">#REF!</definedName>
    <definedName name="__xlnm.Print_Area_5" localSheetId="4">#REF!</definedName>
    <definedName name="__xlnm.Print_Area_5" localSheetId="8">#REF!</definedName>
    <definedName name="__xlnm.Print_Area_5" localSheetId="9">#REF!</definedName>
    <definedName name="__xlnm.Print_Area_5" localSheetId="11">#REF!</definedName>
    <definedName name="__xlnm.Print_Area_5" localSheetId="10">#REF!</definedName>
    <definedName name="__xlnm.Print_Area_5" localSheetId="12">#REF!</definedName>
    <definedName name="__xlnm.Print_Area_5" localSheetId="14">#REF!</definedName>
    <definedName name="__xlnm.Print_Area_5" localSheetId="16">#REF!</definedName>
    <definedName name="__xlnm.Print_Area_5" localSheetId="18">#REF!</definedName>
    <definedName name="__xlnm.Print_Area_5" localSheetId="20">#REF!</definedName>
    <definedName name="__xlnm.Print_Area_5" localSheetId="22">#REF!</definedName>
    <definedName name="__xlnm.Print_Area_5" localSheetId="25">#REF!</definedName>
    <definedName name="__xlnm.Print_Area_5" localSheetId="27">#REF!</definedName>
    <definedName name="__xlnm.Print_Area_5" localSheetId="36">#REF!</definedName>
    <definedName name="__xlnm.Print_Area_5">#REF!</definedName>
    <definedName name="__xlnm.Print_Titles_5" localSheetId="2">#REF!</definedName>
    <definedName name="__xlnm.Print_Titles_5" localSheetId="5">#REF!</definedName>
    <definedName name="__xlnm.Print_Titles_5" localSheetId="4">#REF!</definedName>
    <definedName name="__xlnm.Print_Titles_5" localSheetId="8">#REF!</definedName>
    <definedName name="__xlnm.Print_Titles_5" localSheetId="9">#REF!</definedName>
    <definedName name="__xlnm.Print_Titles_5" localSheetId="11">#REF!</definedName>
    <definedName name="__xlnm.Print_Titles_5" localSheetId="10">#REF!</definedName>
    <definedName name="__xlnm.Print_Titles_5" localSheetId="12">#REF!</definedName>
    <definedName name="__xlnm.Print_Titles_5" localSheetId="14">#REF!</definedName>
    <definedName name="__xlnm.Print_Titles_5" localSheetId="16">#REF!</definedName>
    <definedName name="__xlnm.Print_Titles_5" localSheetId="18">#REF!</definedName>
    <definedName name="__xlnm.Print_Titles_5" localSheetId="20">#REF!</definedName>
    <definedName name="__xlnm.Print_Titles_5" localSheetId="22">#REF!</definedName>
    <definedName name="__xlnm.Print_Titles_5" localSheetId="25">#REF!</definedName>
    <definedName name="__xlnm.Print_Titles_5" localSheetId="27">#REF!</definedName>
    <definedName name="__xlnm.Print_Titles_5" localSheetId="36">#REF!</definedName>
    <definedName name="__xlnm.Print_Titles_5">#REF!</definedName>
    <definedName name="a" localSheetId="2">#REF!</definedName>
    <definedName name="a" localSheetId="5">#REF!</definedName>
    <definedName name="a" localSheetId="4">#REF!</definedName>
    <definedName name="a" localSheetId="8">#REF!</definedName>
    <definedName name="a" localSheetId="9">#REF!</definedName>
    <definedName name="a" localSheetId="11">#REF!</definedName>
    <definedName name="a" localSheetId="10">#REF!</definedName>
    <definedName name="a" localSheetId="12">#REF!</definedName>
    <definedName name="a" localSheetId="14">#REF!</definedName>
    <definedName name="a" localSheetId="16">#REF!</definedName>
    <definedName name="a" localSheetId="18">#REF!</definedName>
    <definedName name="a" localSheetId="20">#REF!</definedName>
    <definedName name="a" localSheetId="22">#REF!</definedName>
    <definedName name="a" localSheetId="25">#REF!</definedName>
    <definedName name="a" localSheetId="27">#REF!</definedName>
    <definedName name="a" localSheetId="36">#REF!</definedName>
    <definedName name="a">#REF!</definedName>
    <definedName name="AA" localSheetId="5">#REF!</definedName>
    <definedName name="AA" localSheetId="4">#REF!</definedName>
    <definedName name="AA" localSheetId="8">#REF!</definedName>
    <definedName name="AA" localSheetId="9">#REF!</definedName>
    <definedName name="AA" localSheetId="11">#REF!</definedName>
    <definedName name="AA" localSheetId="10">#REF!</definedName>
    <definedName name="AA" localSheetId="36">#REF!</definedName>
    <definedName name="AA">#REF!</definedName>
    <definedName name="aaaaaa" localSheetId="2">#REF!</definedName>
    <definedName name="aaaaaa" localSheetId="5">#REF!</definedName>
    <definedName name="aaaaaa" localSheetId="4">#REF!</definedName>
    <definedName name="aaaaaa" localSheetId="8">#REF!</definedName>
    <definedName name="aaaaaa" localSheetId="9">#REF!</definedName>
    <definedName name="aaaaaa" localSheetId="11">#REF!</definedName>
    <definedName name="aaaaaa" localSheetId="10">#REF!</definedName>
    <definedName name="aaaaaa" localSheetId="12">#REF!</definedName>
    <definedName name="aaaaaa" localSheetId="14">#REF!</definedName>
    <definedName name="aaaaaa" localSheetId="16">#REF!</definedName>
    <definedName name="aaaaaa" localSheetId="18">#REF!</definedName>
    <definedName name="aaaaaa" localSheetId="20">#REF!</definedName>
    <definedName name="aaaaaa" localSheetId="22">#REF!</definedName>
    <definedName name="aaaaaa" localSheetId="25">#REF!</definedName>
    <definedName name="aaaaaa" localSheetId="27">#REF!</definedName>
    <definedName name="aaaaaa" localSheetId="36">#REF!</definedName>
    <definedName name="aaaaaa">#REF!</definedName>
    <definedName name="ab" localSheetId="5">#REF!</definedName>
    <definedName name="ab" localSheetId="4">#REF!</definedName>
    <definedName name="ab" localSheetId="8">#REF!</definedName>
    <definedName name="ab" localSheetId="9">#REF!</definedName>
    <definedName name="ab" localSheetId="11">#REF!</definedName>
    <definedName name="ab" localSheetId="10">#REF!</definedName>
    <definedName name="ab" localSheetId="36">#REF!</definedName>
    <definedName name="ab">#REF!</definedName>
    <definedName name="AGRERGA" localSheetId="10">#REF!</definedName>
    <definedName name="AGRERGA">#REF!</definedName>
    <definedName name="b" localSheetId="2">#REF!</definedName>
    <definedName name="b" localSheetId="5">#REF!</definedName>
    <definedName name="b" localSheetId="4">#REF!</definedName>
    <definedName name="b" localSheetId="8">#REF!</definedName>
    <definedName name="b" localSheetId="9">#REF!</definedName>
    <definedName name="b" localSheetId="11">#REF!</definedName>
    <definedName name="b" localSheetId="10">#REF!</definedName>
    <definedName name="b" localSheetId="12">#REF!</definedName>
    <definedName name="b" localSheetId="14">#REF!</definedName>
    <definedName name="b" localSheetId="16">#REF!</definedName>
    <definedName name="b" localSheetId="18">#REF!</definedName>
    <definedName name="b" localSheetId="20">#REF!</definedName>
    <definedName name="b" localSheetId="22">#REF!</definedName>
    <definedName name="b" localSheetId="25">#REF!</definedName>
    <definedName name="b" localSheetId="27">#REF!</definedName>
    <definedName name="b" localSheetId="36">#REF!</definedName>
    <definedName name="b">#REF!</definedName>
    <definedName name="d" localSheetId="2">#REF!</definedName>
    <definedName name="d" localSheetId="5">#REF!</definedName>
    <definedName name="d" localSheetId="4">#REF!</definedName>
    <definedName name="d" localSheetId="8">#REF!</definedName>
    <definedName name="d" localSheetId="9">#REF!</definedName>
    <definedName name="d" localSheetId="11">#REF!</definedName>
    <definedName name="d" localSheetId="10">#REF!</definedName>
    <definedName name="d" localSheetId="12">#REF!</definedName>
    <definedName name="d" localSheetId="14">#REF!</definedName>
    <definedName name="d" localSheetId="16">#REF!</definedName>
    <definedName name="d" localSheetId="18">#REF!</definedName>
    <definedName name="d" localSheetId="20">#REF!</definedName>
    <definedName name="d" localSheetId="22">#REF!</definedName>
    <definedName name="d" localSheetId="25">#REF!</definedName>
    <definedName name="d" localSheetId="27">#REF!</definedName>
    <definedName name="d" localSheetId="36">#REF!</definedName>
    <definedName name="d">#REF!</definedName>
    <definedName name="e" localSheetId="2">#REF!</definedName>
    <definedName name="e" localSheetId="5">#REF!</definedName>
    <definedName name="e" localSheetId="4">#REF!</definedName>
    <definedName name="e" localSheetId="8">#REF!</definedName>
    <definedName name="e" localSheetId="9">#REF!</definedName>
    <definedName name="e" localSheetId="11">#REF!</definedName>
    <definedName name="e" localSheetId="10">#REF!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2">#REF!</definedName>
    <definedName name="e" localSheetId="25">#REF!</definedName>
    <definedName name="e" localSheetId="27">#REF!</definedName>
    <definedName name="e" localSheetId="36">#REF!</definedName>
    <definedName name="e">#REF!</definedName>
    <definedName name="eeeeeee" localSheetId="2">#REF!</definedName>
    <definedName name="eeeeeee" localSheetId="5">#REF!</definedName>
    <definedName name="eeeeeee" localSheetId="4">#REF!</definedName>
    <definedName name="eeeeeee" localSheetId="8">#REF!</definedName>
    <definedName name="eeeeeee" localSheetId="9">#REF!</definedName>
    <definedName name="eeeeeee" localSheetId="11">#REF!</definedName>
    <definedName name="eeeeeee" localSheetId="10">#REF!</definedName>
    <definedName name="eeeeeee" localSheetId="12">#REF!</definedName>
    <definedName name="eeeeeee" localSheetId="14">#REF!</definedName>
    <definedName name="eeeeeee" localSheetId="16">#REF!</definedName>
    <definedName name="eeeeeee" localSheetId="18">#REF!</definedName>
    <definedName name="eeeeeee" localSheetId="20">#REF!</definedName>
    <definedName name="eeeeeee" localSheetId="22">#REF!</definedName>
    <definedName name="eeeeeee" localSheetId="25">#REF!</definedName>
    <definedName name="eeeeeee" localSheetId="27">#REF!</definedName>
    <definedName name="eeeeeee" localSheetId="36">#REF!</definedName>
    <definedName name="eeeeeee">#REF!</definedName>
    <definedName name="efref" localSheetId="5">#REF!</definedName>
    <definedName name="efref" localSheetId="4">#REF!</definedName>
    <definedName name="efref">#REF!</definedName>
    <definedName name="egrttgwe" localSheetId="5">#REF!</definedName>
    <definedName name="egrttgwe" localSheetId="4">#REF!</definedName>
    <definedName name="egrttgwe">#REF!</definedName>
    <definedName name="ergtgt" localSheetId="5">#REF!</definedName>
    <definedName name="ergtgt" localSheetId="4">#REF!</definedName>
    <definedName name="ergtgt">#REF!</definedName>
    <definedName name="ERRE" localSheetId="8">#REF!</definedName>
    <definedName name="ERRE" localSheetId="9">#REF!</definedName>
    <definedName name="ERRE" localSheetId="11">#REF!</definedName>
    <definedName name="ERRE" localSheetId="10">#REF!</definedName>
    <definedName name="ERRE">#REF!</definedName>
    <definedName name="etgtr" localSheetId="5">#REF!</definedName>
    <definedName name="etgtr" localSheetId="4">#REF!</definedName>
    <definedName name="etgtr">#REF!</definedName>
    <definedName name="ewrg" localSheetId="5">#REF!</definedName>
    <definedName name="ewrg" localSheetId="4">#REF!</definedName>
    <definedName name="ewrg">#REF!</definedName>
    <definedName name="ewtgt" localSheetId="5">#REF!</definedName>
    <definedName name="ewtgt" localSheetId="4">#REF!</definedName>
    <definedName name="ewtgt">#REF!</definedName>
    <definedName name="ewwe" localSheetId="5">#REF!</definedName>
    <definedName name="ewwe" localSheetId="4">#REF!</definedName>
    <definedName name="ewwe">#REF!</definedName>
    <definedName name="Excel_BuiltIn_Print_Area_1" localSheetId="5">#REF!</definedName>
    <definedName name="Excel_BuiltIn_Print_Area_1" localSheetId="4">#REF!</definedName>
    <definedName name="Excel_BuiltIn_Print_Area_1" localSheetId="8">#REF!</definedName>
    <definedName name="Excel_BuiltIn_Print_Area_1" localSheetId="9">#REF!</definedName>
    <definedName name="Excel_BuiltIn_Print_Area_1" localSheetId="11">#REF!</definedName>
    <definedName name="Excel_BuiltIn_Print_Area_1" localSheetId="10">#REF!</definedName>
    <definedName name="Excel_BuiltIn_Print_Area_1" localSheetId="36">#REF!</definedName>
    <definedName name="Excel_BuiltIn_Print_Area_1">#REF!</definedName>
    <definedName name="Excel_BuiltIn_Print_Area_3" localSheetId="5">#REF!</definedName>
    <definedName name="Excel_BuiltIn_Print_Area_3" localSheetId="4">#REF!</definedName>
    <definedName name="Excel_BuiltIn_Print_Area_3" localSheetId="8">#REF!</definedName>
    <definedName name="Excel_BuiltIn_Print_Area_3" localSheetId="9">#REF!</definedName>
    <definedName name="Excel_BuiltIn_Print_Area_3" localSheetId="11">#REF!</definedName>
    <definedName name="Excel_BuiltIn_Print_Area_3" localSheetId="10">#REF!</definedName>
    <definedName name="Excel_BuiltIn_Print_Area_3" localSheetId="36">#REF!</definedName>
    <definedName name="Excel_BuiltIn_Print_Area_3">#REF!</definedName>
    <definedName name="Excel_BuiltIn_Print_Area_3_1" localSheetId="2">#REF!</definedName>
    <definedName name="Excel_BuiltIn_Print_Area_3_1" localSheetId="5">#REF!</definedName>
    <definedName name="Excel_BuiltIn_Print_Area_3_1" localSheetId="4">#REF!</definedName>
    <definedName name="Excel_BuiltIn_Print_Area_3_1" localSheetId="8">#REF!</definedName>
    <definedName name="Excel_BuiltIn_Print_Area_3_1" localSheetId="9">#REF!</definedName>
    <definedName name="Excel_BuiltIn_Print_Area_3_1" localSheetId="11">#REF!</definedName>
    <definedName name="Excel_BuiltIn_Print_Area_3_1" localSheetId="10">#REF!</definedName>
    <definedName name="Excel_BuiltIn_Print_Area_3_1" localSheetId="12">#REF!</definedName>
    <definedName name="Excel_BuiltIn_Print_Area_3_1" localSheetId="14">#REF!</definedName>
    <definedName name="Excel_BuiltIn_Print_Area_3_1" localSheetId="16">#REF!</definedName>
    <definedName name="Excel_BuiltIn_Print_Area_3_1" localSheetId="18">#REF!</definedName>
    <definedName name="Excel_BuiltIn_Print_Area_3_1" localSheetId="20">#REF!</definedName>
    <definedName name="Excel_BuiltIn_Print_Area_3_1" localSheetId="22">#REF!</definedName>
    <definedName name="Excel_BuiltIn_Print_Area_3_1" localSheetId="25">#REF!</definedName>
    <definedName name="Excel_BuiltIn_Print_Area_3_1" localSheetId="27">#REF!</definedName>
    <definedName name="Excel_BuiltIn_Print_Area_3_1" localSheetId="36">#REF!</definedName>
    <definedName name="Excel_BuiltIn_Print_Area_3_1">#REF!</definedName>
    <definedName name="Excel_BuiltIn_Print_Area_6" localSheetId="2">#REF!</definedName>
    <definedName name="Excel_BuiltIn_Print_Area_6" localSheetId="5">#REF!</definedName>
    <definedName name="Excel_BuiltIn_Print_Area_6" localSheetId="4">#REF!</definedName>
    <definedName name="Excel_BuiltIn_Print_Area_6" localSheetId="8">#REF!</definedName>
    <definedName name="Excel_BuiltIn_Print_Area_6" localSheetId="9">#REF!</definedName>
    <definedName name="Excel_BuiltIn_Print_Area_6" localSheetId="11">#REF!</definedName>
    <definedName name="Excel_BuiltIn_Print_Area_6" localSheetId="10">#REF!</definedName>
    <definedName name="Excel_BuiltIn_Print_Area_6" localSheetId="12">#REF!</definedName>
    <definedName name="Excel_BuiltIn_Print_Area_6" localSheetId="14">#REF!</definedName>
    <definedName name="Excel_BuiltIn_Print_Area_6" localSheetId="16">#REF!</definedName>
    <definedName name="Excel_BuiltIn_Print_Area_6" localSheetId="18">#REF!</definedName>
    <definedName name="Excel_BuiltIn_Print_Area_6" localSheetId="20">#REF!</definedName>
    <definedName name="Excel_BuiltIn_Print_Area_6" localSheetId="22">#REF!</definedName>
    <definedName name="Excel_BuiltIn_Print_Area_6" localSheetId="25">#REF!</definedName>
    <definedName name="Excel_BuiltIn_Print_Area_6" localSheetId="27">#REF!</definedName>
    <definedName name="Excel_BuiltIn_Print_Area_6" localSheetId="36">#REF!</definedName>
    <definedName name="Excel_BuiltIn_Print_Area_6">#REF!</definedName>
    <definedName name="f" localSheetId="2">#REF!</definedName>
    <definedName name="f" localSheetId="5">#REF!</definedName>
    <definedName name="f" localSheetId="4">#REF!</definedName>
    <definedName name="f" localSheetId="8">#REF!</definedName>
    <definedName name="f" localSheetId="9">#REF!</definedName>
    <definedName name="f" localSheetId="11">#REF!</definedName>
    <definedName name="f" localSheetId="10">#REF!</definedName>
    <definedName name="f" localSheetId="12">#REF!</definedName>
    <definedName name="f" localSheetId="14">#REF!</definedName>
    <definedName name="f" localSheetId="16">#REF!</definedName>
    <definedName name="f" localSheetId="18">#REF!</definedName>
    <definedName name="f" localSheetId="20">#REF!</definedName>
    <definedName name="f" localSheetId="22">#REF!</definedName>
    <definedName name="f" localSheetId="25">#REF!</definedName>
    <definedName name="f" localSheetId="27">#REF!</definedName>
    <definedName name="f" localSheetId="36">#REF!</definedName>
    <definedName name="f">#REF!</definedName>
    <definedName name="fdfdf" localSheetId="5">#REF!</definedName>
    <definedName name="fdfdf" localSheetId="4">#REF!</definedName>
    <definedName name="fdfdf">#REF!</definedName>
    <definedName name="ferfer" localSheetId="5">#REF!</definedName>
    <definedName name="ferfer" localSheetId="4">#REF!</definedName>
    <definedName name="ferfer">#REF!</definedName>
    <definedName name="fffffffff" localSheetId="5">#REF!</definedName>
    <definedName name="fffffffff" localSheetId="4">#REF!</definedName>
    <definedName name="fffffffff" localSheetId="8">#REF!</definedName>
    <definedName name="fffffffff" localSheetId="9">#REF!</definedName>
    <definedName name="fffffffff" localSheetId="11">#REF!</definedName>
    <definedName name="fffffffff" localSheetId="10">#REF!</definedName>
    <definedName name="fffffffff" localSheetId="36">#REF!</definedName>
    <definedName name="fffffffff">#REF!</definedName>
    <definedName name="FSEF" localSheetId="5">#REF!</definedName>
    <definedName name="FSEF" localSheetId="4">#REF!</definedName>
    <definedName name="FSEF" localSheetId="8">#REF!</definedName>
    <definedName name="FSEF" localSheetId="9">#REF!</definedName>
    <definedName name="FSEF" localSheetId="11">#REF!</definedName>
    <definedName name="FSEF" localSheetId="10">#REF!</definedName>
    <definedName name="FSEF">#REF!</definedName>
    <definedName name="g" localSheetId="2">#REF!</definedName>
    <definedName name="g" localSheetId="5">#REF!</definedName>
    <definedName name="g" localSheetId="4">#REF!</definedName>
    <definedName name="g" localSheetId="8">#REF!</definedName>
    <definedName name="g" localSheetId="9">#REF!</definedName>
    <definedName name="g" localSheetId="11">#REF!</definedName>
    <definedName name="g" localSheetId="10">#REF!</definedName>
    <definedName name="g" localSheetId="12">#REF!</definedName>
    <definedName name="g" localSheetId="14">#REF!</definedName>
    <definedName name="g" localSheetId="16">#REF!</definedName>
    <definedName name="g" localSheetId="18">#REF!</definedName>
    <definedName name="g" localSheetId="20">#REF!</definedName>
    <definedName name="g" localSheetId="22">#REF!</definedName>
    <definedName name="g" localSheetId="25">#REF!</definedName>
    <definedName name="g" localSheetId="27">#REF!</definedName>
    <definedName name="g" localSheetId="36">#REF!</definedName>
    <definedName name="g">#REF!</definedName>
    <definedName name="h" localSheetId="2">#REF!</definedName>
    <definedName name="h" localSheetId="5">#REF!</definedName>
    <definedName name="h" localSheetId="4">#REF!</definedName>
    <definedName name="h" localSheetId="8">#REF!</definedName>
    <definedName name="h" localSheetId="9">#REF!</definedName>
    <definedName name="h" localSheetId="11">#REF!</definedName>
    <definedName name="h" localSheetId="10">#REF!</definedName>
    <definedName name="h" localSheetId="12">#REF!</definedName>
    <definedName name="h" localSheetId="14">#REF!</definedName>
    <definedName name="h" localSheetId="16">#REF!</definedName>
    <definedName name="h" localSheetId="18">#REF!</definedName>
    <definedName name="h" localSheetId="20">#REF!</definedName>
    <definedName name="h" localSheetId="22">#REF!</definedName>
    <definedName name="h" localSheetId="25">#REF!</definedName>
    <definedName name="h" localSheetId="27">#REF!</definedName>
    <definedName name="h" localSheetId="36">#REF!</definedName>
    <definedName name="h">#REF!</definedName>
    <definedName name="hfdhfg" localSheetId="2">#REF!</definedName>
    <definedName name="hfdhfg" localSheetId="5">#REF!</definedName>
    <definedName name="hfdhfg" localSheetId="4">#REF!</definedName>
    <definedName name="hfdhfg" localSheetId="8">#REF!</definedName>
    <definedName name="hfdhfg" localSheetId="9">#REF!</definedName>
    <definedName name="hfdhfg" localSheetId="11">#REF!</definedName>
    <definedName name="hfdhfg" localSheetId="10">#REF!</definedName>
    <definedName name="hfdhfg" localSheetId="12">#REF!</definedName>
    <definedName name="hfdhfg" localSheetId="14">#REF!</definedName>
    <definedName name="hfdhfg" localSheetId="16">#REF!</definedName>
    <definedName name="hfdhfg" localSheetId="18">#REF!</definedName>
    <definedName name="hfdhfg" localSheetId="20">#REF!</definedName>
    <definedName name="hfdhfg" localSheetId="22">#REF!</definedName>
    <definedName name="hfdhfg" localSheetId="25">#REF!</definedName>
    <definedName name="hfdhfg" localSheetId="27">#REF!</definedName>
    <definedName name="hfdhfg" localSheetId="36">#REF!</definedName>
    <definedName name="hfdhfg">#REF!</definedName>
    <definedName name="_xlnm.Print_Titles" localSheetId="3">'A1-P'!$1:$1</definedName>
    <definedName name="_xlnm.Print_Titles" localSheetId="5">'A2-D'!$1:$1</definedName>
    <definedName name="_xlnm.Print_Titles" localSheetId="8">A3_S_I_O!$1:$1</definedName>
    <definedName name="_xlnm.Print_Titles" localSheetId="7">'A3-Z'!$1:$1</definedName>
    <definedName name="_xlnm.Print_Titles" localSheetId="9">A4_Č_K_K!$1:$1</definedName>
    <definedName name="_xlnm.Print_Titles" localSheetId="11">A5_T!$1:$1</definedName>
    <definedName name="_xlnm.Print_Titles" localSheetId="13">A6_I!$1:$1</definedName>
    <definedName name="_xlnm.Print_Titles" localSheetId="15">'B1-ZZ'!$1:$1</definedName>
    <definedName name="_xlnm.Print_Titles" localSheetId="17">'B2-S'!$1:$1</definedName>
    <definedName name="_xlnm.Print_Titles" localSheetId="19">'B3-F'!$1:$1</definedName>
    <definedName name="_xlnm.Print_Titles" localSheetId="21">'B4-L'!$1:$1</definedName>
    <definedName name="_xlnm.Print_Titles" localSheetId="23">B5_K!$1:$1</definedName>
    <definedName name="_xlnm.Print_Titles" localSheetId="24">B6_P!$1:$1</definedName>
    <definedName name="_xlnm.Print_Titles" localSheetId="26">'B6-L'!$1:$1</definedName>
    <definedName name="_xlnm.Print_Titles" localSheetId="28">'B7-S'!$1:$1</definedName>
    <definedName name="_xlnm.Print_Titles" localSheetId="29">'C1-E'!$1:$1</definedName>
    <definedName name="j" localSheetId="2">#REF!</definedName>
    <definedName name="j" localSheetId="5">#REF!</definedName>
    <definedName name="j" localSheetId="4">#REF!</definedName>
    <definedName name="j" localSheetId="8">#REF!</definedName>
    <definedName name="j" localSheetId="9">#REF!</definedName>
    <definedName name="j" localSheetId="11">#REF!</definedName>
    <definedName name="j" localSheetId="10">#REF!</definedName>
    <definedName name="j" localSheetId="12">#REF!</definedName>
    <definedName name="j" localSheetId="14">#REF!</definedName>
    <definedName name="j" localSheetId="16">#REF!</definedName>
    <definedName name="j" localSheetId="18">#REF!</definedName>
    <definedName name="j" localSheetId="20">#REF!</definedName>
    <definedName name="j" localSheetId="22">#REF!</definedName>
    <definedName name="j" localSheetId="25">#REF!</definedName>
    <definedName name="j" localSheetId="27">#REF!</definedName>
    <definedName name="j" localSheetId="36">#REF!</definedName>
    <definedName name="j">#REF!</definedName>
    <definedName name="jhjhjh" localSheetId="2">#REF!</definedName>
    <definedName name="jhjhjh" localSheetId="5">#REF!</definedName>
    <definedName name="jhjhjh" localSheetId="4">#REF!</definedName>
    <definedName name="jhjhjh" localSheetId="8">#REF!</definedName>
    <definedName name="jhjhjh" localSheetId="9">#REF!</definedName>
    <definedName name="jhjhjh" localSheetId="11">#REF!</definedName>
    <definedName name="jhjhjh" localSheetId="10">#REF!</definedName>
    <definedName name="jhjhjh" localSheetId="12">#REF!</definedName>
    <definedName name="jhjhjh" localSheetId="14">#REF!</definedName>
    <definedName name="jhjhjh" localSheetId="16">#REF!</definedName>
    <definedName name="jhjhjh" localSheetId="18">#REF!</definedName>
    <definedName name="jhjhjh" localSheetId="20">#REF!</definedName>
    <definedName name="jhjhjh" localSheetId="22">#REF!</definedName>
    <definedName name="jhjhjh" localSheetId="25">#REF!</definedName>
    <definedName name="jhjhjh" localSheetId="27">#REF!</definedName>
    <definedName name="jhjhjh" localSheetId="36">#REF!</definedName>
    <definedName name="jhjhjh">#REF!</definedName>
    <definedName name="k" localSheetId="2">#REF!</definedName>
    <definedName name="k" localSheetId="5">#REF!</definedName>
    <definedName name="k" localSheetId="4">#REF!</definedName>
    <definedName name="k" localSheetId="8">#REF!</definedName>
    <definedName name="k" localSheetId="9">#REF!</definedName>
    <definedName name="k" localSheetId="11">#REF!</definedName>
    <definedName name="k" localSheetId="10">#REF!</definedName>
    <definedName name="k" localSheetId="12">#REF!</definedName>
    <definedName name="k" localSheetId="14">#REF!</definedName>
    <definedName name="k" localSheetId="16">#REF!</definedName>
    <definedName name="k" localSheetId="18">#REF!</definedName>
    <definedName name="k" localSheetId="20">#REF!</definedName>
    <definedName name="k" localSheetId="22">#REF!</definedName>
    <definedName name="k" localSheetId="25">#REF!</definedName>
    <definedName name="k" localSheetId="27">#REF!</definedName>
    <definedName name="k" localSheetId="36">#REF!</definedName>
    <definedName name="k">#REF!</definedName>
    <definedName name="_xlnm.Print_Area" localSheetId="3">'A1-P'!$A$1:$I$57</definedName>
    <definedName name="_xlnm.Print_Area" localSheetId="2">'A1-P-OU'!$A$1:$A$34</definedName>
    <definedName name="_xlnm.Print_Area" localSheetId="5">'A2-D'!$A$1:$I$192</definedName>
    <definedName name="_xlnm.Print_Area" localSheetId="4">'A2-D-OU'!$A$1:$A$68</definedName>
    <definedName name="_xlnm.Print_Area" localSheetId="8">A3_S_I_O!$A$1:$I$76</definedName>
    <definedName name="_xlnm.Print_Area" localSheetId="7">'A3-Z'!$A$1:$I$56</definedName>
    <definedName name="_xlnm.Print_Area" localSheetId="9">A4_Č_K_K!$A$1:$I$33</definedName>
    <definedName name="_xlnm.Print_Area" localSheetId="11">A5_T!$A$1:$I$56</definedName>
    <definedName name="_xlnm.Print_Area" localSheetId="10">'A5_T-OU'!$A$1:$A$55</definedName>
    <definedName name="_xlnm.Print_Area" localSheetId="13">A6_I!$A$1:$I$55</definedName>
    <definedName name="_xlnm.Print_Area" localSheetId="15">'B1-ZZ'!$A$1:$I$67</definedName>
    <definedName name="_xlnm.Print_Area" localSheetId="17">'B2-S'!$A$1:$I$57</definedName>
    <definedName name="_xlnm.Print_Area" localSheetId="19">'B3-F'!$A$1:$I$42</definedName>
    <definedName name="_xlnm.Print_Area" localSheetId="21">'B4-L'!$A$1:$I$53</definedName>
    <definedName name="_xlnm.Print_Area" localSheetId="23">B5_K!$A$1:$I$36</definedName>
    <definedName name="_xlnm.Print_Area" localSheetId="22">'B5_K-OU'!$A$1:$A$30</definedName>
    <definedName name="_xlnm.Print_Area" localSheetId="24">B6_P!$A$1:$H$17</definedName>
    <definedName name="_xlnm.Print_Area" localSheetId="26">'B6-L'!$A$1:$I$50</definedName>
    <definedName name="_xlnm.Print_Area" localSheetId="28">'B7-S'!$A$1:$I$34</definedName>
    <definedName name="_xlnm.Print_Area" localSheetId="29">'C1-E'!$A$1:$I$206</definedName>
    <definedName name="_xlnm.Print_Area" localSheetId="32">'C2-S-hladenje'!$B$1:$K$190</definedName>
    <definedName name="_xlnm.Print_Area" localSheetId="31">'C2-S-podno grijanje'!$B$1:$K$66</definedName>
    <definedName name="_xlnm.Print_Area" localSheetId="30">'C2-S-priprema'!$B$1:$K$166</definedName>
    <definedName name="_xlnm.Print_Area" localSheetId="34">'C3-VIK-odvodnja'!$B$1:$K$94</definedName>
    <definedName name="_xlnm.Print_Area" localSheetId="35">'C3-VIK-sanitarije'!$B$1:$K$75</definedName>
    <definedName name="_xlnm.Print_Area" localSheetId="33">'C3-VIK-vodovod'!$B$1:$K$84</definedName>
    <definedName name="_xlnm.Print_Area" localSheetId="0">'NAS '!$A$1:$G$40</definedName>
    <definedName name="_xlnm.Print_Area" localSheetId="36">REKAPIT!$A$1:$G$40</definedName>
    <definedName name="RGT" localSheetId="8">#REF!</definedName>
    <definedName name="RGT" localSheetId="9">#REF!</definedName>
    <definedName name="RGT" localSheetId="11">#REF!</definedName>
    <definedName name="RGT" localSheetId="10">#REF!</definedName>
    <definedName name="RGT">#REF!</definedName>
    <definedName name="rrrrrr" localSheetId="2">#REF!</definedName>
    <definedName name="rrrrrr" localSheetId="5">#REF!</definedName>
    <definedName name="rrrrrr" localSheetId="4">#REF!</definedName>
    <definedName name="rrrrrr" localSheetId="8">#REF!</definedName>
    <definedName name="rrrrrr" localSheetId="9">#REF!</definedName>
    <definedName name="rrrrrr" localSheetId="11">#REF!</definedName>
    <definedName name="rrrrrr" localSheetId="10">#REF!</definedName>
    <definedName name="rrrrrr" localSheetId="12">#REF!</definedName>
    <definedName name="rrrrrr" localSheetId="14">#REF!</definedName>
    <definedName name="rrrrrr" localSheetId="16">#REF!</definedName>
    <definedName name="rrrrrr" localSheetId="18">#REF!</definedName>
    <definedName name="rrrrrr" localSheetId="20">#REF!</definedName>
    <definedName name="rrrrrr" localSheetId="22">#REF!</definedName>
    <definedName name="rrrrrr" localSheetId="25">#REF!</definedName>
    <definedName name="rrrrrr" localSheetId="27">#REF!</definedName>
    <definedName name="rrrrrr" localSheetId="36">#REF!</definedName>
    <definedName name="rrrrrr">#REF!</definedName>
    <definedName name="SDS" localSheetId="2">#REF!</definedName>
    <definedName name="SDS" localSheetId="5">#REF!</definedName>
    <definedName name="SDS" localSheetId="4">#REF!</definedName>
    <definedName name="SDS" localSheetId="8">#REF!</definedName>
    <definedName name="SDS" localSheetId="9">#REF!</definedName>
    <definedName name="SDS" localSheetId="11">#REF!</definedName>
    <definedName name="SDS" localSheetId="10">#REF!</definedName>
    <definedName name="SDS" localSheetId="12">#REF!</definedName>
    <definedName name="SDS" localSheetId="14">#REF!</definedName>
    <definedName name="SDS" localSheetId="16">#REF!</definedName>
    <definedName name="SDS" localSheetId="18">#REF!</definedName>
    <definedName name="SDS" localSheetId="20">#REF!</definedName>
    <definedName name="SDS" localSheetId="22">#REF!</definedName>
    <definedName name="SDS" localSheetId="25">#REF!</definedName>
    <definedName name="SDS" localSheetId="27">#REF!</definedName>
    <definedName name="SDS" localSheetId="36">#REF!</definedName>
    <definedName name="SDS">#REF!</definedName>
    <definedName name="SFSFS" localSheetId="5">#REF!</definedName>
    <definedName name="SFSFS" localSheetId="4">#REF!</definedName>
    <definedName name="SFSFS" localSheetId="8">#REF!</definedName>
    <definedName name="SFSFS" localSheetId="9">#REF!</definedName>
    <definedName name="SFSFS" localSheetId="11">#REF!</definedName>
    <definedName name="SFSFS" localSheetId="10">#REF!</definedName>
    <definedName name="SFSFS" localSheetId="36">#REF!</definedName>
    <definedName name="SFSFS">#REF!</definedName>
    <definedName name="sss" localSheetId="2">#REF!</definedName>
    <definedName name="sss" localSheetId="5">#REF!</definedName>
    <definedName name="sss" localSheetId="4">#REF!</definedName>
    <definedName name="sss" localSheetId="8">#REF!</definedName>
    <definedName name="sss" localSheetId="9">#REF!</definedName>
    <definedName name="sss" localSheetId="11">#REF!</definedName>
    <definedName name="sss" localSheetId="10">#REF!</definedName>
    <definedName name="sss" localSheetId="12">#REF!</definedName>
    <definedName name="sss" localSheetId="14">#REF!</definedName>
    <definedName name="sss" localSheetId="16">#REF!</definedName>
    <definedName name="sss" localSheetId="18">#REF!</definedName>
    <definedName name="sss" localSheetId="20">#REF!</definedName>
    <definedName name="sss" localSheetId="22">#REF!</definedName>
    <definedName name="sss" localSheetId="25">#REF!</definedName>
    <definedName name="sss" localSheetId="27">#REF!</definedName>
    <definedName name="sss" localSheetId="36">#REF!</definedName>
    <definedName name="sss">#REF!</definedName>
    <definedName name="sssss" localSheetId="2">#REF!</definedName>
    <definedName name="sssss" localSheetId="5">#REF!</definedName>
    <definedName name="sssss" localSheetId="4">#REF!</definedName>
    <definedName name="sssss" localSheetId="8">#REF!</definedName>
    <definedName name="sssss" localSheetId="9">#REF!</definedName>
    <definedName name="sssss" localSheetId="11">#REF!</definedName>
    <definedName name="sssss" localSheetId="10">#REF!</definedName>
    <definedName name="sssss" localSheetId="12">#REF!</definedName>
    <definedName name="sssss" localSheetId="14">#REF!</definedName>
    <definedName name="sssss" localSheetId="16">#REF!</definedName>
    <definedName name="sssss" localSheetId="18">#REF!</definedName>
    <definedName name="sssss" localSheetId="20">#REF!</definedName>
    <definedName name="sssss" localSheetId="22">#REF!</definedName>
    <definedName name="sssss" localSheetId="25">#REF!</definedName>
    <definedName name="sssss" localSheetId="27">#REF!</definedName>
    <definedName name="sssss" localSheetId="36">#REF!</definedName>
    <definedName name="sssss">#REF!</definedName>
    <definedName name="ssssssss" localSheetId="2">#REF!</definedName>
    <definedName name="ssssssss" localSheetId="5">#REF!</definedName>
    <definedName name="ssssssss" localSheetId="4">#REF!</definedName>
    <definedName name="ssssssss" localSheetId="8">#REF!</definedName>
    <definedName name="ssssssss" localSheetId="9">#REF!</definedName>
    <definedName name="ssssssss" localSheetId="11">#REF!</definedName>
    <definedName name="ssssssss" localSheetId="10">#REF!</definedName>
    <definedName name="ssssssss" localSheetId="12">#REF!</definedName>
    <definedName name="ssssssss" localSheetId="14">#REF!</definedName>
    <definedName name="ssssssss" localSheetId="16">#REF!</definedName>
    <definedName name="ssssssss" localSheetId="18">#REF!</definedName>
    <definedName name="ssssssss" localSheetId="20">#REF!</definedName>
    <definedName name="ssssssss" localSheetId="22">#REF!</definedName>
    <definedName name="ssssssss" localSheetId="25">#REF!</definedName>
    <definedName name="ssssssss" localSheetId="27">#REF!</definedName>
    <definedName name="ssssssss" localSheetId="36">#REF!</definedName>
    <definedName name="ssssssss">#REF!</definedName>
    <definedName name="tgeweg" localSheetId="5">#REF!</definedName>
    <definedName name="tgeweg" localSheetId="4">#REF!</definedName>
    <definedName name="tgeweg">#REF!</definedName>
    <definedName name="tgrtg" localSheetId="5">#REF!</definedName>
    <definedName name="tgrtg" localSheetId="4">#REF!</definedName>
    <definedName name="tgrtg">#REF!</definedName>
    <definedName name="trgrt" localSheetId="5">#REF!</definedName>
    <definedName name="trgrt" localSheetId="4">#REF!</definedName>
    <definedName name="trgrt">#REF!</definedName>
    <definedName name="ttttt" localSheetId="2">#REF!</definedName>
    <definedName name="ttttt" localSheetId="5">#REF!</definedName>
    <definedName name="ttttt" localSheetId="4">#REF!</definedName>
    <definedName name="ttttt" localSheetId="8">#REF!</definedName>
    <definedName name="ttttt" localSheetId="9">#REF!</definedName>
    <definedName name="ttttt" localSheetId="11">#REF!</definedName>
    <definedName name="ttttt" localSheetId="10">#REF!</definedName>
    <definedName name="ttttt" localSheetId="12">#REF!</definedName>
    <definedName name="ttttt" localSheetId="14">#REF!</definedName>
    <definedName name="ttttt" localSheetId="16">#REF!</definedName>
    <definedName name="ttttt" localSheetId="18">#REF!</definedName>
    <definedName name="ttttt" localSheetId="20">#REF!</definedName>
    <definedName name="ttttt" localSheetId="22">#REF!</definedName>
    <definedName name="ttttt" localSheetId="25">#REF!</definedName>
    <definedName name="ttttt" localSheetId="27">#REF!</definedName>
    <definedName name="ttttt" localSheetId="36">#REF!</definedName>
    <definedName name="ttttt">#REF!</definedName>
    <definedName name="uuuuuuuuu" localSheetId="2">#REF!</definedName>
    <definedName name="uuuuuuuuu" localSheetId="5">#REF!</definedName>
    <definedName name="uuuuuuuuu" localSheetId="4">#REF!</definedName>
    <definedName name="uuuuuuuuu" localSheetId="8">#REF!</definedName>
    <definedName name="uuuuuuuuu" localSheetId="9">#REF!</definedName>
    <definedName name="uuuuuuuuu" localSheetId="11">#REF!</definedName>
    <definedName name="uuuuuuuuu" localSheetId="10">#REF!</definedName>
    <definedName name="uuuuuuuuu" localSheetId="12">#REF!</definedName>
    <definedName name="uuuuuuuuu" localSheetId="14">#REF!</definedName>
    <definedName name="uuuuuuuuu" localSheetId="16">#REF!</definedName>
    <definedName name="uuuuuuuuu" localSheetId="18">#REF!</definedName>
    <definedName name="uuuuuuuuu" localSheetId="20">#REF!</definedName>
    <definedName name="uuuuuuuuu" localSheetId="22">#REF!</definedName>
    <definedName name="uuuuuuuuu" localSheetId="25">#REF!</definedName>
    <definedName name="uuuuuuuuu" localSheetId="27">#REF!</definedName>
    <definedName name="uuuuuuuuu" localSheetId="36">#REF!</definedName>
    <definedName name="uuuuuuuuu">#REF!</definedName>
    <definedName name="w">#REF!</definedName>
    <definedName name="wergert" localSheetId="5">#REF!</definedName>
    <definedName name="wergert" localSheetId="4">#REF!</definedName>
    <definedName name="wergert">#REF!</definedName>
    <definedName name="wetgtrg" localSheetId="5">#REF!</definedName>
    <definedName name="wetgtrg" localSheetId="4">#REF!</definedName>
    <definedName name="wetgtrg">#REF!</definedName>
    <definedName name="wgrtgtg" localSheetId="5">#REF!</definedName>
    <definedName name="wgrtgtg" localSheetId="4">#REF!</definedName>
    <definedName name="wgrtgtg">#REF!</definedName>
    <definedName name="wgwt" localSheetId="5">#REF!</definedName>
    <definedName name="wgwt" localSheetId="4">#REF!</definedName>
    <definedName name="wgwt">#REF!</definedName>
    <definedName name="wregt" localSheetId="5">#REF!</definedName>
    <definedName name="wregt" localSheetId="4">#REF!</definedName>
    <definedName name="wregt">#REF!</definedName>
    <definedName name="wtgtrt" localSheetId="5">#REF!</definedName>
    <definedName name="wtgtrt" localSheetId="4">#REF!</definedName>
    <definedName name="wtgtrt">#REF!</definedName>
    <definedName name="wwwww" localSheetId="2">#REF!</definedName>
    <definedName name="wwwww" localSheetId="5">#REF!</definedName>
    <definedName name="wwwww" localSheetId="4">#REF!</definedName>
    <definedName name="wwwww" localSheetId="8">#REF!</definedName>
    <definedName name="wwwww" localSheetId="9">#REF!</definedName>
    <definedName name="wwwww" localSheetId="11">#REF!</definedName>
    <definedName name="wwwww" localSheetId="10">#REF!</definedName>
    <definedName name="wwwww" localSheetId="12">#REF!</definedName>
    <definedName name="wwwww" localSheetId="14">#REF!</definedName>
    <definedName name="wwwww" localSheetId="16">#REF!</definedName>
    <definedName name="wwwww" localSheetId="18">#REF!</definedName>
    <definedName name="wwwww" localSheetId="20">#REF!</definedName>
    <definedName name="wwwww" localSheetId="22">#REF!</definedName>
    <definedName name="wwwww" localSheetId="25">#REF!</definedName>
    <definedName name="wwwww" localSheetId="27">#REF!</definedName>
    <definedName name="wwwww" localSheetId="36">#REF!</definedName>
    <definedName name="wwwww">#REF!</definedName>
    <definedName name="zzzzzzz" localSheetId="2">#REF!</definedName>
    <definedName name="zzzzzzz" localSheetId="5">#REF!</definedName>
    <definedName name="zzzzzzz" localSheetId="4">#REF!</definedName>
    <definedName name="zzzzzzz" localSheetId="8">#REF!</definedName>
    <definedName name="zzzzzzz" localSheetId="9">#REF!</definedName>
    <definedName name="zzzzzzz" localSheetId="11">#REF!</definedName>
    <definedName name="zzzzzzz" localSheetId="10">#REF!</definedName>
    <definedName name="zzzzzzz" localSheetId="12">#REF!</definedName>
    <definedName name="zzzzzzz" localSheetId="14">#REF!</definedName>
    <definedName name="zzzzzzz" localSheetId="16">#REF!</definedName>
    <definedName name="zzzzzzz" localSheetId="18">#REF!</definedName>
    <definedName name="zzzzzzz" localSheetId="20">#REF!</definedName>
    <definedName name="zzzzzzz" localSheetId="22">#REF!</definedName>
    <definedName name="zzzzzzz" localSheetId="25">#REF!</definedName>
    <definedName name="zzzzzzz" localSheetId="27">#REF!</definedName>
    <definedName name="zzzzzzz" localSheetId="36">#REF!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G32" i="31" l="1"/>
  <c r="G28" i="31"/>
  <c r="F28" i="31"/>
  <c r="G17" i="31"/>
  <c r="G35" i="31" s="1"/>
  <c r="F17" i="31"/>
  <c r="E17" i="31"/>
  <c r="J72" i="39"/>
  <c r="J70" i="39"/>
  <c r="J91" i="38"/>
  <c r="J90" i="38"/>
  <c r="J88" i="38"/>
  <c r="J86" i="38"/>
  <c r="J84" i="38"/>
  <c r="J82" i="38"/>
  <c r="J80" i="38"/>
  <c r="J78" i="38"/>
  <c r="J76" i="38"/>
  <c r="J74" i="38"/>
  <c r="J72" i="38"/>
  <c r="J70" i="38"/>
  <c r="J69" i="38"/>
  <c r="J68" i="38"/>
  <c r="J66" i="38"/>
  <c r="J65" i="38"/>
  <c r="J64" i="38"/>
  <c r="J62" i="38"/>
  <c r="J61" i="38"/>
  <c r="J80" i="37"/>
  <c r="J79" i="37"/>
  <c r="J189" i="36"/>
  <c r="J61" i="35"/>
  <c r="J163" i="34"/>
  <c r="H203" i="28"/>
  <c r="H202" i="28"/>
  <c r="H201" i="28"/>
  <c r="H198" i="28"/>
  <c r="H186" i="28"/>
  <c r="H152" i="28"/>
  <c r="H134" i="28"/>
  <c r="H125" i="28"/>
  <c r="H92" i="28"/>
  <c r="H60" i="28"/>
  <c r="G31" i="31" s="1"/>
  <c r="H55" i="16"/>
  <c r="H54" i="16"/>
  <c r="E21" i="31" s="1"/>
  <c r="H55" i="4"/>
  <c r="H54" i="4"/>
  <c r="G33" i="31"/>
  <c r="J68" i="39"/>
  <c r="J66" i="39"/>
  <c r="J64" i="39"/>
  <c r="J62" i="39"/>
  <c r="J60" i="39"/>
  <c r="J58" i="39"/>
  <c r="J56" i="39"/>
  <c r="J54" i="39"/>
  <c r="J52" i="39"/>
  <c r="J50" i="39"/>
  <c r="J48" i="39"/>
  <c r="J46" i="39"/>
  <c r="J35" i="39"/>
  <c r="J33" i="39"/>
  <c r="J31" i="39"/>
  <c r="J29" i="39"/>
  <c r="J27" i="39"/>
  <c r="J25" i="39"/>
  <c r="J23" i="39"/>
  <c r="J21" i="39"/>
  <c r="J19" i="39"/>
  <c r="J17" i="39"/>
  <c r="J15" i="39"/>
  <c r="J13" i="39"/>
  <c r="J57" i="38"/>
  <c r="J55" i="38"/>
  <c r="J53" i="38"/>
  <c r="J48" i="38"/>
  <c r="J46" i="38"/>
  <c r="J44" i="38"/>
  <c r="J42" i="38"/>
  <c r="J40" i="38"/>
  <c r="J38" i="38"/>
  <c r="J36" i="38"/>
  <c r="J34" i="38"/>
  <c r="J32" i="38"/>
  <c r="J30" i="38"/>
  <c r="J28" i="38"/>
  <c r="J27" i="38"/>
  <c r="J25" i="38"/>
  <c r="J24" i="38"/>
  <c r="J22" i="38"/>
  <c r="J21" i="38"/>
  <c r="J20" i="38"/>
  <c r="J19" i="38"/>
  <c r="J18" i="38"/>
  <c r="J16" i="38"/>
  <c r="J15" i="38"/>
  <c r="J14" i="38"/>
  <c r="J10" i="38"/>
  <c r="J8" i="38"/>
  <c r="J6" i="38"/>
  <c r="J77" i="37"/>
  <c r="J75" i="37"/>
  <c r="J73" i="37"/>
  <c r="J71" i="37"/>
  <c r="J69" i="37"/>
  <c r="J67" i="37"/>
  <c r="J65" i="37"/>
  <c r="J63" i="37"/>
  <c r="J61" i="37"/>
  <c r="J59" i="37"/>
  <c r="J58" i="37"/>
  <c r="J56" i="37"/>
  <c r="J55" i="37"/>
  <c r="J51" i="37"/>
  <c r="J49" i="37"/>
  <c r="J47" i="37"/>
  <c r="J45" i="37"/>
  <c r="J40" i="37"/>
  <c r="J38" i="37"/>
  <c r="J36" i="37"/>
  <c r="J34" i="37"/>
  <c r="J32" i="37"/>
  <c r="J30" i="37"/>
  <c r="J28" i="37"/>
  <c r="J26" i="37"/>
  <c r="J24" i="37"/>
  <c r="J22" i="37"/>
  <c r="J21" i="37"/>
  <c r="J20" i="37"/>
  <c r="J18" i="37"/>
  <c r="J17" i="37"/>
  <c r="J16" i="37"/>
  <c r="J12" i="37"/>
  <c r="J10" i="37"/>
  <c r="J8" i="37"/>
  <c r="J6" i="37"/>
  <c r="F32" i="31"/>
  <c r="J187" i="36"/>
  <c r="J185" i="36"/>
  <c r="J183" i="36"/>
  <c r="J181" i="36"/>
  <c r="J179" i="36"/>
  <c r="J177" i="36"/>
  <c r="J175" i="36"/>
  <c r="J168" i="36"/>
  <c r="J167" i="36"/>
  <c r="J165" i="36"/>
  <c r="J164" i="36"/>
  <c r="J163" i="36"/>
  <c r="J161" i="36"/>
  <c r="J110" i="36"/>
  <c r="J57" i="36"/>
  <c r="J63" i="35"/>
  <c r="J59" i="35"/>
  <c r="J57" i="35"/>
  <c r="J55" i="35"/>
  <c r="J53" i="35"/>
  <c r="J51" i="35"/>
  <c r="J45" i="35"/>
  <c r="J43" i="35"/>
  <c r="J41" i="35"/>
  <c r="J40" i="35"/>
  <c r="J38" i="35"/>
  <c r="J37" i="35"/>
  <c r="J35" i="35"/>
  <c r="J34" i="35"/>
  <c r="J32" i="35"/>
  <c r="J30" i="35"/>
  <c r="J28" i="35"/>
  <c r="J25" i="35"/>
  <c r="J23" i="35"/>
  <c r="J21" i="35"/>
  <c r="J19" i="35"/>
  <c r="J18" i="35"/>
  <c r="J16" i="35"/>
  <c r="J15" i="35"/>
  <c r="J12" i="35"/>
  <c r="J10" i="35"/>
  <c r="J8" i="35"/>
  <c r="J6" i="35"/>
  <c r="J4" i="35"/>
  <c r="J159" i="34"/>
  <c r="J157" i="34"/>
  <c r="J155" i="34"/>
  <c r="J153" i="34"/>
  <c r="J151" i="34"/>
  <c r="J149" i="34"/>
  <c r="J147" i="34"/>
  <c r="J140" i="34"/>
  <c r="J138" i="34"/>
  <c r="J136" i="34"/>
  <c r="J131" i="34"/>
  <c r="J130" i="34"/>
  <c r="J128" i="34"/>
  <c r="J127" i="34"/>
  <c r="J125" i="34"/>
  <c r="J123" i="34"/>
  <c r="J121" i="34"/>
  <c r="J118" i="34"/>
  <c r="J119" i="34"/>
  <c r="J116" i="34"/>
  <c r="J114" i="34"/>
  <c r="J113" i="34"/>
  <c r="J111" i="34"/>
  <c r="J107" i="34"/>
  <c r="J104" i="34"/>
  <c r="J67" i="34"/>
  <c r="H169" i="28"/>
  <c r="G134" i="28"/>
  <c r="H196" i="28"/>
  <c r="H184" i="28"/>
  <c r="H167" i="28"/>
  <c r="H165" i="28"/>
  <c r="H163" i="28"/>
  <c r="H161" i="28"/>
  <c r="H158" i="28"/>
  <c r="H156" i="28"/>
  <c r="H150" i="28"/>
  <c r="H149" i="28"/>
  <c r="H148" i="28"/>
  <c r="H145" i="28"/>
  <c r="H143" i="28"/>
  <c r="H140" i="28"/>
  <c r="H139" i="28"/>
  <c r="H138" i="28"/>
  <c r="H133" i="28"/>
  <c r="H132" i="28"/>
  <c r="H131" i="28"/>
  <c r="H130" i="28"/>
  <c r="H122" i="28"/>
  <c r="H121" i="28"/>
  <c r="H117" i="28"/>
  <c r="H116" i="28"/>
  <c r="H115" i="28"/>
  <c r="H114" i="28"/>
  <c r="H113" i="28"/>
  <c r="H112" i="28"/>
  <c r="H108" i="28"/>
  <c r="H107" i="28"/>
  <c r="H106" i="28"/>
  <c r="H105" i="28"/>
  <c r="H104" i="28"/>
  <c r="H103" i="28"/>
  <c r="H102" i="28"/>
  <c r="H101" i="28"/>
  <c r="H100" i="28"/>
  <c r="H99" i="28"/>
  <c r="H98" i="28"/>
  <c r="H90" i="28"/>
  <c r="H88" i="28"/>
  <c r="H86" i="28"/>
  <c r="H84" i="28"/>
  <c r="H82" i="28"/>
  <c r="H80" i="28"/>
  <c r="H78" i="28"/>
  <c r="H76" i="28"/>
  <c r="H74" i="28"/>
  <c r="H69" i="28"/>
  <c r="H67" i="28"/>
  <c r="H65" i="28"/>
  <c r="H58" i="28"/>
  <c r="H56" i="28"/>
  <c r="H55" i="28"/>
  <c r="H54" i="28"/>
  <c r="H53" i="28"/>
  <c r="H52" i="28"/>
  <c r="H51" i="28"/>
  <c r="H48" i="28"/>
  <c r="H46" i="28"/>
  <c r="H44" i="28"/>
  <c r="H42" i="28"/>
  <c r="H40" i="28"/>
  <c r="H38" i="28"/>
  <c r="G19" i="28"/>
  <c r="G31" i="28"/>
  <c r="H28" i="28"/>
  <c r="G26" i="31"/>
  <c r="F26" i="31"/>
  <c r="E26" i="31"/>
  <c r="H31" i="27"/>
  <c r="H29" i="27"/>
  <c r="H27" i="27"/>
  <c r="H22" i="27"/>
  <c r="H21" i="27"/>
  <c r="G25" i="31"/>
  <c r="F25" i="31"/>
  <c r="E25" i="31"/>
  <c r="H47" i="25"/>
  <c r="H45" i="25"/>
  <c r="G24" i="31"/>
  <c r="F24" i="31"/>
  <c r="E24" i="31"/>
  <c r="H34" i="22"/>
  <c r="H32" i="22"/>
  <c r="H30" i="22"/>
  <c r="H29" i="22"/>
  <c r="H28" i="22"/>
  <c r="H27" i="22"/>
  <c r="H21" i="22"/>
  <c r="H20" i="22"/>
  <c r="G23" i="31"/>
  <c r="F23" i="31"/>
  <c r="E23" i="31"/>
  <c r="H50" i="20"/>
  <c r="H49" i="20"/>
  <c r="H47" i="20"/>
  <c r="H46" i="20"/>
  <c r="H45" i="20"/>
  <c r="H44" i="20"/>
  <c r="H43" i="20"/>
  <c r="H42" i="20"/>
  <c r="H41" i="20"/>
  <c r="H34" i="20"/>
  <c r="H27" i="20"/>
  <c r="H26" i="20"/>
  <c r="H17" i="20"/>
  <c r="G22" i="31"/>
  <c r="F22" i="31"/>
  <c r="E22" i="31"/>
  <c r="H40" i="18"/>
  <c r="H38" i="18"/>
  <c r="G21" i="31"/>
  <c r="F21" i="31"/>
  <c r="G20" i="31"/>
  <c r="F20" i="31"/>
  <c r="E20" i="31"/>
  <c r="H64" i="14"/>
  <c r="H63" i="14"/>
  <c r="H61" i="14"/>
  <c r="H60" i="14"/>
  <c r="H55" i="14"/>
  <c r="H37" i="14"/>
  <c r="H28" i="14"/>
  <c r="H19" i="14"/>
  <c r="E15" i="31"/>
  <c r="H52" i="12"/>
  <c r="H51" i="12"/>
  <c r="H49" i="12"/>
  <c r="H48" i="12"/>
  <c r="H36" i="12"/>
  <c r="H30" i="12"/>
  <c r="G14" i="31"/>
  <c r="F14" i="31"/>
  <c r="E14" i="31"/>
  <c r="H52" i="10"/>
  <c r="H51" i="10"/>
  <c r="H49" i="10"/>
  <c r="H43" i="10"/>
  <c r="H36" i="10"/>
  <c r="H35" i="10"/>
  <c r="H29" i="10"/>
  <c r="H24" i="10"/>
  <c r="H23" i="10"/>
  <c r="H22" i="10"/>
  <c r="H16" i="10"/>
  <c r="H15" i="10"/>
  <c r="G13" i="31"/>
  <c r="F13" i="31"/>
  <c r="E13" i="31"/>
  <c r="H30" i="33"/>
  <c r="H29" i="33"/>
  <c r="H26" i="33"/>
  <c r="H25" i="33"/>
  <c r="H24" i="33"/>
  <c r="H23" i="33"/>
  <c r="H22" i="33"/>
  <c r="H21" i="33"/>
  <c r="G12" i="31"/>
  <c r="F12" i="31"/>
  <c r="G11" i="31"/>
  <c r="F11" i="31"/>
  <c r="E10" i="31"/>
  <c r="E11" i="31"/>
  <c r="E12" i="31"/>
  <c r="H73" i="32"/>
  <c r="H72" i="32"/>
  <c r="H70" i="32"/>
  <c r="H69" i="32"/>
  <c r="H66" i="32"/>
  <c r="H63" i="32"/>
  <c r="H60" i="32"/>
  <c r="H56" i="32"/>
  <c r="H53" i="32"/>
  <c r="H50" i="32"/>
  <c r="H47" i="32"/>
  <c r="H44" i="32"/>
  <c r="H26" i="32"/>
  <c r="H41" i="32"/>
  <c r="H38" i="32"/>
  <c r="H29" i="32"/>
  <c r="H22" i="32"/>
  <c r="H47" i="8"/>
  <c r="H44" i="8"/>
  <c r="H43" i="8"/>
  <c r="H42" i="8"/>
  <c r="H38" i="8"/>
  <c r="H37" i="8"/>
  <c r="H33" i="8"/>
  <c r="H23" i="8"/>
  <c r="H19" i="8"/>
  <c r="H15" i="8"/>
  <c r="G10" i="31"/>
  <c r="F10" i="31"/>
  <c r="H187" i="6"/>
  <c r="H179" i="6"/>
  <c r="H174" i="6"/>
  <c r="H168" i="6"/>
  <c r="H159" i="6"/>
  <c r="H153" i="6"/>
  <c r="H147" i="6"/>
  <c r="H141" i="6"/>
  <c r="H125" i="6"/>
  <c r="H124" i="6"/>
  <c r="H116" i="6"/>
  <c r="H112" i="6"/>
  <c r="H111" i="6"/>
  <c r="H106" i="6"/>
  <c r="H105" i="6"/>
  <c r="H104" i="6"/>
  <c r="H103" i="6"/>
  <c r="H96" i="6"/>
  <c r="H91" i="6"/>
  <c r="H86" i="6"/>
  <c r="H85" i="6"/>
  <c r="H79" i="6"/>
  <c r="H78" i="6"/>
  <c r="H74" i="6"/>
  <c r="H73" i="6"/>
  <c r="H72" i="6"/>
  <c r="H71" i="6"/>
  <c r="H70" i="6"/>
  <c r="H64" i="6"/>
  <c r="H63" i="6"/>
  <c r="H62" i="6"/>
  <c r="H61" i="6"/>
  <c r="H60" i="6"/>
  <c r="H59" i="6"/>
  <c r="H52" i="6"/>
  <c r="H51" i="6"/>
  <c r="H50" i="6"/>
  <c r="H44" i="6"/>
  <c r="H43" i="6"/>
  <c r="H42" i="6"/>
  <c r="H41" i="6"/>
  <c r="H40" i="6"/>
  <c r="H33" i="6"/>
  <c r="H32" i="6"/>
  <c r="H31" i="6"/>
  <c r="H30" i="6"/>
  <c r="H52" i="4"/>
  <c r="H46" i="4"/>
  <c r="H42" i="4"/>
  <c r="H38" i="4"/>
  <c r="H31" i="4"/>
  <c r="H18" i="4"/>
  <c r="H11" i="4"/>
  <c r="G9" i="31"/>
  <c r="D4" i="34"/>
  <c r="H30" i="28"/>
  <c r="H27" i="28"/>
  <c r="H26" i="28"/>
  <c r="H25" i="28"/>
  <c r="H24" i="28"/>
  <c r="H23" i="28"/>
  <c r="H18" i="28"/>
  <c r="H16" i="28"/>
  <c r="H15" i="28"/>
  <c r="H14" i="28"/>
  <c r="H13" i="28"/>
  <c r="H12" i="28"/>
  <c r="H11" i="28"/>
  <c r="G3" i="1"/>
  <c r="H43" i="25"/>
  <c r="H52" i="16"/>
  <c r="H51" i="16"/>
  <c r="E33" i="31" l="1"/>
  <c r="F33" i="31"/>
  <c r="G37" i="31"/>
  <c r="G39" i="31" s="1"/>
  <c r="J161" i="34"/>
  <c r="E32" i="31" s="1"/>
  <c r="F31" i="31"/>
  <c r="E31" i="31"/>
  <c r="H46" i="8"/>
  <c r="H186" i="6"/>
  <c r="H31" i="28"/>
  <c r="H19" i="28"/>
  <c r="L41" i="8"/>
  <c r="L42" i="8"/>
  <c r="F38" i="8"/>
  <c r="F35" i="31" l="1"/>
  <c r="F37" i="31" s="1"/>
  <c r="F39" i="31" s="1"/>
  <c r="H33" i="28"/>
  <c r="B13" i="31"/>
  <c r="F26" i="33"/>
  <c r="F3" i="1" l="1"/>
  <c r="D3" i="1"/>
  <c r="D2" i="1"/>
  <c r="D1" i="1"/>
  <c r="F60" i="32" l="1"/>
  <c r="F53" i="32"/>
  <c r="F70" i="32"/>
  <c r="F41" i="32" l="1"/>
  <c r="F38" i="32"/>
  <c r="F26" i="32" l="1"/>
  <c r="C15" i="27" l="1"/>
  <c r="C24" i="27" s="1"/>
  <c r="H37" i="25"/>
  <c r="H31" i="25"/>
  <c r="H25" i="25"/>
  <c r="C21" i="25"/>
  <c r="C27" i="25" s="1"/>
  <c r="H14" i="23"/>
  <c r="C11" i="23"/>
  <c r="C16" i="22"/>
  <c r="C23" i="22" s="1"/>
  <c r="C13" i="20"/>
  <c r="C19" i="20" s="1"/>
  <c r="C29" i="20" s="1"/>
  <c r="C36" i="20" s="1"/>
  <c r="H36" i="18"/>
  <c r="H33" i="18"/>
  <c r="H26" i="18"/>
  <c r="H25" i="18"/>
  <c r="C15" i="18"/>
  <c r="C28" i="18" s="1"/>
  <c r="H43" i="16"/>
  <c r="H42" i="16"/>
  <c r="C34" i="16"/>
  <c r="C47" i="16" s="1"/>
  <c r="C14" i="14"/>
  <c r="C21" i="14" s="1"/>
  <c r="C30" i="14" s="1"/>
  <c r="C27" i="12"/>
  <c r="C11" i="10"/>
  <c r="C11" i="8"/>
  <c r="C17" i="8" s="1"/>
  <c r="C21" i="8" s="1"/>
  <c r="C31" i="8" s="1"/>
  <c r="C35" i="8" s="1"/>
  <c r="C40" i="8" s="1"/>
  <c r="C21" i="32" s="1"/>
  <c r="C25" i="6"/>
  <c r="F9" i="31"/>
  <c r="C7" i="4"/>
  <c r="E9" i="31" l="1"/>
  <c r="G45" i="25"/>
  <c r="E28" i="31"/>
  <c r="C25" i="32"/>
  <c r="C28" i="32" s="1"/>
  <c r="C26" i="10"/>
  <c r="C50" i="14"/>
  <c r="C57" i="14" s="1"/>
  <c r="C33" i="25"/>
  <c r="C39" i="25" s="1"/>
  <c r="C35" i="6"/>
  <c r="C32" i="12"/>
  <c r="C40" i="12" s="1"/>
  <c r="C13" i="4"/>
  <c r="C33" i="4" s="1"/>
  <c r="C20" i="4"/>
  <c r="C40" i="4" s="1"/>
  <c r="C35" i="18"/>
  <c r="C18" i="10"/>
  <c r="C33" i="32" l="1"/>
  <c r="C40" i="32" s="1"/>
  <c r="C43" i="32" s="1"/>
  <c r="C46" i="32" s="1"/>
  <c r="C49" i="32" s="1"/>
  <c r="C52" i="32" s="1"/>
  <c r="C55" i="32" s="1"/>
  <c r="C59" i="32" s="1"/>
  <c r="C62" i="32" s="1"/>
  <c r="C65" i="32" s="1"/>
  <c r="C68" i="32" s="1"/>
  <c r="C44" i="4"/>
  <c r="C48" i="4" s="1"/>
  <c r="C46" i="6"/>
  <c r="C31" i="10"/>
  <c r="C38" i="10" s="1"/>
  <c r="E35" i="31" l="1"/>
  <c r="E37" i="31" s="1"/>
  <c r="E39" i="31" s="1"/>
  <c r="C45" i="10"/>
  <c r="C54" i="6"/>
  <c r="C66" i="6" s="1"/>
  <c r="C76" i="6" l="1"/>
  <c r="C81" i="6" l="1"/>
  <c r="C88" i="6" l="1"/>
  <c r="C93" i="6" l="1"/>
  <c r="C98" i="6" s="1"/>
  <c r="C108" i="6" s="1"/>
  <c r="C114" i="6" s="1"/>
  <c r="C119" i="6" l="1"/>
  <c r="C127" i="6" s="1"/>
  <c r="C149" i="6" l="1"/>
  <c r="C143" i="6"/>
  <c r="C155" i="6" s="1"/>
  <c r="C161" i="6" s="1"/>
  <c r="C170" i="6" s="1"/>
  <c r="C176" i="6" s="1"/>
  <c r="C181" i="6" s="1"/>
</calcChain>
</file>

<file path=xl/sharedStrings.xml><?xml version="1.0" encoding="utf-8"?>
<sst xmlns="http://schemas.openxmlformats.org/spreadsheetml/2006/main" count="3831" uniqueCount="1856">
  <si>
    <t>OPĆI TEHNIČKI UVJETI ZA KALKULACIJE I IZVOĐENJE SVIH RADOVA OBUHVAĆENIH OVIM TROŠKOVNIKOM</t>
  </si>
  <si>
    <t>Sve odredbe ovih uvjeta smatraju se sastavnim dijelom opisa svake pojedine stavke ovog troškovnika. Svaki ponuđač će podnijeti svoju ponudu na primjerku troškovnika u kojeg je izvođač dužan upisati svoju jediničnu cijenu za svaku vrstu radova, ukupnu cijenu i ukupnu cijenu u rekapitulaciji za cijeli zahvat u prostoru.</t>
  </si>
  <si>
    <t>Grafički prikazi i tekstualni dio Izvedbenog projekta i ovaj  troškovnik čine cijelinu projekta. Izvođač je dužan proučiti sve navedene dijelove projekta, te u slučaju nejasnoća tražiti objašnjenje, odnosno iznijeti svoje primjedbe.</t>
  </si>
  <si>
    <t>Nepoznavanje grafičkog i tekstualnog dijela projekta neće se prihvatiti kao razlog za povišenje jediničnih cijena ili grešaka u izvedbi.</t>
  </si>
  <si>
    <t>Prije unošenja cijena ponuđač je dužan detaljno se upoznati sa projektnim elaboratom i lokacijom objekta radi dobivanja potpunog uvida o veličini i vrsti glavnih i pripremnih radova.</t>
  </si>
  <si>
    <t>Izvođač je dužan prije početka radova sprovesti sve pripremne radove da se izvođenje može nesmetano odvijati. U tu svrhu izvođač je dužan detaljno proučiti tehničku dokumentaciju, te izvršiti potrebne računske kontrole. Potrebno je proučiti sve tehnologije izvedbe pojedinih radova radi optimalne organizacije građenja, nabavke materijala, kalkulacije i sl.</t>
  </si>
  <si>
    <t>Izvođač i svi njegovi podizvođači dužni su svaki dio tehničke dokumentacije pregledati, te dati primjedbe na eventualne tehničke probleme koji bi mogli prouzročiti slabiji kvalitet, postojanost ugrađenih elemenata ili druge štete. U protivnom biti će dužan ovakve štete sanirati o svom trošku. Naročitu pažnju kod toga treba posvetiti usuglašavanju građevinskih i instalaterskih nacrta. Ako Izvođač ustanovi razlike u mjerama, nedostatke ili pogreške u podlogama dužan je pravovremeno obavijestiti nadležnu osobu te zatražiti rješenja.</t>
  </si>
  <si>
    <t>Nakon uvođenja u posao, a prije izvedbe pojednih grupa radova ili stavki iz određene grupe radova, Izvođač se obavezuje dostaviti dokaz o ispunjenju traženih tehničkih i oblikovnih karakteristika definiranih projektno tehničkom dokumenatcijom, a  čiji je sastavni dio ovaj troškovnik. U svrhu kontrole ispunjenja uvjeta iz Ugovornog troškovnika, Izvođač je dužan dostaviti plan tehnologije izvedbe radova te uzorke svih materijala i proizvoda koji se ugrađuju.
Zbog ispunjenja zakonskih obaveza i osiguranja kontrole kvalitete izgradnje Investitor će angažirati Stručni i Projektantski nadzor nad građenjem.
Stručni nadzor sukladno zakonskim obvezama vrši tehničku kontrolu kvalitete izvedenih radova kao i prihvatljivost tehnologije izvedbe radova, prikupljanje dokaza kvalitete, odobrenja za uporabu ili sličnih dokumenata za predviđene materijale i tehnologije. Projektantski nadzor vrši kontrolu  nad izvođenjem radova u pogledu pojedinosti oblikovanja i izvedbe, a sve u skladu s projektnom dokumentacijom. 
Usklađenje izvedbe sa dokumentacijom koje sukladno propisima provode Stručni i Projektantski nadzor ne predstavljaju temelj za izmjenu jediničnih cijena.</t>
  </si>
  <si>
    <t>Po odobrenju tehnologije izvedbe, materijala i proizvoda od strane Stručnog i Projektantskog nadzora, Izvođač započinje s radovima.</t>
  </si>
  <si>
    <t>Sve mjere i kote iz projekta provjeriti u naravi. Izvođač radova dužan je prije početka radova kontrolirati kote postojećeg terena i objekta. Ukoliko se ukažu eventualne nejednakosti između projekta i stanja na gradilištu, izvođač radova dužan je blagovremeno o tome obavijestiti investitora i projektantskog nadzora i zatražiti pojedina objašnjenja.</t>
  </si>
  <si>
    <t>Sva kontrola vrši se bez posebne naplate.</t>
  </si>
  <si>
    <t>Izvođač je dužan pridržavati se svih važećih zakona i propisa.</t>
  </si>
  <si>
    <t>Izvođač je dužan, u okviru ugovorene cijene, ugraditi propisani materijal sa dokumente o sukladnosti u skladu sa hrvatskim normama.</t>
  </si>
  <si>
    <t xml:space="preserve">Izvođač je također dužan kod izrade konstrukcija, prema projektom određenom planu ispitivanja materijala, kontrolirati ugrađeni konstruktivni materijal. </t>
  </si>
  <si>
    <t>Ukoliko materijal u pojedinim stavkama nije naznačen ili nije dovoljno jasno preciziran u pogledu kvalitete, izvođač je dužan upotrijebiti samo prvoklasan materijal.</t>
  </si>
  <si>
    <t>Za instalacijske sustave izvođač je dužan, u okviru ugovorene cijene, osim dokumenata o sukladnosti i kvaliteti ugrađenih materijala, dati izjavu o sukladnosti za instalacijske sustave.</t>
  </si>
  <si>
    <t>Svi radovi obuhvaćeni troškovnikom predviđeni su kao potpuno gotovi, sa svim potrebnim pripremnim i završnim radovima.</t>
  </si>
  <si>
    <t>Jediničnom cijenom treba obuhvatiti sve elemente navedene kako slijedi:</t>
  </si>
  <si>
    <t>a) Uređenje gradilišta</t>
  </si>
  <si>
    <t>Uređenje gradilišta izvođač je dužan izvesti prema propisima. U organizaciji gradilišta izvođač uz ostalo treba posebno predvidjeti:</t>
  </si>
  <si>
    <t>*prostorije za svoje kancelarije,</t>
  </si>
  <si>
    <t>*gradilište osigurati ogradom ili drugim posebnim elementima za sigurnost ljudi i zaštitu prometa i objekata,</t>
  </si>
  <si>
    <t>*postaviti natpisnu ploču prema propisima,</t>
  </si>
  <si>
    <t>*postaviti potreban broj urednih skladišta, pomoćnih radnih prostorija, nadstrešnica, odrediti i urediti prometne i parkirne površine za radne i teretne automobile, opremu, građevinske strojeve i slično, te opremu i objekte za rastresiti i habasti građevinski materijal,</t>
  </si>
  <si>
    <t>*Izvođač je dužan gradilište sa svim prostorijama i cijelim inventarom redovito održavati i čistiti,</t>
  </si>
  <si>
    <t>*sve materijale izvođač mora redovito i pravovremeno dobaviti da ne dođe do bilo kakvog zastoja gradnje,</t>
  </si>
  <si>
    <t>*u kalkulacije Izvođač mora prema ponuđenim radovima uračunati ili posebno ponuditi eventualne zaštite za zimski period građenja, kišu ili slično</t>
  </si>
  <si>
    <t>*Izvođač je dužan svu površinsku vodu u granicama gradilišta na svim nižim nivoima redovito odstranjivati odnosno nasipavati,</t>
  </si>
  <si>
    <t>*na gradilištu mora postojati stalna čuvarska služba za cijelo vrijeme trajanja gradnje, također uračunata u ponudu,</t>
  </si>
  <si>
    <t>*gradilište po noći mora biti dobro osvijetljeno</t>
  </si>
  <si>
    <t>*sve otpadne materijale (šuta, lomovi, mort, ambalaža i slično) treba odmah odvesti. Troškove treba ukalkulirati u režiju i faktor. Ukoliko se isti neće izvršavati investitor ima pravo čišćenja i odvoz otpada povjeriti drugome, a na teret izvođača,</t>
  </si>
  <si>
    <t xml:space="preserve">*Izvođač je dužan uz shemu organizacije gradilišta dostaviti i spisak sve mehanizacije i opreme koja će biti na raspolaganju gradilišta, te satnice za rad i upotrebu svakog stroja, </t>
  </si>
  <si>
    <t xml:space="preserve">*Izvođač je dužan bez posebne naplate osigurati investitoru i projektantskom nadzoru potrebnu pomoć kod obilaska gradilišta i nadzora, uzimanju uzoraka i slično, potrebnim pomagalima i ljudima, </t>
  </si>
  <si>
    <t>*na gradilištu moraju biti poduzete sve mjere zaštite na radu (HTZ) prema postojećim propisima,</t>
  </si>
  <si>
    <t>*Izvođač je dužan po završetku radova osigurati grubo i fino čišćenje gradilišta a što se ne iskazuje zasebno i uključeno je u cijenu svih radova.</t>
  </si>
  <si>
    <t>*sve ostalo sukladno važećim zakonima i propisima RH</t>
  </si>
  <si>
    <t>b) Materijal</t>
  </si>
  <si>
    <t>Pod materijalom podrazumijevaju se svi materijali koji sudjeluju u radnom procesu: kako osnovni materijali, tako i materijali koji ne spadaju u finalni produkt već su samo kao pomoćni. U cijenu je uključena i cijena transportnih troškova bez obzira na prijevozno sredstvo, sa svim prijenosima, utovarima i istovarima, te posizanjima na mjesto ugradbe, kao i uskladištenje i čuvanje na gradilištu od uništenja (prebacivanje, zaštita i sl.). U cijenu je također uključeno i davanje potrebnih uzoraka kod nekih materijala (prema zahtjevu investitora i projektantskog nadzora), te sve potrebne dokumente o sukladnosti.</t>
  </si>
  <si>
    <t>Uzorke materijala završnih obrada dostaviti projektantskom nadzoru na pismeno odobrenje (odabir i prihvaćanje) najmanje 40 dana prije ugradbe.</t>
  </si>
  <si>
    <t>c) Opisi troškovničkih stavaka i tehničkih specifikacija</t>
  </si>
  <si>
    <t xml:space="preserve">Sve stavke ovog troškovnika daju nužne zahtjeve i bitne karakteristike za izvođenje radova ili nabavu opreme. Općim uvjetima troškovnika, posebnim uvjetima pojedinh grupa radova, opisom pojedinačnih stavki definirani su minimalni uvjeti kojima moraju udovljavati izvedeni radovi a kroz osiguranje kvalitete, trajnosti i estetskih karakteristika određenih projektno-tehničkom dokumenatcijom. Sve stavke troškovnika opisuju neodvojive dijelove cjeline građevnog sklopa i međusobno su usklađene u pogledu funkcionalih i oblikovnih karakteristika. Građevina koja je predmet izgradnje smatra se autorskim djelom arhitekture, te ista predstavlja originalnu intelektualnu tvorevinu iz područja arhitekture koja ima individualni karakter, a čijim se autorom smatra Glavni projektant.
</t>
  </si>
  <si>
    <t>Prilikom nuđenja radova ili nabave opreme, Izvođač je dužan proučiti cjelokupnu projektno tehničku dokumentaciju i ponuditi cijene radova u skladu s traženim tehničkim i oblikovnim karakteristikama, a što dokazuje odgovarajućim dokaznim sredstvima sukaaldno Zakonu o javnoj nabavi. Udovoljenje tehničkim i oblikovnim karateristikama utvrđuju Stručni i Projektantski nadzor, svako sukladno obvezama propisanim  Zakonom o poslovima i djelatnostima prostornog uređenja i gradnje, Zakon o komori arhitekata i komorama inženjera u graditeljstvu i prostornom uređenju i Pravilnik o standardu usluga arhitekata.</t>
  </si>
  <si>
    <t>U pojedinim stavkama ovog troškovniku se upućivanje na norme pojavljuje uz oznaku ''ili jednakovrijedno'' kada se tražene tehničke specifikacije nisu mogle dovoljno precizno i razumljivo opisati. Norma se smatra prihvaćenim od strane Ponuditelja ukoliko se ne navedena nikakva druga norma.</t>
  </si>
  <si>
    <t>d) 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</si>
  <si>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</si>
  <si>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e) Izmjere</t>
  </si>
  <si>
    <t>Ukoliko nije u pojedinoj stavci dat način rada, ima se izvođač u svemu pridržavati propisa HRN-a ili jednakovrijedno za pojedinu vrstu rada, prosječnih normi u građevinarstvu, uputa proizvođača materijala koji se upotrebljava ili ugrađuje, te uputa nadzorne službe naručitelja.</t>
  </si>
  <si>
    <t>Građevinska knjiga, za sve izvedene radove, treba prilikom izrade situacija biti priložena.</t>
  </si>
  <si>
    <t>Građevinska knjiga sadrži sve nacrte, skice i dokaznice za izvedene radove, koji su ujedno i prilog situaciji. Samo potpisana građevinska knjiga, ovjerena od strane nadzorne službe naručitelja, bit će podloga za izradu situacije.</t>
  </si>
  <si>
    <t>f) Zimski i ljetni rad</t>
  </si>
  <si>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t>
  </si>
  <si>
    <t>Za vrijeme zimskih, odnosno ljetnih razdoblja izvođač ima štititi objekt od smrzavanja, odnosno od prebrzog sušenja uslijed visokih ljetnih temperatura.</t>
  </si>
  <si>
    <t>U slučaju eventualno nastalih šteta (smrzavanja dijelova) izvođač ih ima otkloniti bez bilo kakve naplate. Ukoliko je temperatura niža od temperature pri kojoj je dozvoljen dotični rad, izvođač snosi punu odgovornost za ispravnost i kvalitetu rada.</t>
  </si>
  <si>
    <t>Analogno vrijedi i za zaštitu radova tokom ljeta od prebrzog sušenja uslijed visoke temperature.</t>
  </si>
  <si>
    <t>g) Cijene</t>
  </si>
  <si>
    <t>U jediničnu cijenu rada izvođač treba obuhvatiti i slijedeće radove, koji se neće zasebno platiti kao naknadni rad, i to:</t>
  </si>
  <si>
    <t>*kompletnu režiju gradilišta uključujući dizalice, mostove, mehanizaciju i sl;</t>
  </si>
  <si>
    <t>*organizaciju prostorija i uvjeta zaštite na radu, zaštite od požara, te komfora i  higijene zaposlenih;</t>
  </si>
  <si>
    <t>*najamne troškove za posuđenu mehanizaciju, koju izvođač sam ne posjeduje, a potrebna je pri izvođenju radova;</t>
  </si>
  <si>
    <t>*sve troškove utroška vode, električne energije i svih drugih energenata;</t>
  </si>
  <si>
    <t>*osiguranje neometanog prolaza i saobraćaja,</t>
  </si>
  <si>
    <t>*nalaganje temelja prije iskopa;</t>
  </si>
  <si>
    <t>*čišćenje ugrađenih elemenata od žbuke i sl;</t>
  </si>
  <si>
    <t>*sva ispitivanja materijala i ishođenje dokumenata o sukladnosti;</t>
  </si>
  <si>
    <t>*dokaze jednakovrijednosti normi kod nuđenja proizvoda sa definiranim normama u pojedinim stavkama;</t>
  </si>
  <si>
    <t>*ispitivanja dimnjaka i ventilacija u svrhu dobivanja potvrde od dimnjačara o i  spravnosti istih;</t>
  </si>
  <si>
    <t>*čuvanje radilišta i gradilišta;</t>
  </si>
  <si>
    <t>*uređenje gradilišta po završetku rada, sa otklanjanjem i odvozom otpadaka, šute, ostataka građevinskog materijala, inventara,  pomoćnih objekata i sl, sa planiranjem terena na relativnu točnost od  ± 3 cm;</t>
  </si>
  <si>
    <t>*uskladištenje materijala i elemenata za obrtničke i instalaterske radove do njihove ugradbe;</t>
  </si>
  <si>
    <t>*osiguranje radova kod osiguravajućeg društva.</t>
  </si>
  <si>
    <t>*izrada radioničke dokumentacije do potvrde projektantskog nadzora</t>
  </si>
  <si>
    <t>*izrada i dostava uzoraka do potvrde projektantskog nadzora</t>
  </si>
  <si>
    <t>Nikakvi režijski sati niti posebne naplate po navedenim radovima neće se posebno priznati, jer sve ovo ima biti uključeno u jediničnu cijenu. Prema ovom uvodu, opisu stavaka i grupi radova treba sastaviti jediničnu cijenu za svaku stavku troškovnika.</t>
  </si>
  <si>
    <t>h) Skele</t>
  </si>
  <si>
    <t>Sve vrste radnih skela, bez obzira na visinu, ulaze u jediničnu cijenu dotičnog rada (osim za fasaderske radove, gdje je skela posebno specificirana).</t>
  </si>
  <si>
    <t xml:space="preserve">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</si>
  <si>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i) Ponude</t>
  </si>
  <si>
    <t>Ponuđač jediničnu cijenu stavke nudi sukladno iskazanom u pojedinačnoj stavci: za izradu, dobavu, ugradnju, zaštitu, rušenje i ostalo kako je navedeno u stavkama.</t>
  </si>
  <si>
    <t>Pod dobavom se podrazumijeva dobava sveg glavnog (osnovnog) materijala, sa svim transportima (fco gradilište, bez obzira na prijevozno sredstvo, svi utovari i istovari i sl.) i zavisnim troškovima.</t>
  </si>
  <si>
    <t>Pod ugradbom se podrazumijeva sav rad potreban za ugradbu, sa svim pomoćnim i veznim materijalima (ljepila, mortovi, vijci, kitovi i sl.), sav unutrašnji transport, te ostalo navedeno pod odrednicom  d) Rad.</t>
  </si>
  <si>
    <t>j) Radionička dokumentacija i razrada detalja</t>
  </si>
  <si>
    <t>Izrada radioničke dokumentacije obaveza je Izvođača i uračunata je u jediničnu stavku cijenu radova.</t>
  </si>
  <si>
    <t xml:space="preserve">Izvođač je dužan dostaviti projektantskom nadzoru prijedlog razrade detalja ugradnje svih materijala i opreme, posebno na mjestima spoja s drugim materijalima. Razrada detalja se daje na komentar i ovjeru projektantskom nadzoru. </t>
  </si>
  <si>
    <t>Izvođač je dužan po potvrđenoj razradi detalja izraditi i radioničku dokumentaciju ugradnje koja se dostavlja na potvrdu projektantskom nadzoru. Izvođač je dužan i modificirati radioničku dokumentaciju prema uputi projektantskog nadora, što prethodi ovjeri.</t>
  </si>
  <si>
    <t>Radionička dokumentacija - nacrti - se izrađuje za oblikovno i tehnički zahtjevnije elemente objekta, prototipove sklopova, sheme ugradnje i polaganja, a po zahtjevu projektantskog nadzora i za druge elemente koji se ugrađuju. Potrebno je dobaviti uzorke materijala s odabranim tipom obrade površina te izvršiti sva potrebna ispitivanja koja potvrđuju ispravnost rješenja. Izvođač pri izradi radioničke dokumentacije predlaže tehnologiju izvedbe pojedinih radova i njihov detaljan prikaz, pri čemu se ona dostavlja projektantskom nadzoru na ovjeru. Radovi u kojima postoji prethodna obveza izrade radioničke dokumentacije, uzorka ili prototipa ne mogu započeti ukoliko dokumenatcija i/ili uzorak/prototip nije ovjeren od strane projektantskog nadzora.</t>
  </si>
  <si>
    <t xml:space="preserve">Radovi vezani uz razradu detalja i izradu radioničkih nacrta dio su jedinične cijene radova. </t>
  </si>
  <si>
    <t xml:space="preserve">k) Uzorci </t>
  </si>
  <si>
    <t>Izrada uzorka obaveza je Izvođača i uračunata je u jediničnu stavku cijene radova ako to nije to drugačije iskazano.</t>
  </si>
  <si>
    <t>Uzorci koje je Izvođač dužan dostaviti projektantskom nadzoru na ovjeru prije početka izvedbe određenih radova dijele se na uzorke tipskih proizvoda i uzorke izvedene na gradilištu.</t>
  </si>
  <si>
    <t>Prije narudžbe pojedinih materijala i tipskih proizvoda Izvođač je dužan projektantskom nadzoru dostaviti uzorke, elemente uzorka, dostupne boje i tonove i tome slično na ovjeru. Po potrebi način prezentacije uzorka može uključivati njihovu oglednu montažu u skladu sa stvarno propisanim uvjetima izvedbe određene stavke, što je definirano općim uvjetima pojedinih grupa radova. Uzorci za ovjeru i vezani radovi dio su jedinične cijene stavaka ako to nije drugačije iskazano.</t>
  </si>
  <si>
    <t xml:space="preserve">Izvođač je dužan organizirati dostavu i/ili ugradnju uzoraka na način da ne ometa tehnološke procese na gradilištu i ne utječe na cjelokupnu dinamiku izgradnje. Posebno se moraju uzeti u obzir uzorci za koje osim same izvedbe treba određen vremenski rok kako bi bili izvršeni prema općim tehničkim uvjetima, uzorci kojima trebaju niz predradnji kako bi se mogli zgotoviti ili uzorci kojima predhode odabiri boja i potvrde materijala.  </t>
  </si>
  <si>
    <t>l) Nastavne konstrukcije</t>
  </si>
  <si>
    <t>Izvođač je dužan, nakon potpisa ugovora i uvođenja u posao, pregledati sve prethodno izvedene konstrukcije, površine i druge radove, a o čijoj kvaliteti ovisi i izvedba radova ovog troškovnika. Sukladno pregledu navedenih dijelova građevine i uvidom u svu potrebnu dokumentaciju Izvođač je dužan pismeno potvrditi kvalitetu izvedenih radova, a koja neće nepovoljno utjecati na kvalitetu izvedbe radova predviđenih ovim troškovnikom. Pisano izviješće o kvaliteti prethodno izvedenih radova, Izvođač  je dužan dostaviti Investitoru i Nadzornom inženjeru u roku od 2 tjedna od uvođenja u posao. Ukoliko se isto ne dostavi u navedenom roku smatra se kako su svi prethodno izvedeni radovi i konstrukcije izvedeni na način da omogućuju propisnu i kvalitetnu izvedbu radova predviđenih ovim troškovnikom.</t>
  </si>
  <si>
    <t>Ukoliko Izvođač utvrdi da prethodno izvedene konstrukcije i radovi nisu izvedeni kvalitetno, te da isti mogu nepovoljno utjecati na kvalitetu izvedbe radova ovog troškovnika o istima je obvezan pisanim putem izvijestiti javnog naručitelja, projektanta i nadzorne inženjere prethodne i predmetne izvedbe/projekta, sa svim potrebnim opisima, obrazloženjima, fotodokumentacijom i sl.. Ukoliko javni naručitelj i nadzorni inženjeri utvrde osnovanost primjedbi Izvođača, pozvat će izvođača prethodno izvedenih konstrukcija i radova da uklone nedostatke o svom trošku, u primjerenom roku, odnosno maksimalno 30 dana od dostave poziva. Nakon toga će ponovno pozvati izvođača radova predviđenih ovim troškovnikom na očitovanje o kvaliteti izvedenih radova.</t>
  </si>
  <si>
    <t>Prilikom izvedbe posebnu pozornost obratiti zaštiti svih prethodno izvedenih dijelova konstrukcije. U jedinične cijene stavki uključiti svu potrebnu zaštitu prethodno izvedenih dijelova konstrukcija. Prije izvedbe, Izvođač mora dati Investitoru pisanu izjavu u kojoj potvrđuje suglasnost za izvedbu na/uz prethodno izvedene konstrukcije. Svi prethodno uočeni i dokumentirani nedostaci na izvedenim konstrukcijama imaju se otkloniti o trošku Izvođača prethodno izvedenih konstrukcija. Sva oštećenja na prethodno izvedenim konstrukcijama nastala kao posljedica izrade, dobave i ugradnje  na/uz prethodno izvedene konstrukcije otklonit će se o trošku Izvođača radova ovog troškovnika.</t>
  </si>
  <si>
    <t>m) Naknadni radovi i višerad</t>
  </si>
  <si>
    <t>Za naknadne radove čiji opisi se ne nalaze u troškovniku, a koji se imaju izvesti po nalogu nadzornog inženjera, obračun se vrši po stvarnim troškovima rada i materijala; a sukladno propisima Zakona o javnoj nabavi, Zakona o gradnji, Zakona o obveznim odnosima  i ostalim podzakonskim aktima i važećim Ugovorima.</t>
  </si>
  <si>
    <t>Za višeradove čiji se opisi nalaze u ugovornom troškovniku primjenjivati će se ugovorne jedinične cijene.</t>
  </si>
  <si>
    <t>Sva odstupanja stvarno izvedenih količina u odnosu na količine predviđene projektantskim troškovima (+ ili -) obračunati će se prema stvarno izvršenim radovima što će se sporazumno riješiti između predstavnika izvođača i nadzornog inženjera odnosno investitora.</t>
  </si>
  <si>
    <t>n) Ostalo</t>
  </si>
  <si>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takovi radovi imaju biti uračunati u jedinične cijene, tj. neće se posebno plaćati.</t>
  </si>
  <si>
    <t>Ovaj "Opći opis uz troškovnik" i svi “Opći uvjeti” (obračunsko-tehnički uvjeti) uz pojedine radove sastavni su dio troškovnika i moraju biti priloženi i ovjereni prilikom davanja ponude.</t>
  </si>
  <si>
    <t>Po završetku svih radova na objektu izvođač je dužan privremene objekte ukloniti zajedno sa svim alatom, inventarom i skelama, očistiti gradilište i sva ostala prekopavanja dovesti u prvobitno stanje. Čišćenja u toku izrade objekta ulaze u cijenu radova.</t>
  </si>
  <si>
    <t>Sav otpadni materijal od čišćenja mora se odvesti sa gradilišta na deponiju koja je određena od strane nadležne općine.</t>
  </si>
  <si>
    <t>Obračun količina radova vrši se na način opisan u svakoj poziciji ovog troškovnika, predviđen za taj rad u prosječnim građevinskim i obrtničkim normama.</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</si>
  <si>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</si>
  <si>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zahtjevati da se ti radovi posebno naplaćuju.</t>
  </si>
  <si>
    <t>Izvođač je u okviru ugovorene cijene dužan izvršiti koordinaciju radova svih kooperanata na način da omogući kontinuirano odvijanje posla i zaštitiu već izvedenih radova.</t>
  </si>
  <si>
    <t xml:space="preserve">Sva oštećenja nastala tokom gradnje otkloniti će izvođač o svom trošku. </t>
  </si>
  <si>
    <t>Izvođač je dužan, u okviru ugovorene cijene, osigurati gradilište od djelovanja više sile i krađe.</t>
  </si>
  <si>
    <t>UVJET KONTOROLE KVALITETE</t>
  </si>
  <si>
    <t>Investitor je dužan tijekom građenja osigurati stručni i projektantski nadzor izvedbe za građevinu u cijelosti i u pojedinim segmentima.</t>
  </si>
  <si>
    <t>Izvoditelj je dužan prije početka radova proučiti projektnu dokumentaciju i o svim eventualnim primjedbama I uočenim nedostacima obavijestiti investitora, nadzornog inženjera i glavnog projektanta. Ukoliko se tijekom gradnje ukaže opravdana potreba za manjim odstupanjima od projekta ili njegovim izmjenama, izvoditelj je dužan prethodno pribaviti suglasnost glavnog projektanta i nadzornog inženjera. Izvoditelj je obvezan putem dnevnika registrirati sve izmjene i eventualna odstupanja od projekta, a po dovršetku gradnje obvezan je predati investitoru projekt izvedenog stanja objekta, koji se sastoji od arhitektonsko-građevnog projekta, te svih projekata u kojima je došlo do izmjene.</t>
  </si>
  <si>
    <t>Svi dodatni uvjeti osiguranja kvalitete dani su pojednim Programima kontrole i osiguranja kvalitete u tehničkim opisima svake pojedinačne Mape Projekta obnove konstrukcije zgrade.</t>
  </si>
  <si>
    <t>OPĆI TEHNIČKI UVJETI ZA PRIPREMNE I ZAVRŠNE RADOVE</t>
  </si>
  <si>
    <t>PRIMOPREDAJA GRADILIŠTA</t>
  </si>
  <si>
    <t>Investitor predaje izvoditelju radova građevinski uređeno zemljište. Prilikom primopredaje potrebno je u građevinski dnevnik upisati sve elemente važne za primopredaju (popis dokumentacije, važne točke na gradilištu, posebne uvjete koji utječu na način građenja i sl.).</t>
  </si>
  <si>
    <t>OSIGURANJE GRADILIŠTA POGONSKOM ENERGIJOM I VODOM</t>
  </si>
  <si>
    <t>Izvoditelj je sam dužan osigurati pogonsku energiju i vodu za potrebe gradilišta.</t>
  </si>
  <si>
    <t>DINAMIKA IZVOĐENJA RADOVA</t>
  </si>
  <si>
    <t>Izvoditelj je uz ponudu dužan priložiti PLAN DINAMIKE IZVOĐENJA RADOVA s prijedlogom roka završetka radova. Ako investitor traži određeni rok završetka, tada je izvoditelj dužan uz dinamički plan izvođenja dati način pojačanog angažiranja kapaciteta kojim će se moći zadovoljiti traženi rok. Angažiranje planiranih kapaciteta podliježe stalnoj kontroli nadzorne službe. Kod planiranja dinamike treba se pobrinuti o stvaranju uvjeta za rad u nepovoljnim vremenskim uvjetima i niskim temperaturama, jer se ti uvjeti neće priznavati kao razlog za produljenje roka, niti će se posebno obračunavati stvaranje uvjeta za rad u nepovoljnim uvjetima, njega konstrukcija i upotreba potrebnih aditiva.</t>
  </si>
  <si>
    <t>ORGANIZACIJA GRADILIŠTA</t>
  </si>
  <si>
    <t>Organizaciju gradilišta sa shemom transporta i energetskih priključaka izrađuje izvoditelj i treba je dati na uvid i odobrenje investitoru.</t>
  </si>
  <si>
    <t>OSIGURANJE OBJEKTA</t>
  </si>
  <si>
    <t>Prije početka izvođenja radova izvoditelj je dužan osigurati objekt kod OZ-a i prijaviti ga nadležnoj Građevinskoj inspekciji, te o tome dati investitoru pisani dokaz.</t>
  </si>
  <si>
    <t>TEHNIČKA ZAŠTITA</t>
  </si>
  <si>
    <t>Svi elementi tehničke zaštite, prema važećim propisima ukalkulirani su u cijenu, tj. obuhvaćeni faktorom gradilišta. Radi kontrole provođenja tehničke zaštite, izvoditelj je dužan pravovremeno prijaviti početak radova nadležnoj inspekciji rada, a o provođenju zaštite treba izraditi poseban elaborat koji mora ovjeriti kod inspekcije rada, te jedan primjerak dostaviti investitoru.</t>
  </si>
  <si>
    <t>GEODETSKA KONTROLA</t>
  </si>
  <si>
    <t>Izvoditelj je dužan osigurati stalnu geodetsku kontrolu izvođenja objekta. Na gradilištu treba redovno obnavljati iskolčenja građevine položajno i visinski u skladu sa standardom (HRN  U.E1.010). ili jednakovrijedno. Sva zapažanja unositi u građevinski dnevnik.</t>
  </si>
  <si>
    <t>Tijekom građenja vršiti:
* stalnu kontrolu iskolčene površine i druge geometrije svih elemenata kolnika
* kontrolu osiguranja svih točaka
* kontrolu postavljenih profila
* kontrolu repera i poligonih točaka</t>
  </si>
  <si>
    <t>OSOBITU PAŽNJU POSVETITI STALNOJ KONTROLI PROJEKTIRANE GEOMETRIJE (TLOCRTNE I VISINSKE).</t>
  </si>
  <si>
    <t>redni br.</t>
  </si>
  <si>
    <t>opis</t>
  </si>
  <si>
    <t>jed. mjere</t>
  </si>
  <si>
    <t>količina</t>
  </si>
  <si>
    <t>jedinična cijena</t>
  </si>
  <si>
    <t>ukupna cijena</t>
  </si>
  <si>
    <t>A</t>
  </si>
  <si>
    <t>I</t>
  </si>
  <si>
    <t>PRIPREMNI I ZAVRŠNI RADOVI</t>
  </si>
  <si>
    <t>NAPOMENE UZ SVE STAVKE:</t>
  </si>
  <si>
    <t>Priprema gradilišta</t>
  </si>
  <si>
    <t>Priprema gradilišta koja uključuje zaštitu zgrade na način da tijekom radova ne dođe do oštećenja iste, osiguranje koridora za prolaz korisnika zgrade i njegova zaštita od šute i prašine, te osiguranje okoline kojom se sprečava prilaz nezaposlenima tijekom radova. Sav prostor za vrijeme i nakon rušenja i demontaža, te prilikom izvođenja novih konstrukcija zaštititi od vremenskih nepogoda (vlaženja, prokišnjavanja, rashlađivanja), te osigurati i zaštititi od ostalih uvjeta koji bi mogli ometati izvođenje radova vezani za postojeće instalacije (vodovod, odvodnja, grijanje, ventilacija, elekrika, plin i drugo). Sve radove treba izvoditi sukladno propisanim higijensko tehničkim mjerama zaštite na radu, tj. paziti na rad strojeva i alata, predvidjeti moguća urušavanja, te postaviti i održavati zaštitne oplate, ograde i skele, postaviti znakove upozorenja na opasnosti, te zaštititi fizičke osobe i objekt tijekom izveđenja radova.</t>
  </si>
  <si>
    <t xml:space="preserve">Pripremne radove je obavezan izvršavati izvođač radova prije nego pristupi izvođenju i za vrijeme izvođenja radova. U pripremne radove uključiti i pregled projektne dokumentacije (građevinski i instalaterski dio) s pripadajućim troškovnicima, a o svim nejasnoćama ili neusklađenostima pravovremeno izvjestiti investitora i projektanta. </t>
  </si>
  <si>
    <t>Jedinična cijena obuhvaća izradu table za označavanje gradilišta sa svim potrebnim zakonom propisanim podacima.</t>
  </si>
  <si>
    <t>Obračun po kompletu izvedenih radova, prema paušalnoj procjeni.</t>
  </si>
  <si>
    <t>kpl</t>
  </si>
  <si>
    <t>Izrada, dobava, montaža i demontaža nakon izvedenih radova tunelske skele - prolaza za pješake (za cijelo vrijeme trajanja radova na krovnoj konstrukciji i pokrovu, cca 2 mjeseca).</t>
  </si>
  <si>
    <t>Skela se postavlja na zapadno (ulično) pročelje.</t>
  </si>
  <si>
    <t>Dobava, postava, skidanje i otprema tunelske skele - prolaza za pješake, izrađenog od bešavnih cijevi i potrebnih spojnih elemenata, sa svim potrebnim ukrućenjima i sidrenjima. Pokrov tunela izraditi od mosnica položenih jedne do druge, a preko njih postaviti bitumensku ljepenku s preklopom minimalno 10 cm ili alternativno PVC foliju. Visina tunela je 3m, širina 1,5 m. Prema ulici izvesti ogradu tunela od pune, glatke oplate visine 1,0-1,2 m, u svrhu zaštita pješaka od prometa u kretanju. Nakon postave skele potrebno je izvesti svu signalizaciju (rasvjeta, putokazi i sl.) kako to nalažu postojeći HTZ propisi. Izvođač radova dužan je u nivou pločnika izvesti ograđeni prostor za odlaganje potrebnih materijala, a u skladu s rješenjem o zauzimanju javno-prometne površine, što je uključeno u cijenu skele.</t>
  </si>
  <si>
    <t>Prije izvedbe skele izvođač je dužan izraditi projekt skele što je u cijeni stavke.</t>
  </si>
  <si>
    <t>U cijenu uračunati i naknadu za zauzimanje javnih površine.</t>
  </si>
  <si>
    <t>Obračun po m2 vertikalne plohe skele.</t>
  </si>
  <si>
    <t>m2</t>
  </si>
  <si>
    <t>Izrada, dobava, montaža i demontaža nakon izvršenih radova, fasadne skele od bešavnih čeličnih cijevi, sa svim ukrućenjima, potporama, ogradama, mostovima, prilazima i slično (za cijelo vrijeme trajanja radova na krovnoj konstrukciji i pokrovu, cca 2 mjeseca).</t>
  </si>
  <si>
    <t>Skela se izvodi za sve sudionike u gradnji i ne može se posebno naplaćivati. Glavni izvođač radova dužan je koordinirati sve izvođače radova kako bi se svi radovi izveli u roku koji je predviđen za skelu. Skelu je potrebno izvesti prema HTZ propisima.</t>
  </si>
  <si>
    <t>Fasadnu skelu potrebno je postaviti na prethodno postavljenu tunelsku skelu na zapadnom pročelju građevine, te uz istočno pročelje građevine (dvorišni zid) na ravnom krovu 3. kata i u prizemlju te dijelu 1. kata (na dijelovima pročelja gdje se izvode radovi ojačanja mrežama s vanjske strane).</t>
  </si>
  <si>
    <t>Minimalna širina skele iznosi 80 cm. Udaljenost od zida pročelja do radne platforme iznosi 15-20 cm.</t>
  </si>
  <si>
    <t xml:space="preserve">Visina zaštitne ograde iznosi 100 cm, razmak elemenata ograde max. do 100 cm, a razmak elemenata ograde max. 35 cm. U razini radne platforme uz zaštitnu ogradu postaviti dasku visine 20 cm. </t>
  </si>
  <si>
    <t>Radnu platformu izvesti od zdrave piljene crnogorične građe II klase, mosnice širine max. 25 cm, a debljine minimalno 4 cm.</t>
  </si>
  <si>
    <t>Od podnožja do vrha skele potrebno je izvesti dijagonalna ukrućenja kosnicima pod kutom od 45°, kao i na krajevima skele.</t>
  </si>
  <si>
    <t>Skelu je potrebno osigurati od prevrtanja sidrenjem uz objekt. Razmak između točki sidrenja mora biti manji od 6 metara u horizontalnom i vertikalnom smjeru.</t>
  </si>
  <si>
    <t>Izvedena skela ne smije imati slobodnu visinu veću od 3 metra. Fasadnu zidarsku čeličnu skelu potrebno je uzemljiti i osigurati od udara groma.</t>
  </si>
  <si>
    <t>Prije izvedbe skele izvođač je dužan izraditi projekt skele, sa svim mjerama zaštite radnika i prolaznika i dati na potvrdu nadzornom inženjeru i građevinskom inspektoru.</t>
  </si>
  <si>
    <t>Rastavljanje i skidanje skele vrši se oprezno spuštanjem i slaganjem svih dijelova na određeno mjesto vodeći računa da se ne ošteti izvedena fasada i konstrukcija. Skela se montira i demontira samo jednom, osim kod posebnih slučajeva čiju utemeljenost procjenjuje stručni nadzor, tehnologiju i radoslijed radova određuje sam izvoditelj radova.</t>
  </si>
  <si>
    <t>Uklanjanje opreme i namještaja vlasnika</t>
  </si>
  <si>
    <t>Uklanjanje ili pomicanje zatečene interieurske opreme i namještaja, raznih demontabilnih instalaterskih i ostalih elemenata vezanih na objekt (sanitarije, nadgradna rasvjetna tijela, bojleri, i sl.) na pozicijama koje su predmet obnove.</t>
  </si>
  <si>
    <t>Prije uklanjanja izvršiti isključenje svih pripadajućih komunalnih priključaka.</t>
  </si>
  <si>
    <t>Materijal sortirati te deponirati na gradskoj deponiji ili predati vlasnicima. O konačnoj dispoziciji konzultirati vlasnike.</t>
  </si>
  <si>
    <t>Privremeno pomaknuti namještaj je nakon izvedbe radova potrebno vratiti na originalni položaj u dogovoru s vlasnikom, što je uključeno u jediničnu cijenu.</t>
  </si>
  <si>
    <t>Obračun po kompletu izvedenih radova.</t>
  </si>
  <si>
    <t>Zaštita postojećih konstrukcija, otvora i opreme prostora za vrijeme trajanja radova.</t>
  </si>
  <si>
    <t>Zaštita se izvodi zaštitnim folijama i po potrebi OSB pločama.</t>
  </si>
  <si>
    <t>Obračun po m2 neto površine prostora koji se zaštićuje.</t>
  </si>
  <si>
    <t>Demontaža elemenata na dvorišnom pročelju 4. kata i krovu građevine</t>
  </si>
  <si>
    <t>Demontaža i po dogovoru s vlasnicima ponovna montaža elemenata. Demontaža i privremeno uklanjanje kabela, satelitskih tanjura, klima uređaja, snjegobrana i sl. na vanjskom zidu dvorišnog pročelja 4. kata i krovu građevine. Sve demontirane elemente potrebno je sigurno pohraniti na gradilištu ili kod vlasnika. Nakon izvedbe pročelja i krova, upotrebljive demontirane elemente potrebno je ponovno montirati prema dogovoru s vlasnicima, a neupotrebljive dijelove odvesti na deponij ili predati vlasnicima. U stavku je uključeno otpajanje i ponovno spajanje svih vodova i sl.</t>
  </si>
  <si>
    <t>Završno čišćenje prostora</t>
  </si>
  <si>
    <t>Stavka obuhvaća završno fino čišćenje prostora koji su bili predmetom zahvata nakon završetka svih radova a kao priprema za primopredaju objekta vlasnicima.</t>
  </si>
  <si>
    <t>NAPOMENA:</t>
  </si>
  <si>
    <t>površine prostora koji se zaštićuje.</t>
  </si>
  <si>
    <t>Obračun po m2 neto površine prostora koji se čisti.</t>
  </si>
  <si>
    <t>PRIPREMNI I ZAVRŠNI RADOVI - UKUPNO:</t>
  </si>
  <si>
    <t>OPĆI TEHNIČKI UVJETI ZA DEMONTAŽE I RUŠENJA</t>
  </si>
  <si>
    <t>Naručitelj je obvezan osigurati stalni stručni nadzor nad izvedbom ugovorenih radova.</t>
  </si>
  <si>
    <t>Naručitelj je dužan (preko svog ovlaštenog predstavnika):</t>
  </si>
  <si>
    <t>1) Naručitelj je obvezan prije početka radova dostaviti izvođaču imena ovlaštenih osoba za obavljanje nadzora nad izvedbom.</t>
  </si>
  <si>
    <t>2) Dati Izvođaču, putem nadzornog organa, upisom u građevinsku dnevnik sva objašnjenja i  uputstva koja ovaj zatraži</t>
  </si>
  <si>
    <t>3) Predati Izvođaču potrebnu tehničku dokumentaciju uključivši planove svih komunalnih  instalacija unutar obuhvata zahvata u prostoru</t>
  </si>
  <si>
    <t>4) Izvršiti potrebna isključenja komunalnih podzemnim i nadzemnih instalacija - evidentira se dnevnikom</t>
  </si>
  <si>
    <t>5) Izdati potvrdu da je uklonjen sav eventualni opasan i zapaljivi materijal u objektu</t>
  </si>
  <si>
    <t>6) Organizirati pregled završenih radova i primopredaju</t>
  </si>
  <si>
    <t>Izvođač je dužan:</t>
  </si>
  <si>
    <t>1) Izvođač je obvezan svog ovlaštenog predstavnika rukovoditelja radova imenovati prije početka radova i o tome pismeno obavijestiti naručitelja.</t>
  </si>
  <si>
    <t>2) Izvoditi radove prema tehničkim propisima, normativima, obveznim standardima i  uzancama struke, te uputama i nalozima nadzornog organa</t>
  </si>
  <si>
    <t>3) Pridržavati se tehničke dokumentacije</t>
  </si>
  <si>
    <t>4) Pravovremeno upozoriti Naručitelja na sve projektom nepredviđene okolnosti:</t>
  </si>
  <si>
    <t xml:space="preserve">*eventualne komunalne instalacije koje nisu obuhvaćene u geodetskim podlogama, </t>
  </si>
  <si>
    <t xml:space="preserve">*promjene na globalnoj stabilnosti terena uzrokovanog rušenjem </t>
  </si>
  <si>
    <t>5) Pridržavati se svih odredaba važećih Zakona i propisa, tijekom izvedbe radova</t>
  </si>
  <si>
    <t>6) Pravovremeno poduzeti mjere za sigurnost radova, radnika, prolaznika, prometa, susjednih objekata, te o poduzetim mjerama izvijestiti nadzorni organ</t>
  </si>
  <si>
    <t xml:space="preserve">Radove na razgrađivanju i demontažama potrebno je izvoditi uz maksimalnu opreznost i primjenu svih važećih mjera zaštite na radu i zaštite okoliša pridržavajući se uputa u Statičkom proračunu.  </t>
  </si>
  <si>
    <t>Posebno treba upozoriti, da je poduzeće, koje obavlja rušenje, dužno na gradilištu provoditi i osigurati primjenu Zakona o zaštiti na radu, kao i ostalih zakona, propisa i uzanci koje treba primjenjivati u građevinarstvu. Izvođač je dužan strogo se pridržavati svih zaštitnih mjera  na radu u skladu sa važećim Zakonom o zaštiti na radu i u skladu sa Zakonom o zaštiti od požara.</t>
  </si>
  <si>
    <t>Prije početka uklanjanja dijela građevine, područje na kojem se nalazi građevina, treba osigurati od ulaska nezaposlenih osoba zaštitnom ogradom. Režim kretanja osoba i mehanizacije na gradilištu, posebno uz mjesta neposrednog rušenja, treba posebno ograničiti.</t>
  </si>
  <si>
    <t>Za građevine koje se nalaze uz prometnice izvođač je dužan osigurati nesmetano odvijanje prometa ljudi i vozila oko gradilišta. Izvođač je dužan stalno čistiti prometnice od šute i nanosa blata sa vozila gradilišta. Oko gradilišta mora postojati zaštitna ograda, koja ostaje do završetka radova.</t>
  </si>
  <si>
    <t>Prije početka izvođenja radova  na rušenju građevine izvođač se mora dobro upoznati sa položajem nadzemnih i podzemnih instalacija struje, vode, kanalizacije, plina, parovoda, telefona te ispitati sve instalacije i po stručnoj osobi ih zaštititi u skladu s propisima, utvrditi koje se instalacije nalaze u građevini (zidovima, podovima) te zatražiti od nadležnog komunalnog poduzeća isključenje pojedinih instalacija: sve instalacije dotične građevine treba prije rušenja isključiti i to na mjestima priključka izvan zgrade te obavezno provjeriti, unutar građevine, da li su stvarno i isključene. Ovo se posebno odnosi na električne naponske vodove, na plinske instalacije, telefonske instalacije, ali i na vodovodne instalacije. U slučaju nalaženja nepoznatih električnih kablova izvođač mora pozvati Elektru.</t>
  </si>
  <si>
    <t>Rušenju građevine ne smije se pristupiti dok nisu izvršene sve pripreme, eventualna podupiranja i osiguranja na potrebnim mjestima. Za eventualna podupiranja se u pravilu koristi otpadna građa. Materijal za podupiranje mora uvijek biti pri ruci tj. pored građevine.</t>
  </si>
  <si>
    <t>Nakon provedenih pripremnih radova, rušenja na građevini vrše se prema unaprijed utvrđenom redosljedu dogovorenim s nadzornim inženjerom investitora.</t>
  </si>
  <si>
    <t>Prije razgrađivanja dijelova objekta izvođač radova je dužan ispitati sastav konstrukcija koje se ruše i napraviti detaljni  operativni plan razgradnji sa svim aktivnostima, razrađeno po vremenu trajanja razgradnje za pojedine dijelove objekta i načinu razgrađivanja odnosno od kojih dijelova konstrukcija započeti s razgradnjama da se paralelno izvode i sanacioni radovi. Takav operativni plan dostaviti će se statičaru. Dok se oprerativni plan razgrađivanja ne odobri  ne mogu se izvoditi radovi na razgradnji bilo kojeg konstruktivnog dijela objekta.</t>
  </si>
  <si>
    <t>Za sve konstruktivne dijelove građevine (nosivi zidovi, stupovi, grede, stropovi i temelji) zatražiti od statičara način na koji će se izvršiti razgradnja, odnosno zaštita ostalih dijelova građevine. Bez pismenog odobrenja statičara ne smije se započeti s radovima.</t>
  </si>
  <si>
    <t xml:space="preserve">RAZGRADNJU KONSTRUKTIVNIH ELEMENATA VRŠITI MAKSIMALNO PAŽLJIVO, DIJAMANTNIM STROJNIM BUŠENJEM I REZANJEM I AUTOGENIM PILJENJEM ČELIKA DA SE NE REMETI STABILNOST OBJEKTA, MANJIM DIJELOM RUČNIM KLASIČNIM METODAMA - GDJE TO SITUACIJA DOPUŠTA. </t>
  </si>
  <si>
    <t>PRIJE RAZGRADNJE KONSTRUKTIVNIH ELEMENATA KOJI SE ZADRŽAVAJU SKINUTI S NJIH ZAVRŠNE OBRADE (ŽBUKU, I SLIČNO ) I ZATEČENO STANJE PREDOČITI STATIČARU.</t>
  </si>
  <si>
    <t>Demontaže i rušenja izvode se u pravilu postupno odozgo prema dolje - od krova prema podrumu. Rušenje zidova, stupova ili bilo kojih drugih elemenata potkopavanjem ZABRANJENO JE. Pojedini dijelovi građevine, koji u fazi rušenja ostaju nepovezani i neosigurani, ne mogu se ostaviti neporušeni, a da ih se na pogodan način ne učvrsti, osigura ili barem posebno ogradi i označi.</t>
  </si>
  <si>
    <t>Sva rušenja, probijanja, bušenja i dubljenja treba u pravilu izvoditi ručnim alatom, s osobitom pažnjom.</t>
  </si>
  <si>
    <t>Prije probijanja nosivih zidova, kao i prije rezanja greda i nadvoja potrebno je posavjetovati se sa statičarom te izvesti sve potrebne predradnje prema njegovim uputama.</t>
  </si>
  <si>
    <t>Sve otvore na pročelju treba odmah nakon postave skele zaštititi PVC folijom debljine 0,20 mm, kako prilikom obijanja žbuke ne bi došlo do oštećenja.</t>
  </si>
  <si>
    <t>Svi radovi rušenja trebaju se izvoditi danju. Radove pod nepovoljnim klimatskim uvjetima treba izbjegavati, a kod smrzavice radove na visini zabraniti.</t>
  </si>
  <si>
    <t>Samo rušenje bilo kojeg dijela građevine smije se provoditi samo s osobama stručno osposobljenim i obučenim za odnosni način rušenja, odgovarajuće opremljenim zaštitnim sredstvima, a sve pod neposrednim i stalnim nadzorom stručne i ovlaštene osobe na gradilištu.</t>
  </si>
  <si>
    <t xml:space="preserve">Posebnu pozornost treba obratiti zaštiti susjednih građevina od eventualnog nekontroliranog pada dijelova građevine koja se ruši, ali i drugih mogućih oštećenja. Građevine u neposrednoj blizini mjesta gdje se primjenjuju dinamičke metode rušenja (npr. pneumatskim čekićem) preporuča se prethodno snimiti, jer se pukotine na tim građevinama, koje u pravilu ne ugrožavaju stabilnost građevine, mogu očekivati, a vrlo često postaju osnova za potraživanje neprimjerenih šteta. </t>
  </si>
  <si>
    <t>Gradilište očistiti od sve šute i drugog otpadnog materijala. Sav neupotrebljiv materijal dobiven rušenjem ili demontažom odstranit će se na gradsku deponiju. Pri tome treba donijeti tehnološko rješenje s točno određenim postupkom rješavanja otpadnog materijala kao i prethodni dogovor s investitorom o načinu korištenja razgrađenog materijala.</t>
  </si>
  <si>
    <t>Teren se samo grubo poravnava, a sve rupe od šahtova treba zatrpati ili ih pokriti i vidno označiti.</t>
  </si>
  <si>
    <t>Jedinična cijena iz ponude izvoditelja treba obuhvatiti kompletno rušenje, uključivo sve pripremno-završne radove sadržane u faktorskim troškovima.</t>
  </si>
  <si>
    <t>Svi prijenosi materijala dobiveni rušenjem i demontažomn, odvoz na privemeni gradilišni deponij ili gradsku planirku, s čišćenjem gradilišta i dovođenjem javne površine u prvobitno stanje, trebaju biti uključeni u jediničnoj cijeni radova i neće se posebno priznavati.</t>
  </si>
  <si>
    <t>Jediničnom cijenom treba obuhvatiti:</t>
  </si>
  <si>
    <t>*sav rad i materijal za izvedbu radova iz pojedine stavke,</t>
  </si>
  <si>
    <t>*sva poduhvatanja, podupiranja i osiguranja konstruktivnih dijelova građevine kao i zaštita okolnih konstrukcija od radova koji se vrše</t>
  </si>
  <si>
    <t>*pohranu demontirane opreme koja je upotrebljiva na deponiju koju odredi investitor,</t>
  </si>
  <si>
    <t>*sve potrebne skele s propisnom ogradom i zaštitom od prašine,</t>
  </si>
  <si>
    <t>*dijeljenje - piljenje elemenata razgradnji na manje dijelove pogodne za uklanjanje,</t>
  </si>
  <si>
    <t>*sortiranje materijala od razgradnji i demontaža prema vrstama materijala i deponiranje u krugu gradilišne deponije pripremljeno za konačnu dispoziciju - odvoz na gradsku deponiju</t>
  </si>
  <si>
    <t>*sav transport: svi prijenosi i prijevozi materijala na gradilištu ili direktni utovar u prijevozno sredstvo,</t>
  </si>
  <si>
    <t>*odvoz razgrađenog materijala na adekvatnu deponiju uključivo sve naknade deponije,</t>
  </si>
  <si>
    <t>*sve potrebne lake – pokretne skele za radove do visine 3,0 m,</t>
  </si>
  <si>
    <t>*zalijevanje šute prije utovara i zaštita okoliša od zagađenja,</t>
  </si>
  <si>
    <t>*naknada za čišćenje javnih prometnih površina i održavanje čistoće prilikom izvođenja radova,</t>
  </si>
  <si>
    <t>*otežani uvjeti rada kod adaptacija, rad pod umjetnom rasvjetom i sl.,</t>
  </si>
  <si>
    <t>*sve društvene obveze vezane za radnu snagu i materijal,</t>
  </si>
  <si>
    <t>*pripremno - završne radove.</t>
  </si>
  <si>
    <t>*svu potrebnu dokumentaciju izrađene od strane ovlaštene osobe i ishođenje dozvola za rušenje sukladno važećem Zakonu o gradnji</t>
  </si>
  <si>
    <t>AKO U STAVCI NIJE NAZNAČENO DRUGAČIJE JED. CIJENA OBUHVAĆA SORTIRANJE MATERIJALA TJ. ODVAJANJE ŠUTE I DRUGOG OTPADA PREDVIĐENOG ZA ODVOZ NA KONAČNU DEPONIJU, TRANSPORT VERTIKALNI I HORIZONTALNI, PERMANENTNO ČIŠČENJE PROSTORA RADOVA RAZGRADNJI, KAO I ODVOZ I ODLAGANJE MATERIJALA NA ADEKVATNIM GRADSKIM DEPONIJAMA, UKLJUČIVO SVE NAKNADE DEPONIJE.</t>
  </si>
  <si>
    <t>RAZGRADNJE SE OBRAČUNAVAJU PO KOMADU, KOMPLETU, M1, M2 ILI M3 KONSTRUKCIJE U ZBIJENOM STANJU.</t>
  </si>
  <si>
    <t>II</t>
  </si>
  <si>
    <t>DEMONTAŽE I RUŠENJA</t>
  </si>
  <si>
    <t>NAPOMENA UZ SVE STAVKE:</t>
  </si>
  <si>
    <t>*</t>
  </si>
  <si>
    <t>Posebnu pozornost treba obratiti da se spriječe oštećenja postojeće konstrukcije koja se zadržava. Izvođač je dužan o svom trošku vršiti popravke i zamjene na nosivoj konstrukciji ukoliko dođe do njenog oštećenja uslijed nepažljive demontaže i razgradnje elemenata.</t>
  </si>
  <si>
    <t>U cijenu stavke uključiti demontažu/rušenje, horizontalni i vertikalni transport, svo potrebno podupiranje i privremeno odlaganje materijala na gradilištu, prijevoz na gradsku deponiju, te sav potreban alat, rad i materijal za kompletno izvođenje rada. Različite vrste materijala kod rušenja i demontaža posebno odvojiti u skladu s odredbama 'Pravilnika o gospodarenju građevinskim otpadom'.</t>
  </si>
  <si>
    <t>U odvoz je uključen utovar, prijevoz, istovar na najbliži deponij, uz propisno zbrinjavanje otpada s uključenim svim naknadama u jedinične cijene stavki.</t>
  </si>
  <si>
    <t>PRIJE NUĐENJA OVIH STAVKI OBAVEZNO JE IZVRŠITI UVID NA LICU MJESTA.</t>
  </si>
  <si>
    <t>Jedinična cijena stavki uključuje sva potrebna podupiranja nosive konstrukcije koja se zadržava do ugradnje novih nosivih elemenata - ab okvira, vertikalnih serklaža i nadvoja. Uklonjene dijelove nosive konstrukcije koji nisu predviđeni za uklanjanje, izvođač je dužan nadomjestiti o svom trošku u materijalu i kvaliteti prema nalogu stručnog nadzora i projektanta konstrukcije.</t>
  </si>
  <si>
    <t>Obujam razgradnje je u sraslom stanju bez koeficijenata rastresitosti.</t>
  </si>
  <si>
    <t xml:space="preserve">Razgradnja će se vršiti uz upotrebu odgovarajućeg alata i zaštitne opreme. </t>
  </si>
  <si>
    <t xml:space="preserve">Prije uklanjanja nosivih konstrukcija, potrebno je posavjetovati se sa statičarom te izvesti sve  potrebne  predradnje  prema  njegovim uputama. </t>
  </si>
  <si>
    <t>Posebnu pozornost treba obratiti zaštiti građevine od eventualnog nekontroliranog pada dijelova koji se ruše, ali i drugih mogućih oštećenja konstrukcija koje se zadržavaju, a u kontaku su sa konstrukcijom koja se uklanja.</t>
  </si>
  <si>
    <t>Stavkom obuhvaćena razgradnja svih slojeva navedenih konstrukcija predviđenih za rušenje, uključujući i sve elemente konstrukcije vezane na njih, a koje nisu obrađene u zasebnim stavkama ovog troškovnika.</t>
  </si>
  <si>
    <t>Točan sastav konstrukcija predviđenih za demontažu i rušenje utvrdit će se uvidom na licu mjesta!</t>
  </si>
  <si>
    <t>Uklanjanje konstruktivnih elemenata vršiti pažljivo, u segmentima, odozgo prema dolje, nakon što su uklonjene ili propisno pridržane konstrukcije iznad njih.</t>
  </si>
  <si>
    <t>Stavke obuhvaćaju sav rad, materijal i transport, odnosno sve pripremno-završne radove kao i sve prijenose materijala dobivenog rušenjem i demontažom, odvoz na privemeni gradilišni deponij ili gradsku planirku te čišćenje prostora nakon rušenja i demontaže.</t>
  </si>
  <si>
    <t>Za pojedine stavke demontaža i rušenja u kojima se demontirani materijal može ponovno koristiti potrebno je demontirani materijal sortirati te deponirati na deponij investitora ili na gradskoj deponiji. O konačnoj dispoziciji konzultirati Investitora.</t>
  </si>
  <si>
    <t>Demontaže i rušenja u svemu prema grafičkim prilozima projekta - sve mjere kontrolirati u naravi!</t>
  </si>
  <si>
    <t>Izvođač je dužan u jediničnu cijenu stavke ukalkulirati moguća manja odstupanja od navedenih slojeva. Odstupanja se neće dodatno obračunavati!</t>
  </si>
  <si>
    <t>Sve uključeno u jedinične cijene stavki!</t>
  </si>
  <si>
    <t>Demontaža limenih žlijebova i vertikalnih odvodnih cijevi jednostrešnog krova i krovne kućice s odvozom</t>
  </si>
  <si>
    <t>Demontaža limenih žlijebova i oluka oborinske vode uključujući pričvrsne kuke.</t>
  </si>
  <si>
    <t>Demontažu obvezno izvodi limar koji je dužan uzeti mjere i uzorke te snimiti detalje postojećih žlijebova i vertikalnih odvodnih cijevi, što je uključeno u jediničnu cijenu stavke.</t>
  </si>
  <si>
    <t xml:space="preserve">Materijal sortirati te deponirati na gradskoj deponiji. </t>
  </si>
  <si>
    <t>Obračun prema m1 demontiranog elementa bez obzira na dimenziju elementa. Fazonski komadi uključeni u ukupnu cijenu.</t>
  </si>
  <si>
    <t>a)</t>
  </si>
  <si>
    <t>Horizontalni žlijebovi, RŠ cca 60cm</t>
  </si>
  <si>
    <t>m1</t>
  </si>
  <si>
    <t>b)</t>
  </si>
  <si>
    <t xml:space="preserve">Vertikalne odvodne cijevi </t>
  </si>
  <si>
    <t>c)</t>
  </si>
  <si>
    <t>Horizontalni žlijeb krovne kućice RŠ cca 30cm</t>
  </si>
  <si>
    <t>d)</t>
  </si>
  <si>
    <t>Vertikalna odvodna cijev krovne kućice</t>
  </si>
  <si>
    <t>Demontaža i razgradnja limenih opšava koji će se nanovo izvoditi na jednostrešnom krovu, s odvozom</t>
  </si>
  <si>
    <t>Demontažu obvezno izvodi limar koji je dužan uzeti mjere i uzorke te snimiti detalje postojećih opšava, što je uključeno u jediničnu cijenu stavke.</t>
  </si>
  <si>
    <t>Napomena: razvijene širine navedene za svaki element su pretpostavljene na temelju arhivskih nacrta i zračnog snimka dronom.</t>
  </si>
  <si>
    <t>Obračun po m1 odnosno m2 stvarno demontiranog i razgrađenog limenog elementa.</t>
  </si>
  <si>
    <t>Opšav na spoju krova i zida u sljemenu, RŠ cca 15cm</t>
  </si>
  <si>
    <t>Opšav gornje plohe stupića na timpanonu, razvijena površina cca 70x155cm</t>
  </si>
  <si>
    <t>Opšav timpanona, RŠ cca 120cm</t>
  </si>
  <si>
    <t>e)</t>
  </si>
  <si>
    <t>Opšav dna timpanona uz krov, RŠ cca 90cm</t>
  </si>
  <si>
    <t>g)</t>
  </si>
  <si>
    <t>Opšav vijenca ispod žlijeba, RŠ cca 60cm</t>
  </si>
  <si>
    <t>Demontaža i razgradnja limenih opšava koji se neće nanovo izvoditi na jednostrešnom krovu, s odvozom</t>
  </si>
  <si>
    <t>Napomena: razvijene širine navedene za svaki element su pretpostavljene na temelju zračnog snimka dronom.</t>
  </si>
  <si>
    <t>Opšav dimnjaka kaljeve peći, RŠ cca 20cm</t>
  </si>
  <si>
    <t>Vanjska limena klupčica prozora krovne kućice, RŠ cca 50cm</t>
  </si>
  <si>
    <t>Vanjska limena klupčica prozora krovne kućice, RŠ cca 40cm</t>
  </si>
  <si>
    <t>Demontaža vanjske stolarije krovnih kućica i krovnih prozora s odvozom</t>
  </si>
  <si>
    <t>U stavku uključena demontaža pričvrsnih profila i unutarnjih klupčica.</t>
  </si>
  <si>
    <t>Materijal sortirati te deponirati na gradskoj deponiji ili predati vlasniku. O konačnoj dispoziciji konzultirati vlasnika.</t>
  </si>
  <si>
    <t>U jediničnu cijenu uključena demontaža opšava krovnih prozora.</t>
  </si>
  <si>
    <t>Obračun po komadu demontiranog elementa.</t>
  </si>
  <si>
    <t xml:space="preserve">Drveni jednokrilni zaokretni prozor, 60x60 </t>
  </si>
  <si>
    <t>kom</t>
  </si>
  <si>
    <t xml:space="preserve">PVC trokrilni zaokretni prozor, 268x88 </t>
  </si>
  <si>
    <t>Drveni/aluminijski jednokrilni krovni prozor, cca 78x140</t>
  </si>
  <si>
    <t>Drveni/aluminijski jednokrilni krovni prozor, cca 78x118</t>
  </si>
  <si>
    <t>Drveni/aluminijski jednokrilni krovni prozor, cca 55x98</t>
  </si>
  <si>
    <t>f)</t>
  </si>
  <si>
    <t xml:space="preserve">Drveni jednokrilni zaokretni prozor, cca 55x55 </t>
  </si>
  <si>
    <t>Demontaža unutarnje stolarije dijela 4. kata pod jednostrešnim krovom s odvozom</t>
  </si>
  <si>
    <t>U stavku uključena demontaža pokrovnih lajsni, pričvrsnih profila i pragova.</t>
  </si>
  <si>
    <t xml:space="preserve">Drvena jednokrilna zaokretna vrata, 80x205cm </t>
  </si>
  <si>
    <t>Drvena jednokrilna zaokretna vrata 90x205cm</t>
  </si>
  <si>
    <t>Harmonika vrata 171x205</t>
  </si>
  <si>
    <t>Ulazna vrata u zajednički prostor spremišta 90x215cm</t>
  </si>
  <si>
    <t>Obračun po kom kamina, odnosno dimnjaka.</t>
  </si>
  <si>
    <t>Kamin</t>
  </si>
  <si>
    <t>Inox dimnjak</t>
  </si>
  <si>
    <t xml:space="preserve">U slučaju takvog dogovora s vlasnikom, kaljevu peć je potrebno pažljivo demontirati i predati vlasniku. U suprotnom je u cijenu stavke uključen odvoz na gradsku deponiju. </t>
  </si>
  <si>
    <t>Dimnjak je potrebno razgraditi i sortirani materijal odvesti na gradsku deponiju.</t>
  </si>
  <si>
    <t>Obračun po kom kaljeve peći, odnosno m3 dimnjaka.</t>
  </si>
  <si>
    <t>Kaljeva peć</t>
  </si>
  <si>
    <t>Dimnjak</t>
  </si>
  <si>
    <t>m3</t>
  </si>
  <si>
    <t>Demontaža i razgradnja s odvozom pregradnih zidova i GK obloga zida unutar dijela 4. kata pod jednostrešnim krovom, radi izvedbe nove spregnute konstrukcije poda.</t>
  </si>
  <si>
    <t>Pregradni zidovi i obloge su izvedeni od GK ploča, odnosno zidani NF opekom.</t>
  </si>
  <si>
    <t>Stavka obuhvaća i sav rad, materijal i transport, odnosno sve pripremno-završne radove kao i sve prijenose materijala dobivenog rušenjem i demontažom i odvoz na gradsku planirku.</t>
  </si>
  <si>
    <t>Obračun po m2 pregradnog zida.</t>
  </si>
  <si>
    <t>Demontaža i razgradnja s odvozom spuštenog stropa i obloge krovne konstrukcije unutar dijela 4. kata pod jednostrešnim krovom, radi izvedbe novog krovišta.</t>
  </si>
  <si>
    <t>Jedinična cijena obuhvaća demontažu i odvoz GK ploča, potkonstrukcije, mineralne vune u ispuni spuštenog stropa, lamperije i drugih stropnih obloga.</t>
  </si>
  <si>
    <t>Obračun po m2 spuštenog stropa / obloge.</t>
  </si>
  <si>
    <t>Demontaža i razgradnja s odvozom slojeva poda unutar dijela 4. kata pod jednostrešnim krovom, radi izvedbe nove spregnute konstrukcije poda.</t>
  </si>
  <si>
    <t>Ragrađuju se svi slojevi poda do daščane oplate iznad drvenog grednika međukatne konstrukcije.</t>
  </si>
  <si>
    <t>NAPOMENA: Pretpostavljeni slojevi su završne podne obloge (parketi, pločice...), lagane betonske podloge, cementni estrih, oplate i drugo. Točan sastav slojeva poda utvrditi na licu mjesta. Slojevi koji nisu navedeni u pretpostavci neće se dodatno obračunavati te su uključeni u jediničnu cijenu.</t>
  </si>
  <si>
    <t>Obračun po m2 poda.</t>
  </si>
  <si>
    <t xml:space="preserve">c) </t>
  </si>
  <si>
    <t xml:space="preserve">Pod u zajedničkom dijelu spremišta pretpostavljene debljine slojeva koji se razgrađuju od 12cm </t>
  </si>
  <si>
    <t>Demontaža i razgradnja s odvozom pokrova od biber crijepa i potkonstrukcije pokrova jednostrešnog krova, radi izvedbe novog krovišta.</t>
  </si>
  <si>
    <t>Obračun po m2 stvarne površine krova.</t>
  </si>
  <si>
    <t>Pokrov od biber crijepa</t>
  </si>
  <si>
    <t>Potkonstrukcija pokrova (letve)</t>
  </si>
  <si>
    <t>Demontaža i razgradnja s odvozom limenog pokrova i daščane oplate dvostrešnog krova iza timpanona, radi izvedbe novog krovišta.</t>
  </si>
  <si>
    <t>Demontaža i razgradnja s odvozom naknadno izvedenih krovnih kućica, radi izvedbe novog krovišta.</t>
  </si>
  <si>
    <t>U jediničnoj cijeni je obuhvaćena demontaža i razgradnja pokrova, oplate, drugih slojeva i konstrukcije krovnih kućica.</t>
  </si>
  <si>
    <t>NAPOMENA: PVC i drveni otvori, vanjske i unutarnje klupčice te unutarnje zidne i stropne obloge kućice obuhvaćene su drugim stavkama.</t>
  </si>
  <si>
    <t>Obračun po kom krovne kućice.</t>
  </si>
  <si>
    <t>Razgradnja i demontaža jednostrešnog drvenog krovišta s odvozom, radi izvedbe novog krovišta</t>
  </si>
  <si>
    <t>Krovište je drveno jednostrešno, konstrukcije jednostruka visulja, raspona cca 645 i 675cm, nagiba cca 36°, visine sljemena cca 550cm od završne kote međukatne konstrukcije. Krovište ima ukupno 8 konstruktivnih osi na razmaku od 400cm.</t>
  </si>
  <si>
    <t>Stavkom obuhvaćena razgradnja sljedećih elemenata krovišta:</t>
  </si>
  <si>
    <t>drveni rogovi – 12x16cm, na osnom razmaku od 100cm</t>
  </si>
  <si>
    <t>podrožnice – 16x16cm ili 16/16cm</t>
  </si>
  <si>
    <t>stupovi – 16x16cm</t>
  </si>
  <si>
    <t>kosnici – 16x18cm</t>
  </si>
  <si>
    <t>kliješta – 8x16cm</t>
  </si>
  <si>
    <t xml:space="preserve">vezne grede – 22x24cm </t>
  </si>
  <si>
    <t>ruke – 12/14cm</t>
  </si>
  <si>
    <t>NAPOMENA: Stavkom obuhvaćena razgradnja svih elemenata (kompletna drvena konstrukcija, pričvrsna sredstva, i sl.) navedenog krovišta predviđenog za rušenje, a točan sastav konstrukcije utvrdit će se uvidom na licu mjesta nakon otvaranja spuštenih stropova i obloga. Demontaža ii razgradnja eventualnih dodatnih slojeva krova (kišna brana, daščana oplata...) obuhvaćena je ovom stavkom i neće se dodatno obračunavati.</t>
  </si>
  <si>
    <t>NAPOMENA: Izvedbu stavke uskladiti s izvedbom stavke 17, odnosno stavke demontaže i razgradnje dijela vanjskog zida dvorišnog pročelja 4. kata, obzirom da su pojedini stupovi visulje prerezani i usidreni u predmetni zid.</t>
  </si>
  <si>
    <t>Obračun po m2 tlocrtne projekcije krovišta nagiba cca 36°.</t>
  </si>
  <si>
    <t>Jednostrešno krovište građevine</t>
  </si>
  <si>
    <t>Demontaža i razgradnja s odvozom oštećenog vrha dimnjaka od pune opeke starog formata (29/14/6,5cm).</t>
  </si>
  <si>
    <t xml:space="preserve">U stavku uključena izrada detaljnog snimka dimnjaka po kojem će se vrh dimnjaka ponovno faksimilski izvesti. Izvedba dimnjaka je obuhvaćena drugom stavkom. </t>
  </si>
  <si>
    <t>Obračun po m3 stvarno razgrađenog dimnjaka.</t>
  </si>
  <si>
    <t>Demontaža i razgradnja s odvozom betonske kape dimnjaka i zida dvorišnog pročelja uz jednostrešni krov, radi izvedbe nove betonske kape.</t>
  </si>
  <si>
    <t>Predmetna kapa nalazi se na vrhu dvorišnog zida pročelja na 4. katu i uklanja se u ponoj širini zida. Kapa je širine cca 43-68cm i visine cca 10cm.</t>
  </si>
  <si>
    <t xml:space="preserve">Stavka obuhvaća opreznu demontažu kape kako se ne bi oštetila struktura zida ispod kape koji se zadržava. </t>
  </si>
  <si>
    <t>Obračun po m1 uklonjene betonske kape.</t>
  </si>
  <si>
    <t>Razgradnja s odvozom zabatnih zidova u dijelu 4. kata ispod jednostrešnog krova, zidanih opekom starog formata (29/14/6,5cm), radi izvedbe novog omeđenog zida.</t>
  </si>
  <si>
    <t>Zidovi su debljine cca 15cm, zidani na 'pola' cigle, s integriranim pojačanjima – zidanim stupovima dim. 30x30cm. Zidovi se razgrađuju od visine 25cm ispod planirane gornje kote armiranog betona spregnute podne konstrukcije, odnosno do donje kote novoplaniranog horizontalnog AB serklaža, pa do vrha zida (prikazano u nacrtima).</t>
  </si>
  <si>
    <t>Stavka obuhvaća opreznu razgradnju zida kako se ne bi oštetila struktura zidova koji se zadržavaju. Bolje komade opeke potrebno je očistiti i skladištiti na za to predviđenom mjestu na gradilištu za ponovnu ugradnju u segmente dimnjaka koji se zidaju.</t>
  </si>
  <si>
    <t>Obračun po m3 razgrađenog zida.</t>
  </si>
  <si>
    <t>Razgradnja s odvozom zida dvorišnog pročelja u dijelu 4. kata ispod jednostrešnog krova, zidanog opekom starog formata (29/14/6,5cm), radi izvedbe novog omeđenog zida.</t>
  </si>
  <si>
    <t>Stavkom je obuhvaćena i razgradnja zida ispod prethodno uklonjene betonske kape na dijelu zida uz dvostrešni krov u visini cca 20cm, radi izvedbe nove betonske kape.</t>
  </si>
  <si>
    <t>NAPOMENA: Izvedbu stavke uskladiti s izvedbom stavke 14, odnosno stavke demontaže i razgradnje krovišta, obzirom da su pojedini stupovi visulje prerezani i usidreni u predmetni zid.</t>
  </si>
  <si>
    <t>U cijenu stavke uključeno uklanjanje pločica sa unutarnjih špaleta prozora.</t>
  </si>
  <si>
    <t>NAPOMENA: Površina zida pokrivenog pločicama koje je potrebno ukloniti je okvirno procijenjena. Točna površina utvrdit će se na licu mjesta.</t>
  </si>
  <si>
    <t>Obračun po m2 uklonjene obloge od pločica.</t>
  </si>
  <si>
    <t>Obostrano otucanje žbuke na dijelu zida dvorišnog pročelja 4. kata koji se zadržava.</t>
  </si>
  <si>
    <t xml:space="preserve">Stavka obuhvaća otucanje postojeće žbuke, debljine cca 2cm. </t>
  </si>
  <si>
    <t>Obračun po m2 uklonjene žbuke.</t>
  </si>
  <si>
    <t>DEMONTAŽE I RUŠENJA - UKUPNO:</t>
  </si>
  <si>
    <t>OPĆI TEHNIČKI UVJETI ZA ZIDARSKE RADOVE</t>
  </si>
  <si>
    <t>TEHNIČKI UVJETI ZA ZIDANU KONSTRUKCIJU I ZIDARSKE RADOVE OPĆENITO</t>
  </si>
  <si>
    <t>Prilikom izvedbe zidane konstrukcije i zidarskih radova prema projektu i troškovniku izrađenog na osnovu ovog projekta konstrukcije, izvođač radova mora se pridržavati svih uvjeta i opisa u projektu i troškovniku kao i važećih propisa, a posebno važećeg Tehničkog propisa za građevinske konstrukcije.</t>
  </si>
  <si>
    <t xml:space="preserve">Za nosive elemente konstrukcije koji su eventualno projektom ili troškovnikom predviđeni kao zidani zidovi zahtijeva se da ti elementi konstrukcije budu od zidnih elemenata Skupine 1 ili 2 i I. kategorije proizvodnje te morta zadanog sastava izvedeni u skladu s razredom izvedbe "B". </t>
  </si>
  <si>
    <t>Materijali koji se upotrebljava za zidarske radove mora biti ispravan, kvalitetan, a na zahtjev izvođač mora predočiti važeće certifikate, tehnička dopuštenja i izjave o sukladnosti proizvoda ili dati ispitati prema važećim propisima i normama zahtijevanim u Tehničkom propisu za zidane konstrukcije.</t>
  </si>
  <si>
    <t>Materijal koji je upotrebljavan mora zadovoljiti slijedeće norme:</t>
  </si>
  <si>
    <t>HRN EN 771-1:2005 Specifikacije za zidne elemente – 1. dio: Opečni zidni elementi (EN 771-1:2003+A1:2005), ili jednakovrijedno.
HRN EN 771-2:2005 Specifikacije za zidne elemente – 2. dio: Vapnenosilikatni zidni elementi (EN 771-2:2003+A1:2005), ili jednakovrijedno.
HRN EN 771-3:2005 Specifikacije za zidne elemente – 3. dio: Betonski zidni elementi (gusti i lagani agregat)  (EN 771-3:2003+A1:2005), ili jednakovrijedno.
HRN EN 771-4:2004 Specifikacije za zidne elemente – 4. dio: Zidni elementi od porastoga betona (EN 771-4:2003), ili jednakovrijedno.
HRN EN 771-4/A1:2005 Specifikacije za zidne elemente – 4. dio: Zidni elementi od porastoga betona (EN 771-4:2003/A1:2005), ili jednakovrijedno.
HRN EN 771-5:2005 Specifikacije za zidne elemente – 5. dio: Zidni elementi od umjetnoga kamena (EN 771-5:2003+A1:2005), ili jednakovrijedno.
HRN EN 771-6:2006 Specifikacije za zidne elemente – 6. dio: Zidni elementi od prirodnoga kamena (EN 771-6:2005), ili jednakovrijedno.</t>
  </si>
  <si>
    <t>HRN EN 12859:2002 Gipsani blokovi – Definicije, zahtjevi i ispitne metode (EN 12859:2001), ili jednakovrijedno.
HRN EN 998-2:2003 Specifikacije morta za ziđe – 2. dio: Mort za ziđe (EN 998-2:2003), ili jednakovrijedno.
HRN CEN/TR 15225:2006 Smjernice za tvorničku kontrolu proizvodnje za označavanje oznakom CE (potvrđivanje sukladnosti 2+) za projektirane mortove (CEN/TR 15225:2005), ili jednakovrijedno.
HRN EN 13501-1:2002 Razredba građevnih proizvoda i građevnih elemenata prema ponašanju u požaru – 1. dio: Razredba prema rezultatima ispitivanja reakcije na požar (EN 13501-1:2002), ili jednakovrijedno.
HRN EN 459-1:2004 Građevno vapno – 1. dio: Definicije, specifikacije i kriteriji sukladnosti (EN 459-1:2001+ AC:2002), ili jednakovrijedno.
HRN EN 459-3:2004 Građevno vapno – 3. dio: Vrednovanje sukladnosti (EN 459-3:2001 + AC:2002), ili jednakovrijedno.
HRN EN 413-1:2004 Zidarski cement – 1. dio: Sastav, specifikacije i kriteriji sukladnosti (EN 413-1:2004), ili jednakovrijedno.
HRN EN 197-2:2004 Cement – 2. dio: Vrednovanje sukladnosti ili jednakovrijedno.
HRN CR 14245:2004 Vodič za primjenu EN 197-2 »Vrednovanje sukladnosti« ili jednakovrijedno.
HRN EN 13279-1:2006 Veziva i žbuke na osnovi gipsa – 1. dio: Definicije i zahtjevi (EN 13279-1:2005) ili jednakovrijedno.
HRN EN 13139:2003 Agregati za mort (EN 13139:2002) ili jednakovrijedno.
HRN EN 13055-1:2003 Lagani agregati – 1. dio: Lagani agregati za beton, mort i mort za zalijevanje (EN 13055-1:2002) ili jednakovrijedno.
HRN EN 13139/AC:2006 Agregat za mort (EN 13139:2002/AC:2004) ili jednakovrijedno.
HRN EN 13055-1/AC:2006 Lagani agregati – 1. dio: Lagani agregati za beton, mort i mort za zalijevanje (EN 13055-1:2002/AC:2004) ili jednakovrijedno.</t>
  </si>
  <si>
    <t>Kontrolu zahtijevane kvalitete opeke i morta kao i kvalitete morta provesti i prema europskim normama:</t>
  </si>
  <si>
    <t>zapreminska masa i poroznost svježeg morta EN 1015-7 ili jednakovrijedno.
konzistencija svježeg morta EN 1015-3 ili jednakovrijedno.
tlačna i savojna vlačna čvrstoća morta EN 1015-11 ili jednakovrijedno.
tlačna čvrstoća opeke EN 771-1, EN 772-1, EN 772-3, EN 772-13, EN 772-16 ili jednakovrijedno.</t>
  </si>
  <si>
    <t>Uskladištenje materijala, koji se koriste za zidanje, mora biti takvo da nije moguće oštećenje do stupnja kada nisu pogodni za korištenje. Opeka se ne smije polagati na površine koje sadrže kemijske nečistoće, klinker ili pepeo, niti na novo betonirane ploče, dok ta konstrukcija nema dovoljnu nosivost. U zimi opeku koja nije otporna na mraz potrebno je skladištiti u zatvorenim prostorima gdje temperatura nije niža od 0°C.</t>
  </si>
  <si>
    <t xml:space="preserve">Cement i vapno trebaju biti zaštićeni od djelovanja vlage za vrijeme transporta i skladištenja. Veziva skladištiti odvojeno tako da ne dođe do miješanja. Pijesak različitih tipova treba pohraniti odvojeno na tvrdoj podlozi, gdje neće biti onečišćen. </t>
  </si>
  <si>
    <t>Mort treba biti miješan u omjerima materijala kako je određeno projektom morta, a koji je dužan dostaviti izvođač. Navedenim projektom se mora postići projektirana marka morta. Sav pribor koji se koristi pri miješanju i transportu treba održavati čistim. Nakon što se mort izmiješa i izvađen je iz miješalice ne smije mu se dodavati nikakav materijal. Mort mora biti upotrijebljen prije nego počne vezivanje. Mort mora imati plastičnu konzistenciju određenu normama za mort. Unaprijed pripremljeni mort treba rabiti u skladu sa uputama proizvođača i prije kraja roka uporabe deklariranog od proizvođača.</t>
  </si>
  <si>
    <t>Zidne elemente treba postavljati u pravilan zidni vez. Opeka mora biti čista i neoštećena. Prije nego se opeka počne postavljati u mort mora imati potrebnu vlažnost da se postigne što bolja prionjivost sa mortom. Stoga se preporuča kvašenje elemenata prije polaganja u mort. Duljinu kvašenja odrediti ovisno o konzistenciji morta, tipu opeke i preporukama pojedinih radova i propisa danih u ovom projektu.</t>
  </si>
  <si>
    <t xml:space="preserve">Zidanje je potrebno obustaviti ako temperatura padne ispod +5°C ili je veća od +35°C. </t>
  </si>
  <si>
    <t>Kod izvedbe vertikalnih serklaža opeku je potrebno ozidati tako da zid završava na “šmorc“. Horizontalne serklaže na razini stropova betonirati zajedno sa stropnom konstrukcijom.</t>
  </si>
  <si>
    <t>Novoizvedene zidove potrebno je zaštiti od mehaničkih oštećenja i utjecaja nevremena. Vrhovi zidova trebaju biti pokriveni vodonepropusnim presvlakama. Zidovima se ne smije dopustiti prebrzo sušenje, stoga ih je u vrućim danima potrebno vlažiti dok ne postigne odgovarajuću čvrstoću.</t>
  </si>
  <si>
    <t>Kvaliteta zidanja mora biti u skladu sa zahtijevanom kvalitetom zidova u ovom projektu, prema važećim propisima za zidane konstrukcije, a u nedostatku državnih normi koristiti pripadne euronorme.</t>
  </si>
  <si>
    <t>ZIDANJE</t>
  </si>
  <si>
    <t>Sav upotrebljeni materijal za ziđe i samo ziđe trebaju u svemu odgovarati propisanom u Tehničkom propisu za građevinske konstrukcije. Tehnička svojstva ziđa i zidnih elemenata u njima namijenjenih za ugradnju u zgradu u svrhu racionalne uporabe energije i toplinske zaštite moraju u svemu odgovarati i zahtjevima i normama propisanim Tehničkim propisom o racionalnoj uporabi energije i toplinskoj zaštiti u zgradama.</t>
  </si>
  <si>
    <t>Kod preuzimanja građevnog proizvoda proizvedenog izvan gradilišta izvođač mora utvrditi:</t>
  </si>
  <si>
    <t>*je li građevni proizvod isporučen s oznakom u skladu s posebnim propisom i podudaraju li se podaci na dokumenciji s kojom je građevni proizvod isporučen s podacima u oznaci,</t>
  </si>
  <si>
    <t>*je li građevni proizvod isporučen s tehničkim uputama za ugradnju i uporabu,</t>
  </si>
  <si>
    <t>*jesu li svojstva, uključivo rok uporabe građevnog proizvoda te podaci značajni za njegovu ugradnju, uporabu i utjecaj na svojstva i trajnost zidane konstrukcije sukladni svojstvima i podacima određenim projektom.</t>
  </si>
  <si>
    <t>Utvrđeno se zapisuje u građevinski dnevnik, a dokumentacija s kojom je građevni proizvod isporučen se pohranjuje među dokaze o sukladnosti građevnih proizvoda koje izvođač mora imati na gradilištu.</t>
  </si>
  <si>
    <t>Zabranjena je ugradnja građevnog proizvoda koji je isporučen bez oznake u skladu s posebnim propisom, isporučen bez tehničke upute za ugradnju i uporabu, ako nema svojstva zahtijevana projektom konstrukcije ili mu je istekao rok uporabe.</t>
  </si>
  <si>
    <t>Tehnička svojstva zidnog elementa moraju ispunjavati opće i posebne zahtjeve bitne za krajnju namjenu zidnog elementa i moraju biti specificirana prema normama niza HRN EN 771 ili jednakovrijedno.</t>
  </si>
  <si>
    <t>Tehnička svojstva ziđa i zidnih elemenata u njima namijenjenih za ugradnju u zgradu u svrhu racionalne uporabe energije i toplinske zaštite ovisno o vrsti građevnog proizvoda, moraju ispunjavati i posebne zahtjeve bitne za krajnju namjenu u zgradi i moraju biti specificirani prema normi HRN EN 1745:2003 ili jednakovrijedno.</t>
  </si>
  <si>
    <t>Zidarski radovi moraju se izvesti solidno i stručno prema važećim propisima i pravilima dobrog zanata. Prilikom izvođenja ziđa izvođač se mora pridržavati slijedećih mjera:</t>
  </si>
  <si>
    <t>*zidanje se mora izvoditi sa pravilnim zidarskim vezovima, a preklop mora iznositi najmanje jednu četvrtinu dužine zidnog elementa,</t>
  </si>
  <si>
    <t>*debljina ležajnica ne smije biti veća od 15 mm, a širina sudarnica ne smije biti manja od 10 mm niti veća od 15 mm,</t>
  </si>
  <si>
    <t>*u vrijeme zidanja i žbukanja temeratura mora biti &gt; 5 °C,</t>
  </si>
  <si>
    <t>*zidovi čije izvođenje nije završeno prije nastupanja zimskih mrazova moraju se zaštiti na odgovarajući način,</t>
  </si>
  <si>
    <t>*svježe zidove treba zaštititi od utjecaja visoke i niske temperature i atmosferskih nepogoda</t>
  </si>
  <si>
    <t>*svako naknadno bušenje ili izrada užljebina u zidovima zgrade koje nije bilo predviđeno projektom, može se izvoditi samo ako je prethodnim statičkim proračunom utvrđeno da nosivost zida poslije tog bušenja odnosno izrade žljeba nije manja od propisane nosivosti.</t>
  </si>
  <si>
    <t>*poprečni i uzdužni zidovi moraju na spoju biti međusobno povezani zidarskim vezom,  tj. za pregradne zidove treba ispustiti zupce u masivnom zidu na svaki drugi red za 1/2 opeke.</t>
  </si>
  <si>
    <t>*zidove uz vertikalni serklaž također zupčasto izvesti.</t>
  </si>
  <si>
    <t xml:space="preserve">*vanjske fuge ostaviti prazne od 1,5 do 2 cm za vezu žbuke prigodom žbukanja zidova. </t>
  </si>
  <si>
    <t xml:space="preserve">*za vrijeme zidanja opeku kvasiti vodom, a pri zidanju cementnim mortom opeka mora ležati u vodi neposredno prije zidanja. </t>
  </si>
  <si>
    <t>*reške dimnjaka i ventilacionih kanala zagladiti.</t>
  </si>
  <si>
    <t>*prilikom zidanja pravovremeno ostaviti otvore prema zidarskim mjerama, voditi računa o uzidavanju pojedinih građevinskih elemenata, o ostavljanju žljebova za kanalizaciju, za centralno grijanje ako su ucrtani (ne plaća se posebno, ulazi u jediničnu cijenu).</t>
  </si>
  <si>
    <t>Zazidavanje (zatvaranje) žljebova u zidovima ostavljenih za instalacije kanalizacije i grijanja nakon izvođenja tih instalacija, opekom, rabicom ili na drugi način, ne plaća se posebno, ukoliko troškovnikom nije posebno propisano.</t>
  </si>
  <si>
    <t>U toku građenja kontrolirati okomice i ravninu ziđa, te geometriju ziđa u odnosu na projekt.</t>
  </si>
  <si>
    <t>Tehnička svojstva ziđa moraju ispunjavati opće i posebne zahtjeve bitne za krajnju namjenu u građevini, i specificirana su projektom zidane konstrukcije. Tehnička svojstva ziđa određuju se u skladu s normom HRN ENV 1996-1-1 ili jednakovrijedno, HRN ENV 1996-1-2 ili jednakovrijedno i HRN ENV 1996-1-3 ili jednakovrijedno i/ili ispitivanjem.</t>
  </si>
  <si>
    <t xml:space="preserve">Mort mora odgovarati važećim propisima. Mort čija tlačna čvrstoća mora biti veća od 5 N/mm2 treba biti tvornički proizveden. Mort se priprema strojno. </t>
  </si>
  <si>
    <t>Tehnička svojstva morta moraju ispunjavati opće i posebne zahtjeve bitne za krajnju namjenu morta i moraju biti specificirana prema normi HRN EN 998-2 ili jednakovrijedno. Vapno, agregat, voda i dodaci mortu i cement za pripremu morta trebaju odgovarati Tehničkom propisu za građevinske konstrukcije (NN 017/2017).</t>
  </si>
  <si>
    <t>Beton i čelik za armiranje za izvedbu ab konstrukcija u sklopu zidanih konstrukcija trebaju odgovarati uvjetima i normama propisanim u Tehničkom propisu za građevinske konstrukcije.</t>
  </si>
  <si>
    <t>Obračun nosivih zidova i stupova je zapremninski (m3), pregradnih zidova površinski (m2). Pri obračunu količina svi otvori se odbijaju po zidarskim mjerama.</t>
  </si>
  <si>
    <t>Jedinična cijena treba sadržavati:</t>
  </si>
  <si>
    <t>*sav rad uključujući i transport</t>
  </si>
  <si>
    <t>*sav materijal uključujući i vezni</t>
  </si>
  <si>
    <t xml:space="preserve">*sve skele bez obzira na visinu  </t>
  </si>
  <si>
    <t>*izrada eventualnih uzoraka, ukoliko je to za koji rad potrebno</t>
  </si>
  <si>
    <t>*sva priručna pomagala potrebna prema propisima zaštite na radu</t>
  </si>
  <si>
    <t>*čišćenje prostora za vrijeme i nakon završetka rada</t>
  </si>
  <si>
    <t>*zaštitu već ugrađenih elemenata ili opreme pri izvođenju radova (prozori, vrata i sl )</t>
  </si>
  <si>
    <t>*svu štetu kao i troškove popravka kao posljedica nepažnje u toku izvedbe</t>
  </si>
  <si>
    <t>*zaštitu zidova i žbuke od nepovoljnih atmosferskih utjecaja</t>
  </si>
  <si>
    <t>III</t>
  </si>
  <si>
    <t>ZIDARSKI RADOVI</t>
  </si>
  <si>
    <t>OPĆE NAPOMENE ZA SVA ZIDANJA:</t>
  </si>
  <si>
    <t>U cijenu je uključen sav rad i materijal, pomoćna sredstva, oplata i pomoćni materijali, zapunjavanje fuga, rezanje poluopeke za zidarski vez, završna obrada vertikalnih špaleta otvora, kao i poklopnih ploha prozorskih parapeta (podrazumijeva ravnu zaglađenu površinu), te potrebna radna skela bez obzira na visinu.</t>
  </si>
  <si>
    <t>Zamjena morta u sljubnicama dijela vanjskog zida dvorišnog pročelja na 4. katu koji se zadržava.</t>
  </si>
  <si>
    <t>Stavkom je obuhvaćeno obostrano čišćenje starog trošnog morat iz sljubnica do dubine 3 do 4 cm, te ugradnja novog morta.</t>
  </si>
  <si>
    <t>Mort se nanosi između elemenata ziđa lopaticom, lagano pritiskajući kako bi se poboljšala prionljivost. Višak morta treba ukloniti odmah nakon ugradnje te, ako treba, očistiti sljubnice vlažnom spužvom ili četkom.</t>
  </si>
  <si>
    <t>Obračun po m2 saniranog zida.</t>
  </si>
  <si>
    <t>Dubljenje šliceva u zidovima.</t>
  </si>
  <si>
    <t>Probijanje udubina ili izvedba šliceva u zidanim zidovima  radi ugradbe strojarske i druge opreme ili cijevi instalacija. Štemanje se vrši pravilnim isijecanjem stranica. Presjek šlica max 5x15 cm.</t>
  </si>
  <si>
    <t>Obračun po m1.</t>
  </si>
  <si>
    <t>Zatvaranje naknadno izvedenih šliceva.</t>
  </si>
  <si>
    <t>Zatvaranje naknadno izvedenih šliceva iz opisa prethodne stavke izvedbom grube i fine žbuke i rabiciranjem spoja sa okolnom površinom što ulazi u cijenu. Širina rabica cca 20 cm. Izvodi se nakon položene instalacije ili druge ugrađene opreme.</t>
  </si>
  <si>
    <t>ZIDARSKI RADOVI - UKUPNO:</t>
  </si>
  <si>
    <t>OPĆI TEHNIČKI UVJETI ZA TESARSKE I KROVOPOKRIVAČKE RADOVE</t>
  </si>
  <si>
    <t>Kod izvedbe tesarskih i krovopokrivačkih radova izvoditelj radova mora se pridržavati ovih uvjeta i opisa iz troškovnika, kao i svih ostalih važećih propisa i to posebno važećeg Tehničkog propisa za građevinske konstrukcije.</t>
  </si>
  <si>
    <t>Radove izvesti u svemu prema važećim tehničkim propisima i normama tog zanata. Sve radove izvesti točno u skladu s opisom troškovnika i detaljima projektanta.</t>
  </si>
  <si>
    <t>Sav materijal koji se ugrađuje mora odgovarati postojećim tehničkim propisima.</t>
  </si>
  <si>
    <t>Izvođač je dužan prije početka radova provjeriti sve građevinske elemente na koje, ili za koje se pričvršćuje pokrov i pismeno dostavi naručitelju svoje primjedbe u vezi eventualnih nedostataka.</t>
  </si>
  <si>
    <t>Izmjere i obračun vrši se prema prosječnim građevinskim normama za obrtničke radove.</t>
  </si>
  <si>
    <t>Radovi se moraju izvesti prema opisu pojedinih stavaka u troškovniku i prema Pravilniku o tehničkim normativima za projektiranje i izvođenje završnih radova u građevinarstvu, Pravilniku o zaštiti na radu u građevinarstvu, radovi na krovovima, te Pravilnik o tehničkim mjerama i uvjetima za nagibe krovnih ravnina.</t>
  </si>
  <si>
    <t>Sav materijal koji se upotrebljava u pokrovima mora odgovarati postojećim hrvatskim standardima.</t>
  </si>
  <si>
    <t>Obračun radova vrši se prema Prosječnim normama u građevinarstvu.</t>
  </si>
  <si>
    <t>Na sve radove ovog poglavlja troškovnika odnose se i Opći tehnički uvjeti za drvene konstrukcije i napomene za sve radove drvenih konstrukcija ovog troškovnika.</t>
  </si>
  <si>
    <t>OPĆI UVJETI ZA TESARSKE RADOVE</t>
  </si>
  <si>
    <t>Sav upotrebljeni materijal i finalni građevinski proizvodi moraju odgovarati postojećim tehničkim propisima i HR normama ili jednakovrijedno.</t>
  </si>
  <si>
    <t>Prilikom izvedbe tesarskih radova treba se u svemu pridržavati svih važećih propisa i standarda za drvene konstrukcije:</t>
  </si>
  <si>
    <t xml:space="preserve">Pravilnik o zaštiti na radu u građevinarstvu
rezana građa, ispitivanje oplate i skele HRN D.C1.040.,041. i 042. ili jednakovrijedno.
(izvođenje drvenih skela i oplata) HRN U.C9.400. ili jednakovrijedno.
ispitivanje ploča vlaknatica i iverica HRN D.D8.100.do 114. ili jednakovrijedno.
slojevito drvo, terminologija i definicije HRN D.10.060-1969. ili jednakovrijedno.
ispitivanje drveta, opći dio HRN D.A1.020-1957. ili jednakovrijedno.
ispitivanje drveta, održavanje sadržaja vlage HRN D.A1.043-1979. ili jednakovrijedno.
ispitivanje drveta, određivanje zatezne čvrstoće u pravcu vlakana HRN D.A1.048-1979. ili jednakovrijedno.
ispitivanje drveta, zatezna čvrstoća okomito na drvna vlakna HRN D.A1.052-1958. ili jednakovrijedno.
zaštita drveta, ispitivanje otpornosti prema gljivama, usporedna otpornost različitih vrsta drveta HRN D.A1.058-1971. ili jednakovrijedno.
furnirske i stolarske ploče, određivanje stupnja slijepljenosti HRN D.A1.072.1972 ili jednakovrijedno.
tesana građa četinara HRN D.B7.020-1955. ili jednakovrijedno.
ploče vlaknatice (lesonit ploče), tehnički uvjeti za izradu i isporuku HRN D.C5.022-1968. ili jednakovrijedno.
</t>
  </si>
  <si>
    <t>Oplata mora biti sposobna da preuzme potrebno opterećenje, mora biti stabilna, otporna, ukrućena i dovoljno poduprta da se ne bi izvila, povila ili popustila u bilo kojem smjeru.</t>
  </si>
  <si>
    <t>Za betonske elemente koji se samo dorađuju i boje oplata mora biti glatka, a za ostale dijelove obična. Sva oplata svih betonskih elemenata objekta uzeta je u cijeni za pojedine betonske i armiranobetonske radove.</t>
  </si>
  <si>
    <t>Lake fasadne skele izrađivati od metala i drveta, a prema projektu radne organizacije izvoditelj, tj. nije dat tip skele, već se to prepušta izvoditelju.</t>
  </si>
  <si>
    <t>Jediničnom cijenom obuhvaćen je sav rad s potrebnim premazima, sav materijal, pomoćna skela, svi pomoćni radovi, donošenje i držanje alata i sitnog pribora, sva uskladištenja i svi transporti, dobava pogonskog materijala, osiguranje radova od vjetra, odstranjivanje svih otpada u toku radova i nakon dovršenja radova, popravak šteta učinjenih nepažnjom.</t>
  </si>
  <si>
    <t>OPĆI UVJETI ZA KROVOPOKRIVAČKE RADOVE</t>
  </si>
  <si>
    <t>Izvoditelj je dužan na zahtjev investitora i nadzornog inžinjera predočiti uzorke i prospekte za pojedine matrijale koji se planiraju upotrijebiti, kao i predočiti njihove ateste o kvaliteti, izdane od ovlaštene organizacije.</t>
  </si>
  <si>
    <t>Krovište mora biti pokriveno kvalitetnim materijalom, pravilnog oblika, traženih dimenzija, koji u potpunosti zadovoljava važeće propise i standarde i ne smije propuštati vodu. Pokrivanje se vrši po propisima i pravilima zanata. Pokrivene plohe moraju biti ravne, bez uvala koje bi omogućavale skupljanje i zadržavanje vode.</t>
  </si>
  <si>
    <t>Prije početka pokrivanja krova sva limarija krova mora biti gotova i postavljena.</t>
  </si>
  <si>
    <t>Jedinična cijena obuhvaća sav rad, materijal, transport do gradilišta i sav horizontalan i vertikalan transport na gradilištu, te sav sitni spojni i pomoćni materijal.</t>
  </si>
  <si>
    <t>Sve radove treba izvest stručno i solidno, prema tehničkim propisima i pravilima dobrog zanata.</t>
  </si>
  <si>
    <t>Norme za pokrivačke radove:</t>
  </si>
  <si>
    <t>HRN S.B.D1.009. – vučeni crijepovi od gline ili jednakovrijedno.
HRN S.B.D1.010. – prešani crijepovi od gline ili jednakovrijedno.</t>
  </si>
  <si>
    <t>Norme za tesarske radove:</t>
  </si>
  <si>
    <t>HRN S.D.B7.020. – tesano crnogorično drvo ili jednakovrijedno.
HRN S.D.C1.040. i 041. – rezano crnogorično drvo ili jednakovrijedno.</t>
  </si>
  <si>
    <t>Zaštita drvenih konstrukcija</t>
  </si>
  <si>
    <t xml:space="preserve">Za zaštitu drvenih konstrukcija od truljenja ili požara mogu se upotrebljavati sredstva za koje postoje atesti ovlaštene organizacije u kojima osim stupnja zaštite koje pruža sredstvo treba biti vidljivo da sredstvo ne mijenja kemijski sastav drveta niti umanjuje njegove mehaničke osobine, a isto tako da ne sadržava sredstva koja su štetna po zdravlje ljudi ili životinja. </t>
  </si>
  <si>
    <t>Drvene podkonstrukcije kao podloga drugim vrstama radova izvoditi kvalitetnom prosušenom građom prema detaljnim izmjerama na licu mjesta i prema uputi izvođača predmetnih radova za čije potrebe se izvodi podkonstrukcija.</t>
  </si>
  <si>
    <t>Izvoditelj je dužan prije početka radova pregledati donju konstrukciju i upozoriti investitora o eventualnim odstupanjima i greškama koje bi mogle utjecati na njegove radove i predložiti način popravka.</t>
  </si>
  <si>
    <t>Jedinična cijena treba obuhvatiti:</t>
  </si>
  <si>
    <t>*sav materijal, dobavu, izradu i dopremu alata, mehanizaciju i uskladištenje</t>
  </si>
  <si>
    <t>*uzimanje potrebnih izmjera na objektu,</t>
  </si>
  <si>
    <t>*razrada radioničkih nacrta i detalja,</t>
  </si>
  <si>
    <t>*sve horizontalne i vertikalne transporte do mjesta montaže,</t>
  </si>
  <si>
    <t>*potrebnu radnu skelu kao i sve zaštitne elemente za izvođenje radova sa strane krova</t>
  </si>
  <si>
    <t>*čišćenje nakon završetka radova,</t>
  </si>
  <si>
    <t>*svu štetu kao i troškove popravka kao posljedica nepažnje u toku izvedbe,</t>
  </si>
  <si>
    <t>*troškove zaštite na radu,</t>
  </si>
  <si>
    <t>*troškove atesta.</t>
  </si>
  <si>
    <t>IV</t>
  </si>
  <si>
    <t>TESARSKI I KROVOPOKRIVAČKI RADOVI</t>
  </si>
  <si>
    <t>Glavne nosive konstrukcije krovišta obrađene u troškovniku građevinskog projekta</t>
  </si>
  <si>
    <t>Hidroizolacije i termoizolacije obrađene u Izolaterskim radovima, limeni opšavi i odvodnja u Limarskim radovima.</t>
  </si>
  <si>
    <r>
      <rPr>
        <sz val="10"/>
        <rFont val="Arial Nova Cond"/>
        <family val="2"/>
        <charset val="1"/>
      </rPr>
      <t xml:space="preserve">Jedinična cijena stavke uključuje impregnaciju kompletne drvene građe, temeljni premaz i zaštitu drvenih elemenata sredstvom za zaštitu od štetnih utjecaja biološkog podrijetla (prema </t>
    </r>
    <r>
      <rPr>
        <i/>
        <sz val="10"/>
        <rFont val="Arial Nova Cond"/>
        <family val="2"/>
        <charset val="1"/>
      </rPr>
      <t>HRN EN 15228:2009</t>
    </r>
    <r>
      <rPr>
        <sz val="10"/>
        <rFont val="Arial Nova Cond"/>
        <family val="2"/>
        <charset val="1"/>
      </rPr>
      <t>)</t>
    </r>
  </si>
  <si>
    <t xml:space="preserve">Dobava, izrada i postava sekundarne konstrukcije jednostrešnog krovišta </t>
  </si>
  <si>
    <t>Krovište jednostrešno, nagiba 36°, pravokutno, tlocrtnih dimenzija 29,50x6,47m, s dijelom krova izvedenim kao dvostrešnim iza timpanona (obuhvaćeno drugom stavkom).</t>
  </si>
  <si>
    <t>Stavka obuhvaća izvođenje svih elemenata sekundarne konstrukcije krovišta iz drvene građe – oplatu, letve i kontraletve.</t>
  </si>
  <si>
    <t xml:space="preserve">Obračun po m2 stvarne razvijene površine krovnih ploha, uključivši sav materijal i rad, sve elemente za izradu sekundarne konstrukcije krovišta, spojne elemente te potrebni okov za učvršćenje i sidrenje. </t>
  </si>
  <si>
    <t xml:space="preserve">oplata - obloga drvovlaknastim impregniranim (OSB) pločama debljine 22mm (sa sistemom pero-utor), položeno mimoilazno, pri čemu je ploče za rogove potrebno povezati vijcima za drvo. Oplata služi kao podloga za hidroizolacijski sloj. </t>
  </si>
  <si>
    <t>letve dimenzija 3/5cm i kontraletve dimenzija 3/5cm na međusobnom razmaku za pokrov utorenim biber crijepom – postavljanje na hidroizolacijsku paropropusnu vodonepropusnu membranu, obuhvaćenu drugom stavkom.</t>
  </si>
  <si>
    <t>Dobava, izrada i postava sekundarne konstrukcije dvostrešnog dijela krova iza timpanona.</t>
  </si>
  <si>
    <t>Krovište dvostrešno, nagiba 15°, tlocrtnih dimenzija 9,60x1,80m.</t>
  </si>
  <si>
    <t>Stavka obuhvaća izvođenje svih elemenata sekundarne konstrukcije krovišta iz drvene građe – dva sloja oplate i kontraletve.</t>
  </si>
  <si>
    <t>oplata - obloga drvovlaknastim impregniranim (OSB) pločama debljine 22mm (sa sistemom pero-utor), položeno mimoilazno, pri čemu je ploče za rogove potrebno povezati vijcima za drvo. Oplata služi kao podloga za hidroizolacijski sloj.</t>
  </si>
  <si>
    <t xml:space="preserve">kontraletve dimenzija 5/8cm na međusobnom razmaku od 30cm – postavljanje preko brtvene trake za proboj čavla uključene u cijenu, na hidroizolacijsku paropropusnu vodonepropusnu membranu, obuhvaćenu drugom stavkom. </t>
  </si>
  <si>
    <t xml:space="preserve">oplata - obloga drvovlaknastim impregniranim (OSB) pločama debljine 22mm (sa sistemom pero-utor), položeno mimoilazno, pri čemu je ploče za kotraletve potrebno povezati vijcima za drvo. Oplata služi za postavu ravnog lima – pokrova. </t>
  </si>
  <si>
    <t>Dobava i postava potkonstrukcije podgleda krova od drvenih platica.</t>
  </si>
  <si>
    <t xml:space="preserve">Platice dim. 5x15,2cm postavljaju se ispod rogova u smjeru okomito na rogove na međusobnom razmaku od cca 65cm.  </t>
  </si>
  <si>
    <t xml:space="preserve">Stavka uključuje sav materijal i rad, sve spojne elemente te potrebni okov za učvršćenje i sidrenje. </t>
  </si>
  <si>
    <t>Obračun po m2 površine postavljenog podgleda.</t>
  </si>
  <si>
    <t>Dobava i postava podgleda krova od drvovlaknastih impregniranih ploča (OSB) na potkonstrukciji od drvenih platica.</t>
  </si>
  <si>
    <t xml:space="preserve">OSB ploče debljine 18mm vijcima se monitraju na potkonstrukciju od drvenih platica, obuhvaćenu drugom stavkom. </t>
  </si>
  <si>
    <t>Stavka uključuje postavu parne brane – PE folije iznad podgleda od OSB ploča. PE folija (1000kg/m3) se postavlja u dva sloja – parna brana s prelijepljenim preklopima folija i spojevima na obodne pregrade. Prodori kroz foliju trebaju biti prelijepljeni i zabrtvljeni. Na mjestu prodora koristiti kompatibilne trake od istog proizvođača. Mjesta prodora moraju imati jednaku ili veću paronepropusnost od paronepropusnosti same PE folije. Izvođač je dužan dati garanciju mjesta prodora.</t>
  </si>
  <si>
    <t>Stavka uključuje sav materijal i rad, sve spojne elemente te potrebni okov za učvršćenje i sidrenje. Obračun po m2 površine postavljenog podgleda.</t>
  </si>
  <si>
    <t>PE folija – dvoslojna</t>
  </si>
  <si>
    <t xml:space="preserve">oplata - obloga drvovlaknastim impregniranim (OSB) pločama debljine 18mm </t>
  </si>
  <si>
    <t>Dobava i ugradnja pokrova krova - utorenog biber crijepa.</t>
  </si>
  <si>
    <t>U cijenu uključena dobava i postava crijepa (utoreni biber crijep) u boji i završnoj obradi po postojećem crijepu.</t>
  </si>
  <si>
    <t>Stavka obuhvaća dobavu i montažu svih tipskih pokrovnih elemenata sustava, uključujući odzračnike i pripadajuće PVC elemente, mrežice za zaštitu od insekata, folija i brtvljenje u boji crijepa za spojeve, i sav osnovni i pomoćni materijal te rad.</t>
  </si>
  <si>
    <t>Obračun po m2 razvijenog krova.</t>
  </si>
  <si>
    <t>crijep – utoreni biber crijep</t>
  </si>
  <si>
    <t xml:space="preserve">Dobava i ugradnja snjegobrana na krovište </t>
  </si>
  <si>
    <t>Krovište jednostrešno, nagiba 36°, pravokutno, tlocrtnih dimenzija 29,50x6,47m, s dijelom krova izvedenim kao dvostrešnim iza timpanona.</t>
  </si>
  <si>
    <t>Snjegobrane izvesti aluminijskim plastificiranim limom u boji crijepa.</t>
  </si>
  <si>
    <t xml:space="preserve">Predviđena je gustoća postave 1,8 kom/m2 na 100% površine krova pod crijepom. Svaki red u odnosu na prethodni postaviti sa izmakom u polovici razmaka. </t>
  </si>
  <si>
    <t>Obračun prema komadu kompletno izvedenog i postavljenog snjegobrana, svim potrebnim radom, materijalom i pomoćnim materijalom.</t>
  </si>
  <si>
    <t>TESARSKI I KROVOPOKRIVAČKI RADOVI – UKUPNO:</t>
  </si>
  <si>
    <t>OPĆI TEHNIČKI UVJETI ZA IZOLATERSKE RADOVE</t>
  </si>
  <si>
    <t>Izolaterski radovi obuhvaćaju hidroizolaciju vertikalnih zidova, kosih i ravnih međukatnih konstrukcija i krovnih površina i njihovu termoizolaciju ukoliko se radi o integriranom ravnom krovu te izolaciju podova na tlu.</t>
  </si>
  <si>
    <t>Sve izolaterske radove treba izvesti solidno i stručno, upotrebljavati materijale za izolaciju predviđene projektom i elaboratom uštede energije i toplinske zaštite, sve prema zahtjevima i normama propisanim Tehničkim propisom o racionalnoj uporabi energije i toplinskoj zaštiti u zgradama te ostalim važećim propisima.</t>
  </si>
  <si>
    <t xml:space="preserve">Za primjenjeni materijal izvoditelj radova mora predočiti certifikate/ateste o izolacijskim svojstvima, otpornosti na požar, tlačnoj čvrstoći i sl. </t>
  </si>
  <si>
    <t>Svi materijali koji se ugrađuju moraju po svom sastavu, fizičko mehaničkim osobinama i obliku odgovarati hrvatskim normama (HRN) ili jednakovrijedno za dotične materijale i za njih moraju postojati atesti. Ukoliko za pojedine materijale ne postoje hrvatske norme, za njih moraju postojati atesti s mišljenjem ovlaštene stručne institucije, da se mogu upotrebljavati za pojedinu vrstu izolacija u predviđenim kombinacijama. Oštećeni, slijepljeni ili na bilo koji drugi način neispravni materijali ne smiju se ugrađivati.</t>
  </si>
  <si>
    <t>*jesu li svojstva, uključivo rok uporabe građevnog proizvoda te podaci značajni za njegovu ugradnju, uporabu i utjecaj na svojstva i trajnost konstrukcije sukladni svojstvima i podacima određenim projektom.</t>
  </si>
  <si>
    <t>Zabranjena je ugradnja građevnog proizvoda koji je isporučen bez oznake u skladu s posebnim propisom, isporučen bez tehničke upute za ugradnju i uporabu, ako nema svojstva zahtijevana projektom ili mu je istekao rok uporabe.</t>
  </si>
  <si>
    <t xml:space="preserve">Materijali za izolaciju moraju biti deponirani do ugradnje, propisno odležani te zaštićeni nakon ugradnje. Kod izrade izolacija treba se u potpunosti pridržavati tehničke upute za ugradnju i uporabu od strane proizvođača materijala, kako u pogledu pripreme podloge, svih faza rada, zaštite izvedene izolacije, te uvjeta rada (atmosferskih prilika, temperatura i sl.). </t>
  </si>
  <si>
    <t xml:space="preserve">Ukoliko se ugradi neadekvatni materijal mora se ukloniti i zamijeniti novim na račun izvođača radova. </t>
  </si>
  <si>
    <t>Prije početka izvedbe svih vrsta izolaterskih radova mora se kontrolirati ispravnost već izvršenih građevinskih radova, koji bi mogli utjecati na kvalitetu, sigurnost i trajnost izolacija.</t>
  </si>
  <si>
    <t>Izvođenje svih vrsta izolaterskih radova mora biti takvo da pojedini dijelovi ili slojevi, kao i cijela završna izolacija u potpunosti odgovara svojoj namjeni, zahtjevima dobrog kvaliteta, sigurnosti i dugotrajnosti.</t>
  </si>
  <si>
    <t>Kod pripreme podloge za sve vrste izolacija potrebno je površinu zida ili poda dobro očistiti od svih nečistoća, prašine, krhotina i masnoća, a eventualne veće neravnine površina zapuniti mortom za izravnanje. Tehnička svojstva morta moraju ispunjavati opće i posebne zahtjeve bitne za krajnju namjenu morta i moraju biti specificirana prema normi HRN EN 998-2 ili jednakovrijedno. Vapno, agregat, voda i dodaci mortu i cement za pripremu morta trebaju odgovarati Tehničkom propisu za građevinske konstrukcije.</t>
  </si>
  <si>
    <t>Svi građevinski, zanatski i drugi radovi koji prethode izolacijama ili se izvode paralelno ili nakon izolacija, a čije izvođenje stvara mogućnost oštećivanja izolacije, moraju se izvesti maksimalno pažljivo.</t>
  </si>
  <si>
    <t>Svi građevinski, zanatski i drugi radovi, koji prethode pojedinim izolacijama, bilo da su u vezi s njima ili ne, ali čije odvijanje usporedno ili kasnije izvođenje stvara mogućnost oštećenja izolacije moraju se izvršiti prije izolacije. Prije početka izvedbe izolacijskih radova mora se kontrolirati ispravnost već izvršenih građevinskih, zanatskih i drugih radova, koji bi mogli utjecati na kvalitetu, sigurnost i trajnost izolacija, te činjenično stanje zapisnički ustanoviti u građevinskom dnevniku. Kad izvođač započne sa radovima znači da je prethodne radove prihvatio kao ispravne, pa se naknadne primjedbe na račun kvalitete neće priznati.</t>
  </si>
  <si>
    <t>Izvođenje izolaterskih radova mora biti takvo da pojedini dijelovi ili slojevi kao i cijela završna izolacija u potpunosti odgovara svojoj namjeni, zahtjevima dobre kvalitete, sigurnosti i dugotrajnosti.</t>
  </si>
  <si>
    <t>Ako u opisu radova nije izričito propisan određeni materijal, izvođač mora na vlastitu odgovornost izabrati i pripremiti materijal koji odgovara mjestu ugradbe, a u skladu je sa važećim propisima i normama. Izvođač je dužan ishoditi odobrenje projektantskog nadzora i nadzornog inženjera, prije dobave i ugradnje proizvoda koji nisu izričito propisani pojedinim stavkama ovog troškovnika.</t>
  </si>
  <si>
    <t>HIDROIZOLACIJE</t>
  </si>
  <si>
    <t>Ovi radovi obuhvaćaju izolacije (bitumenske, sintetske i sl.) za izolaciju protiv procjedne vode i vlage u tlu, kao i krovopokrivačke radove - izolacije ravnih krovova. Ostale izolacije obuhvaćene su u pokrivačkim, završnim zidarskim, limarskim i drugim obrtničkim radovima.</t>
  </si>
  <si>
    <t>Hidroizolacije se izvode kao folije, membrane, mortovi ili premazi, na vertikalnim, horizontalnim i kosim plohama, a sve kako je opisano u općim uvjetima i opisima pojedinih stavki ovog troškovnika.</t>
  </si>
  <si>
    <t>Svi radovi kod izvedbe hidroizolacija moraju se izvesti kvalitetno i stručno držeći se projektne dokumentacije i slijedećih propisa:</t>
  </si>
  <si>
    <t>HRN U.F2.024/80 ili jednakovrijedno - Završni radovi u građevinarstvu. Tehnički uvjeti izvođenja izolacijskih radova na ravnim krovovima</t>
  </si>
  <si>
    <t>HRN EN 13859-2:2008 ili jednakovrijedno - Savitljive hidroizolacijske trake -- Definicije i značajke podložnih traka -- 2. dio: Podložne trake za zidove (EN 13859-2:2004+A1:2008 ili jednakovrijedno)</t>
  </si>
  <si>
    <t>HRN EN 13967:2005/A1:2008 ili jednakovrijedno - Savitljive hidroizolacijske trake - plastične i elastomerne trake za zaštitu od vlage i vode iz tla</t>
  </si>
  <si>
    <t>HRN EN 13969:2005/A1:2008 ili jednakovrijedno - Savitljive hidroizolacijske trake -- Bitumenske trake za zaštitu odvlage i vode iz tla -- Definicije i značajke (EN 13969:2004/A1:2006 ili jednakovrijedno)</t>
  </si>
  <si>
    <t>HRN EN 13970:2005/A1:2008 ili jednakovrijedno - Savitljive hidroizolacijske trake -- Bitumenske paronepropusnetrake -- Definicije i značajke (EN 13970:2004/A1:2006 ili jednakovrijedno)</t>
  </si>
  <si>
    <t>HRN EN 13984:2005/A1:2008 ili jednakovrijedno - Savitljive hidroizolacijske trake -- Plastične i elastomerneparonepropusne trake -- Definicije i značajke (EN 13984:2004/A1:2006 ili jednakovrijedno)</t>
  </si>
  <si>
    <t>HRN EN 14909:2008 ili jednakovrijedno – Savitljive hidroizolacijske trake -- Plastične i elastomerne trake zasprečavanje kapilarnog podizanja vode -- Definicije i značajke (EN 14909:2006 ili jednakovrijedno)</t>
  </si>
  <si>
    <t>HRN EN 14967:2008 ili jednakovrijedno - Savitljive hidroizolacijske trake -- Bitumenske trake za sprečavanjekapilarnog podizanja vode -- Definicije i značajke (EN 14967:2006 ili jednakovrijedno)</t>
  </si>
  <si>
    <t>HRN EN 13707:2005/A1:2008 ili jednakovrijedno - Savitljive hidroizolacijske trake -- Bitumenske hidroizolacijske krovne trake s uloškom -- Definicije i značajke (EN 13707:2004/A1:2006 ili jednakovrijedno)</t>
  </si>
  <si>
    <t>HRN EN 13859-1:2008 ili jednakovrijedno - Savitljive hidroizolacijske trake -- Definicije i značajke podložnih traka -- 1. dio: Podložne trake za prijeklopno pokrivanje krovova (EN 13859-1:2005+A1:2008 ili jednakovrijedno)</t>
  </si>
  <si>
    <t>HRN EN 13956:2005 ili jednakovrijedno - Savitljive hidroizolacijske trake -- Plastične i elastomerne hidroizolacijske trake za krovove -- Definicije i značajke (EN 13956:2005 ili jednakovrijedno)</t>
  </si>
  <si>
    <t xml:space="preserve">Sav materijal mora odgovarati standardima i normama navedenim u pojedinim stavkama. Za sve sve hidroizolacije izvođač je obavezan dostaviti certifikate i ateste, a svi radovi izvode se prema opisima iz troškovnika i uputstvu proizvođača. Bez ispunjenja ovog uvjeta početak radova neće biti moguć, a svi troškove snosi Izvođač radova. </t>
  </si>
  <si>
    <t>Uskladištenje materijala na gradilištu mora biti stručno kako bi se isključila bilo kakva mogućnost oštećenja, odnosno propadanja.</t>
  </si>
  <si>
    <t>Ukoliko se naknadno ustanovi tj. pojavi vlaga, zbog nesolidne izvedbe, ne dozvoljava se krpanje već se mora ponovno izvesti izolacija cijele površine na trošak izvođača. Izvođač mora o svom trošku izvesti, popraviti i ponovno montirati opremu i pojedine građevinske i obrtničke radove koji se prilikom ponovne izvedbe oštete ili se moraju demontirati.</t>
  </si>
  <si>
    <t>Prije polaganja hidroizolacije izvođač treba provjeriti i preuzeti kvalitetu podloge i ako nije pogodna za rad mora o tome na osnovu relevantnih dokaza, pismeno izvjestiti nadzornog inženjera kako bi se podloga na vrijeme popravila i pripremila za izvođenje izolacije.</t>
  </si>
  <si>
    <t>Površine na koje se polaže izolacija, trebaju biti posve ravne, suhe, očišćene od prašine i nečistoće (nafte i masti, prašine i rastresitih ili trošnih čestica) i dovoljno glatke, da izolacija dobro prione, zvedene u padovima prema vodolovnim grlima / okapnim profilima. maksimalna vlažnost podloge je 3% mase.</t>
  </si>
  <si>
    <t xml:space="preserve">Onečišćene podloge (zemlja, ulje i sl.) čistiti mehanički i vodom te sredstvima koja propisuje i dozvoljava proizvođač premaza. Broj i način nanošenja premaza prema uputstvu proizvođača. </t>
  </si>
  <si>
    <t>Prijelaze horizontalne u vertikalnu hidroizolaciju kao i lomove izolacije izvesti vodonepropusno upotrebom holkela ili veznih fazonskih elemenata, sve prema uputstvima proizvođača izolacijskih materijala, a što je uključeno u jediničnu cijenu stavaka tj. ne naplaćuje se posebno.</t>
  </si>
  <si>
    <t>Pričvrsna mjesta te detalje spoja vertikalne i horizontalne izolacije, kao i mjesta gdje se očekuju povećana statička naprezanja (uslijed slijeganja npr.) obraditi dodatnim trakama što sve ulazi u cijenu, a u skladu s preporukama i proračunom po proizvođaču trake.</t>
  </si>
  <si>
    <t>U cijeni pojedine stavke treba obuhvatiti i sve pripremne i međufaze rada potrebne za korektno dovršenje stavke prema pravilima struke i važećim propisima, sva brtvljenja i kitanja bez obzira da li je sve to napomenuto u pojedinoj stavci, razradu detalja u fazi izvođenja, uredno izvedene međusobne spojeve pojedinih stavaka unutar ove grupe radova i sa okolnim konstrukcijama te izvedba u skladu s preporukama proizvođača odabranog materijala.</t>
  </si>
  <si>
    <t xml:space="preserve">Izolacija treba prilegnuti na površinu ravno, bez nabora i mjehura. </t>
  </si>
  <si>
    <t>Hidroizolacije na bazi penetrirajućih premaza (silikatne osnove) se nanose neposredno nakon vezanja betona, odnosno nakon skidanja oplate. Vlažnost i kiselost betonske podloge treba izvođač provjeriti i uskladiti recepturu premaza sa kvalitetom podloge.</t>
  </si>
  <si>
    <t>Primjena hidroizolacijske zaštite od vodoodbojnih, vodonepropusnih, paropropusnih i UV stabilnih materijala; moguća je samo uz prilaganje važećih dokumenata o sukladnosti, a sve u skladu sa važećim zakonima, propisima, normama, te Izvedbenim projektom.</t>
  </si>
  <si>
    <t>Vodena proba</t>
  </si>
  <si>
    <t>Po završetku radova na izvođenju svih hidroizolacija provodi se vodena proba kako bi se testirali svi spojevi, provjerili varovi i obrada svih prodora. Sve slivnike provjeriti lokalno.</t>
  </si>
  <si>
    <t>Bitumenske hidroizolacije</t>
  </si>
  <si>
    <t>Hidroizolacije na bazi bitumena izvode se kao premazi i kao premazi sa izolacionim trakama (ljepenkama).</t>
  </si>
  <si>
    <t xml:space="preserve">Hladni bitumenski osnovni premaz na bazi organskih otapala izvoditi za pripremu površina na kojima će se ugrađivati bitumenska hidroizolacija. Hladni bitumenski osnovni premaz  je otopina bitumena u organskom otapalu. Ugrađuje se premazivanjem s valjkom ili špricanjem na očišćenu suhu i otprašenu betonsku podlogu. Otapalo u bitumenskom rastvoru ima svojstvo sniženja viskoznosti što mu omogućava dublje prodiranje u pore betona i brzog isparenja nakon čega ostaje tanki sloj bitumena koji osigurava čvrstu vezu s ostalim slojevima bitumenskih hidroizolacija. Izvesti u svemu prema uputstvu proizvođača, u skladu s HRN U.M3. 240 ili jednakovrijedno. </t>
  </si>
  <si>
    <t xml:space="preserve">Bitumensku hidroizolaciju lijepiti PUNOPLOŠNO na podlogu i međusobno. Izolacionu ljepenku i ostale vrste izolacionih traka i ploča treba rezati ravno i pravokutno. Zaderani i krpani komadi isključeni su od ugradbe. Svi preklopi moraju biti najmanje 10 cm široki i ljepljeni bitumenom - hladnom bitumenskom masom ili vrućom bitumenskom izolacionom masom. Kod polaganja dvaju ili više slojeva izolacionih traka ili ploča preklopi ne smiju ležati jedan na drugom, već moraju biti pomaknuti. Kod hidroizolacije zidova ljepenka treba na svaku stranu zida imati prehvat širine od 10 cm, koji treba spojiti sa horizontalnom izolacijom podova. </t>
  </si>
  <si>
    <t>Polimer bitumenske trake s ulošcima od staklene ili Al folije za zavarivanje izvesti iz hidroizolacijske trake izrađene od uložaka Al folije i staklenog voala obostrano obloženih oksidiranim bitumenom i to kao trake kategorije 4 prema normi HRN U.M3.231 ili jednakovrijedno i standardu HRN U.M3.300 ili jednakovrijedno. Omote polimer bitumenskih traka skladištiti u uspravnom položaju na mjestu na kojem su zaštićeni od vlage i ekstremnih temperatura. U zimskom periodu cca 24 sata prije ugradnje pohraniti role na temperaturi iznad +5°C.</t>
  </si>
  <si>
    <t>HRN standardi za izolaterske radove:</t>
  </si>
  <si>
    <t xml:space="preserve"> hladni premazi: U.M3.240  UM3.242 ili jednakovrijedno
- vrući premazi: U.M3.244 ili jednakovrijedno
- bitumenizirani stakleni voal:  U.M3.248 ili jednakovrijedno
- bitumenizirana al.folija U.M3.229 U.M3.230 ili jednakovrijedno 
- nebitumenizirana al.folija: U.M3.100 ili jednakovrijedno 
- bitumenske trake s uloškom od staklene tkanine:  U.M3.234 ili jednakovrijedno 
- bitumenske trake s uloškom od staklenog voala:   U.M3.231 ili jednakovrijedno 
- bitumenizirani stakleni voal: U.M3.227 ili jednakovrijedno
- bitum. trake s uloškom od sirove krovne ljepenke:  U.M3.226 ili jednakovrijedno 
- bitumenizirana krovna ljepenka: U.M3.232 ili jednakovrijedno </t>
  </si>
  <si>
    <t>Posebnu pažnju obratiti na zaštitu od požara kod rada sa vrućim bitumenskim premazima i varenim ljepenkama zbog velike zapaljivosti bitumena. U slučaju požara gasiti pijeskom ili pjenom. Gašenje vodom je opasno zbog prskanja vrelog bitumena.</t>
  </si>
  <si>
    <t>Prije polaganja parne brane / izolacije moraju biti izvedena podnožja u uglovima (holkeri), tako da se izolacijske trake ne lome pod pravim kutem, nego se koso postavljaju na vertikalnu plohu. Parna brana se može polagati samo po suhu vremenu. Za parnu branu primjenjuju se metalne (aluminijske) folije, a kao sredstvo za ljepljenje bitumen i bitumenska masa u vrućem stanju.</t>
  </si>
  <si>
    <t>Karakteristike parne brane:</t>
  </si>
  <si>
    <t>Sloj parne brane podiže se na vertikalnu plohu zida / parapeta, do minimalno visine 10 cm iznad sloja toplinske izolacije, i mora zadovoljiti slijedeće karakteristike (prema normama HRN EN 13707:2005/A1:2008 ili jednakovrijedno, i HRN U.M3.230ili jednakovrijedno):</t>
  </si>
  <si>
    <t>- polimerbitumenska traka, apsolutno paronepropusna, debljina 4 mm
- polaganje zavarivanjem
- masa bitumenskog veziva min. 1800 g/m2
- uložak Alu folija debljine 0,1 mm
- površinska masa uloška cca 270 g/m2
- prekidna sila ≥150 N
- izduženje ≥3 %
- postojanost na hladnoću do -10°C
- postojanost na toplinu do +75°C
- vodonepropusnost (pri 1bar/1h)</t>
  </si>
  <si>
    <t>Karakteristike hidroizolacija koje su završni sloj ravnog krova:</t>
  </si>
  <si>
    <t>Završni hidroizolacijski sloj (trake od poliisobutilena (PIB) ili slično), mora zadovoljavati slijedeće uvjete (prema normi HRN EN 13956 ili jednakovrijedno):</t>
  </si>
  <si>
    <t>kompatibilnost sa bitumenom
- debljina 1,5 mm, sa kaširanim poliesterskim filcom (debljine 1 mm) s donje strane trake, polaganje ljepljenjem, u svemu prema uputama proizvođača odabranog sustava
- vodootpornost i bez dodatne površinske zaštite
- otpornost na atmosferske utjecaje (UV radijacija, agresivni industrijski okoliš...)
- fleksibilnost na niskim temperaturama (do -60°C)
- visoka otpornost na prirodno starenje
- bez dodataka plastifikatora, klora, halogena, bitumena i PVCa, paronepropusno
- otpornost na iskrenje i zračenje topline prema HRN ENV 1187 ili jednakovrijedno
- materijal klase E prema HRN EN 13501-1 ili jednakovrijedno</t>
  </si>
  <si>
    <t xml:space="preserve">Na krovovima na kojima je hidroizolacijski sloj završni sloj krova, hidroizolaciju izvoditi polimernim hidroizolacijskim trakama od meke plastificirane folije ojačane sintetskim vlaknima, protuklizne površine, visoke otpornosti na temperaturna naprezanja, usporava gorenje, UV zračenje, vjetar i ostale vremenske uvjete. Hidroizolacijska polimerna traka mora posjedovati certifikat sukladnosti s HRN EN 13956:2005 ili jednakovrijedno. Izvoditi u svemu prema uputstvu proizvođača. </t>
  </si>
  <si>
    <t>Izvedba polimerne hidroizolacije na dilataciji, oko prodora instalacija i sl. izvodi se hidroizolacionim materijalima adekvatnim osnovnoj izolaciji sve prema preporuci proizvođača materijala do potpune vodonepropusnosti i također je uključena u jediničnu cijenu stavaka tj. ne naplaćuje se posebno.</t>
  </si>
  <si>
    <t>Prijelaze horizontalne u vert. hidroizolaciju kao i lomove izolacije izvesti vodonepropusno upotrebom holkera ili veznih fazonskih elemenata, sve prema uputstvima proizvođača izolacijskih materijala, a što je uključeno u jediničnu cijenu stavaka tj. ne naplaćuje se posebno.</t>
  </si>
  <si>
    <t xml:space="preserve">Pričvrsna mjesta te detalje spoja vertikalne i horizontalne izolacije, kao i mjesta gdje se očekuju povećana statička naprezanja (uslijed slijeganja npr.) obraditi dodatnim trakama što sve ulazi u cijenu a u skladu s preporukama i proračunom po proizvođaču trake. </t>
  </si>
  <si>
    <t xml:space="preserve">Kvaliteta izvedene polimerne hidroizolacije krova dokazuje se ispitivanjem vodenom probom u trajanju 24 sata što ulazi u jedinične cijene a predaje se upisom u građevinski dnevnik. </t>
  </si>
  <si>
    <t>Karakteristike polimercementnih hidroizolacijskih materijala i priprema podloge:</t>
  </si>
  <si>
    <t>Područje primjene - garaže, bazeni, vanjske terase i prohoni krovovi, bazen sprinkler instalacije, prepumpne stanice i kanalizacijska okna.</t>
  </si>
  <si>
    <t>Pukotine koje nastaju zbog slijeganja ili higrometričnog skupljanja, prethodno se moraju zapuniti prema uputi proizvođača mase.</t>
  </si>
  <si>
    <t>Žbuke na cementnoj osnovi moraju biti pravilno vezane (7 dana za 1cm debljine), dobro vezane s podlogom, otporne i bez prašine i boja.</t>
  </si>
  <si>
    <t>Upijajuće podloge prethodno je potrebno navlažiti vodom.</t>
  </si>
  <si>
    <t>Izvoditi u svemu prema uputama proizvođača mase.</t>
  </si>
  <si>
    <t>Proinjivost na beton:</t>
  </si>
  <si>
    <t>- nakon 28 dana (25°C i 50% rel. Zračne vlage) 
- 1,1 N/mm2- nakon 7 dana (25°C i 50% rel. Zračne vlage) + 21 dan u vodi - 0,6 N/mm2</t>
  </si>
  <si>
    <t>Rastezljivost prema DIN 53504 (modificirano) ili jednakovrijedno nakon 28 dana pri +23°C i 50% rel. Zračne vlage = 30
Vodonepropusnost prema EN 12390 ili jednakovrijedno nakon 7 dana pod tlakom 1,5 bara = vodonepropusno</t>
  </si>
  <si>
    <t>Karakteristike hidroizolacijskih materijala na osnovi sintetskih smola i priprema podloge:</t>
  </si>
  <si>
    <t>Područje primjene - izolacija zidova i podova prostorija sanitarnih čvorova.</t>
  </si>
  <si>
    <t>Cementne podloge moraju biti stabilne i suhe, ne smiju biti izložene porastu vlage. Gipsane i vrlo upijajuće podloge moraju se prethodno obraditi Primerom prema uputama proizvođača.</t>
  </si>
  <si>
    <t>Između zida i poda, te između susjednih zidova postaviti specijalnu vodonepropusnu gumiranu traku prema preporuci proizvođača.</t>
  </si>
  <si>
    <t>Hidroizolacije obračunavaju se po m2 površine, vodolovna grla obračunavaju se po komadu, a završni profili po m1.</t>
  </si>
  <si>
    <t>Hidroizoliranje prekida betoniranja</t>
  </si>
  <si>
    <t>Radove vezane uz izvedbu hidroizolacije na prekidima betoniranja nužno je uskladiti sa izvedbom armiranobetonski i betonskih radova.</t>
  </si>
  <si>
    <t>Bubrive hidroizolacijske trake</t>
  </si>
  <si>
    <t>Ugradnja bubrive hidroizolacijske trake u oplatu na svim prekidima betoniranja i spojevima konstruktivnih elemenata, uključena u jedinične cijene stavki. Hidroizolacija projektiranih prekida betoniranja obrađena zasebnom stavkom troškovnika.</t>
  </si>
  <si>
    <t>Jedinične cijene stavki uključuju dobavu i ugradnju bubrive trake na bazi akrila dimenzija 20x10mm ili jednakovrijedan proizvod koja se lijepi na prekidima betoniranja sa bubrivim brtvilom. Radove izvesti prema uputama prozivođača materijala.</t>
  </si>
  <si>
    <t>Karakteristike polimernih membrana za hidroizoliranje krovova - vertikalni elementi</t>
  </si>
  <si>
    <t xml:space="preserve">Polimerna membrana (debljina 1.5 mm), višeslojna, sintetička krovna vodonepropusna membrana armirana staklenim voalom na bazi fleksibilnih poliolefina (FPO), sadrži stabilizatore UV zraka, prema EN 13956 ili jednakovrijedno. 
</t>
  </si>
  <si>
    <t>Polimerna membrana je vrućim zrakom zavariva krovna membrana formulirana za hidroizolaciju krovova i namijenjena za uporabu u svim klimatskim uvjetima. Proizvodi se sa staklenim voalom za dimenzionalnu stabilnost, koristi se za balastne krovove i izradu detalja. Proizvodi se sa prenaponom i sa potpuno integriranim voalom, tako da nema mogućnosti razdvajanja ili migracije vode.</t>
  </si>
  <si>
    <t xml:space="preserve">Karakteristike: otpornost vremenskim uvjetima, uključujući trajno UV zračenje, pregibljivost pri niskim temperaturama, otpornost na mikroorganizme, visoka dimenzijska stabilnost, visoka otpornost na udarce, varenje vrućim zrakom, kompatibilna sa starim bitumenom i može se reciklirati.
</t>
  </si>
  <si>
    <t>Treba zadovoljiti standarde:
Polimerne trake za hidroizoliranje krovova sukladno HRN EN 13956 ili jednakovrijedno, certificirane od strane ovlaštenog tijela 1213-CPD-3914 i sa CE-oznakom ili jednakovrijedno.
Ponašanje u požaru prema HRN EN 13501-1 ili jednakovrijedno.
Otpor prodoru korijenja ispitan prema FLL proceduri.</t>
  </si>
  <si>
    <t>Postavlja se na suhu i čistu prethodno pripremljenu podlogu. Membrana se lijepi PUNOPLOŠNO na ab podlogu zida atike sa kontaktnim ljepilom. Nakon postave hidroizolacije na vertikalnim površinama i horizontalnoj površini nadozida, površinu membrane je potrebno PUNOPLOŠNO premazati sa nitrilnim ljepilom i posipati s kvarcnim pijeskom, do zasićenja površine kvarcnim pijeskom pri čemu se treba osigurati potpuna prekrivenost membrane i ljepila kvarcnim pijeskom. Ugradnja kvarcnog pijeska uz suglasnost, garanciju i uputstvo proizvođača hidroizolacije.</t>
  </si>
  <si>
    <t>Membrana punoplošno ljepljena na zid i obložena kvarcnim pijeskom mora zadovoljiti, u pogledu prionljivosti, čupanja, otpornosti i ostalog, zahtjeve za postav nastavnih konstrukcija: polimercementnog morta čvrstoće min. 25MPa i završne obloge od EPDM-a. Sve uključeno u jediničnu cijenu stavke. Izolaciju navući i horizontalno ispod kamene klupčice atike. Stavkama obuhvaćena i dobava i postava specijalnih profila od galvaniziranog čeličnog lima 0,6mm laminiranog sa slojem FPO membrane 1,1mm, uključivo i dodatno brtvljenje trajnoelastičnim kitom na bazi poliuretana, odgovarajućim temeljnim premazom i PE ispunom za fuge.</t>
  </si>
  <si>
    <t>Karakteristike polimernih membrana za hidroizoliranje krovova - horizontalni elementi</t>
  </si>
  <si>
    <t xml:space="preserve">Polimerna membrana (debljina 1.8 mm), višeslojna, sintetička krovna vodonepropusna membrana armirana poliesterskom mrežicom na bazi fleksibilnih poliolefina (FPO), sadrži stabilizatore UV zraka, prema EN 13956 ili jednakovrijedno. 
</t>
  </si>
  <si>
    <t>Polimerna membrana je vrućim zrakom zavariva krovna membrana formulirana za hidroizolaciju krovova i namijenjena za uporabu u svim klimatskim uvjetima. Proizvodi se sa poliesterskom mrežicom za dimenzionalnu stabilnost, koristi se za balastne krovove i izradu detalja. Proizvodi se bez prenapona i sa potpuno integriranom armaturom, tako da nema mogućnosti razdvajanja ili migracije vode.</t>
  </si>
  <si>
    <t>Treba zadovoljiti standarde:
Polimerne trake za hidroizoliranje krovova sukladno HRN EN 13956 ili jednakovrijedno, certificirane od strane ovlaštenog tijela 1213-CPD-3914 i sa CE-oznakom ili jednakovrijedno.
Ponašanje u požaru prema HRN EN 13501-1 ili jednakovrijedno.
Otpor prodoru korijenja ispitan prema FLL proceduri ili jednakovrijedno.</t>
  </si>
  <si>
    <t>Postavlja se na suhu i čistu prethodno pripremljenu podlogu. Membrane se slobodno polažu na razdjelni sloj geotekstila 300g/m2 na bazi polipropilena (PP) sa preklopom od 10 cm u svrhu razdjelnog sloja, te perimetralno fiksiraju. Spojevi se obrađuju vrućim zrakom sa širinom vara od min. 3 cm, preklop 8 cm, u skladu s propisanom tehnologijom od strane proizvođača membrane.</t>
  </si>
  <si>
    <t>Na pregibima se izvode dodatne trake ojačanja hidroizolacije. Stavkama obuhvaćena i dobava i postava specijalnih profila od galvaniziranog čeličnog lima 0,6mm laminiranog sa slojem FPO membrane 1,1mm, uključivo i dodatno brtvljenje trajnoelastičnim kitom na bazi poliuretana, odgovarajućim temeljnim premazom i PE ispunom za fuge.</t>
  </si>
  <si>
    <t>Karakteristike tekućih hidroizolacijskih membrana</t>
  </si>
  <si>
    <t xml:space="preserve">Jednokomponentna poliuretanska tekuća hidroizloacijska membrana nanosi se na krovnu AB ploču ili armirani estrih u nagibu u dva smjera. Boja hidroizolacije po izboru projektantskog nadzora.
</t>
  </si>
  <si>
    <t>Tekuća hidroizolacijska membrana nanosi se na armiranobetonsku krovnu ploču i zidove. Beton mora biti temeljito očišćen od prašine i čestica. Površina podloge mora biti jednolicna, bez ostataka, kao što su cementno mlijeko i šupljine ili saćastih neravnina.
Isparavanje vode iz betona je prirodni fenomen betona koji može proizvesti rupice u naknadno nanesenom premazu, osobito kada površina sadrži vlagu. Nanošenje premaza kada je temperatura betona u padu ili kada je stabilna može smanjiti isparavanje. Paziti na kondenzaciju! Podloga i nevezana membrana moraju biti barem 3°C iznad točke rosišta da se smanji rizik od kondenzacije. Kondenzacija može utjecati na prionjivost i završni izgled. Sva nepoštivanja tehničkih uputa od strane proizvođača prilikom ugradnje hidroizolacijske membrane, kao i sva uklanja Izvođač.</t>
  </si>
  <si>
    <t>Uvijek se prvo hidroizoliraju i obrađuju detalji prodora, veritkalnih atika i tome slično, prije pocetka izoliranja horizontalnih površina.</t>
  </si>
  <si>
    <t>Kod hidroizoliranja kuteva, spojeva i svih ostalih detalja sukladno Izvedbenom projektu upotrebljava se armatura - poliesterski geotekstil (100% poliester, 120g/m2) kompatibilan sa tekućom hidroizolacijom. Armiranjem se postiže pravila debljina hidroizolacijskog sloja i prilagodljivost različitim oblicima podloge na koji se hidroizolacijski premaz nanosi.
Primjer nanošenja: 
1. Nanošenje prvog sloja tekuće hidroizolacije
2. Ugrađuje se poliesterski geotekstil, obratiti pažnju da ne ostane mjehurica ili napuklina. Rubovi se preklapaju minimalno 5 cm pri čemu se moraju dobro zalijepiti.
3. Nakon što se premaz osuši da se po njemu može hodati, premažite
površinu drugim slojem hidroizolacije - minimalno 0.7 L/m² po premazu.
4. Na mjestima fasade gdje se postavljaju tankoslojne velikoformatne keramičke ploče (atike) nanosi se kvarcni pijesak koji služi ako alkalna barijera i omogućuje danje nanošenje slojeva pročelja. Boja kvarca po izboru projektantskog nadzora.</t>
  </si>
  <si>
    <t>Hidrozolacijska membrana se nanosi u dva sloja ili do postizanja debljine prema uputama proizvođača. Vrijeme čekanja između nanošenja slojeva u skladu sa uputama proizvođača.</t>
  </si>
  <si>
    <t>RAL ugradnja</t>
  </si>
  <si>
    <t>Ovi opći tehnički uvjeti odnose se i na izvedbu RAL ugradnje vanjske bravarije. Dodatni uvjeti za izvedbu RAL ugradnje vanjske bravarije obrađeni su u općim tehničkim uvjetima i poglavlju BRAVARSKI RADOVI - ALUMINIJSKA BRAVARIJA.</t>
  </si>
  <si>
    <t>TERMOIZOLACIJE I ZVUČNE IZOLACIJE</t>
  </si>
  <si>
    <t>Kod izvedbe termoizolacija u svemu se pridržavati specifikacija iz projekta i elaborata uštede toplinske energije te važećih propisa:</t>
  </si>
  <si>
    <t>Tehničkim propisom o racionalnoj uporabi energije i toplinskoj zaštiti u zgradama.</t>
  </si>
  <si>
    <t>Kod izvedbe zvučne izolacije u svemu se pridržavati specifikacija iz projekta te važećih Zakona i propisa:</t>
  </si>
  <si>
    <t>HRN U.J6.201 (1989) ili jednakovrijedno akustika u građevinarstvu. Tehnički uvjeti za projektiranje i građenje zgrada,</t>
  </si>
  <si>
    <t>HRN U.J6.151 (1982) ili jednakovrijedno akustika u građevinarstvu. Standardne vrijednosti za ocjenu zvučne izolacije,</t>
  </si>
  <si>
    <t>HRN U.J5.153 (1989) ili jednakovrijedno akustika u građevinarstvu. Metode izražavanja zvučne izolacije jednim brojem,</t>
  </si>
  <si>
    <t>Sav materijal mora odgovarati standardima koji se odnose na proizvode koji se ugrađuju i mora biti atestiran. Potvrde sukladnosti (certifikati) moraju biti na gradilištu te na zahtjev nadzorne službe i predočeni. Prije početka radova i ugradnje Izvođač je obavezan nadzornom inženjeru dostaviti valjane certifikate i dokaze kvalitete za sve građevinske proizvde i radove koje planira ugraditi. Bez ispunjenja ovog uvjeta početak radova neće biti mogući, a svi troškove snosi Izvođač radova.</t>
  </si>
  <si>
    <t>Uskladištenje materijala na gradilištu mora biti stručno kako bi se isključila bilo kakva mogučnost oštećenja, odnosno propadanja.</t>
  </si>
  <si>
    <t>Toplinsko-izolacijski građevni materijali i sidra kojima se učvršćuju u konstrukciju smiju se ugraditi ako, ovisno o vrsti materijala, njihovoj namjeni i uvjetima kojima će biti izloženi u ugrađenom stanju, ispunjavaju zahtjeve iz niza normi HRN EN 13162:2002 ili jednakovrijedno do HRN EN 13171:2002 ili jednakovrijedno i odgovaraju specifikacijama iz projekta i i elaborata uštede energije i toplinske zaštite, te ako je izvođač dostavio za njih izdanu isprava o sukladnosti koja je u skladu s odredbama posebnog propisa kojim se uređuje ocjenjivanje sukladnosti, isprave o sukladnosti i označavanje građevnih proizvoda.</t>
  </si>
  <si>
    <t>Elastificirani ekspandirani polistiren za prigušenje udarnog zvuka u podovima ima zadaću prigušenja udarnog zvuka te osiguranja propisane minimane vrijednosti toplinske izolacije. Tehnička svojstva ploča elastificiranog ekspandiranog polistirena koje će se ugrađivati moraju zadovoljiti zahtjeve iz točke 4.2 norme HRN EN 13163:2002 ili jednakovrijedno, a ugrađeni proizvod mora imati svojstva navedena u kodiranoj oznaci ili povoljnija: EPS - HRN EN 13163 – T4 – L1 – W1 – S1 – P3 – BS50 – DS(N)5 – ≤SD30 – CP3 ili jednakovrijedno.</t>
  </si>
  <si>
    <t>Tehnička svojstva tvornički izrađenih proizvoda od ekspandiranog polistirena (ESP) moraju ispuniti zahtjeve prema HRN EN 13163 ili jednakovrijedno. Ploče ekspandiranog polistirena koje će se ugrađivati moraju zadovoljiti zahtjeve iz točke 4.2 norme HRN EN 13163:2002 ili jednakovrijedno, a ugrađeni proizvod mora imati svojstva navedena u kodiranoj oznaci ili povoljnija: EPS – HRN EN 13163 – T1 – L1 – W1 – S1 – P3 – BS50 – CS(10)150 – DS(N)5 – DLT(2)5 ili jednakovrijedno.</t>
  </si>
  <si>
    <t>Tehnička svojstva tvornički izrađenih proizvoda od ekstrudirane polistirenske pjene (XPS) moraju ispuniti zahtjeve prema HRN EN 13164 ili jednakovrijedno. Ploče ekstrudiranog polistirena koje će se ugrađivati moraju zadovoljiti zahtjeve iz točke 4.2 norme HRN EN 13164:2002 ili jednakovrijedno, a ugrađeni proizvod mora imati svojstva navedena u  kodiranoj oznaci ili povoljnija: XPS – HRN EN 13164 – T1 – CS(10/Y)300 – DLT(2)5 ili jednakovrijedno.</t>
  </si>
  <si>
    <t>Za toplinsku izolaciju ravnih krovova ekstrudiranim polistirenom izvođač je obvezan dostaviti atest o zahtijevanoj tlačnoj čvrstoći materijala, a polaganje u svemu izvesti prema uputama proizvođača.</t>
  </si>
  <si>
    <t>Tehnička svojstva tvornički izrađenih proizvoda od drvene vune (WW) moraju ispuniti zahtjeve prema HRN EN 13168 ili jednakovrijedno.</t>
  </si>
  <si>
    <t>Troslojne kombi ploče na pregradnom zidu i stropu prema negrijanom i vanjskom prostoru imaju prvenstveno zadaću osiguranja potrebne vrijednosti tolinske izolacije, ali doprinose i povećanju vrijednosti zvučne izolacije. Ploče se ugrađuju naknadno (ne postavljaju se u oplatu prije betoniranja) i pričvršćuju se točkasto odgovarajućim vijcima s tiplama i širokom glavom, prema uputama proizvođača. Troslojne kombi ploče s mineralnom vunom koje će se ugrađivati moraju zadovoljiti zahtjeve iz točke 4.2 norme HRN EN 13168:2002 ili jednakovrijedno, a ugrađeni proizvod mora imati svojstva navedena u kodiranoj oznaci ili povoljnija: WW-C – HRN EN 13168 – L1 – W1 – T1 – S1 – P1 – CS(10)30 – Cl1 – TR7,5 ili jednakovrijedno.</t>
  </si>
  <si>
    <t>Povezani sustavi za vanjsku toplinsku izolaciju (ETICS) obrađeni su u fasaderskim radovima.</t>
  </si>
  <si>
    <t>U jediničnoj cijeni izolaterskih radova sadržano je:</t>
  </si>
  <si>
    <t>*priprema podloge za izvedbu izolacije čišćenjem, prednamazima i sl.</t>
  </si>
  <si>
    <t>*sav rad, grijanje mase, premazi, krojenje traka i sl.</t>
  </si>
  <si>
    <t xml:space="preserve"> *izrada izolacije, te sav izolacijski, spojni i potrošni materijal prema atestiranim detaljima proizvođača</t>
  </si>
  <si>
    <t>*sav materijal, izolacioni, brtveni i spojni, sva pomagala, sredstva i priručni materijal za rad te odvoz i dovoz istih</t>
  </si>
  <si>
    <t>*sva pomagala pri radu te dovoz i odvoz istih</t>
  </si>
  <si>
    <t xml:space="preserve">*vodena proba </t>
  </si>
  <si>
    <t>*svi režijski troškovi</t>
  </si>
  <si>
    <t>*nadoknada eventualnih oštećenja na radovima drugih učesnika u gradnji</t>
  </si>
  <si>
    <t>*čišćenje nakon izvedenog rada</t>
  </si>
  <si>
    <t>*atesti materijala</t>
  </si>
  <si>
    <t>V</t>
  </si>
  <si>
    <t>IZOLATERSKI RADOVI</t>
  </si>
  <si>
    <t xml:space="preserve">Termoizolacije u sastavu plivajućih podova obrađene su u zidarskim radovima, a izolacije svih gipskartonskih pregradnih zidova u gipskartonskim radovima. </t>
  </si>
  <si>
    <t>Brtvljenje svih prodora sastavni je dio pojedinačnih stavki i uključen je u cijenu.</t>
  </si>
  <si>
    <t>Radove izvesti prema uputama proizvođača materijala.</t>
  </si>
  <si>
    <t>Hidroizolacijske trake postaviti sa stopostotnim varom međusobno i za podlogu. Hidroizolaciju navući na rubove zidova, podova i stopova u visini min 30cm. Osigurati preklop sa horizontalnom hidroizolacijom temelja. Hidroizolaciju saviti na bočne površine temelja u dužini 30 cm za osiguranje preklopa s hidroizolacijom sokla.</t>
  </si>
  <si>
    <t>U jedinične cijene stavki uključena su sva vodonepropusna elastična spajanja hidroizolacija na dilatacijskim reškama sukladno uputama proizvođača hidroizolacije. Predloženu tehnologiju spoja hidroizolacije na mjestu dilatacijske reške potvrditi sa stručnim i projektantskim nadzorom.</t>
  </si>
  <si>
    <t>Sve radove obuhvaćene ovim stavkama izvesti u svemu prema uputstvu i detaljima prozvođača po ovlaštenom izvođaču i uz garanciju proizvođača na radove ugradnje. Obrada završetka uz obodne vertikale kao i dilatacija u svemu prema detaljima proizvođača što ulazi u cijenu ove stavke.</t>
  </si>
  <si>
    <t xml:space="preserve">U cijenu stavke uključiti komplet sav potreban rad i materijal prema opisu u troškovniku, kao i sve dodatne radove i materijale potrebne da se izradi kompletna stavka kao oblikovna i funkcionalna cjelina, transport i ugradnju te pribavljanje svih potrebnih atesta. </t>
  </si>
  <si>
    <t>U cijenu stavke uključena vodena proba svih izvedenih hidroizolacija i brtvljenja!</t>
  </si>
  <si>
    <t>Stavke uključuju dobavu i ugradnju sljedećih slojeva:</t>
  </si>
  <si>
    <t>Dobava i ugradnja paropropusne-vodonepropusne krovne folije s inegriranom ljepljivom trakom za preklope - kišna brana - folija iz troslojnog polipropilenskog voala – paropropusna, vodonepropusna folija, trake mehanički učvršćena na podlogu s prelijepljenim preklopima folija i spojevima na obodne pregrade.</t>
  </si>
  <si>
    <t>Karakteristike:
Sd=0,02m
Vodotjesnost:W1
Vodonepropusnost: &gt;280cm</t>
  </si>
  <si>
    <t>Postav na suhu i čistu podlogu od toplinske izolacije od oplate od OSB ploča.</t>
  </si>
  <si>
    <t>Uključena obrada svih prodora u hidroizolacijskim sustavima proizvođača krovne folije.</t>
  </si>
  <si>
    <t>Izvoditi u svemu prema uputstvu proizvođača.</t>
  </si>
  <si>
    <t>Iznad navedene hidroizolacije postavljaja se završni sloj krova - crijep na drvene letve i kontraletve (jednostrešni krov), odnosno ravni lim na kontraletve i oplatu (dvostrešni dio krova iza timpanona).</t>
  </si>
  <si>
    <t>U stavci kompletan glavni i pomoćni, rad, materijal i transport.</t>
  </si>
  <si>
    <t>Izvedba krovne vodonepropusne paropropusne hidroizolacije jednostrešnog krova.</t>
  </si>
  <si>
    <t>Hidroizolacija se postavlja na oplatu od OSB ploča, obuhvaćenu drugom stavkom.</t>
  </si>
  <si>
    <t>Obračun po m2 razvijene površine.</t>
  </si>
  <si>
    <t>Izvedba vodonepropusne paropropusne hidroizolacije dvostrešnog dijela krova iza timpanona.</t>
  </si>
  <si>
    <t>Stavkom je obuhvaćena izolacija oplate horizontalnog i vertikalnih žlijebova.</t>
  </si>
  <si>
    <t>TOPLINSKE IZOLACIJE</t>
  </si>
  <si>
    <t xml:space="preserve">Dobava i ugradnja toplinske izolacije krovišta </t>
  </si>
  <si>
    <t>Izolaciju izvesti pločama meke staklene vune, λ ≤ 0,035 W/mK, koja se postavlja u dva sloja, debljine 14 i 15cm.</t>
  </si>
  <si>
    <t>Gornji sloj toplinske izolacije debljien 14cm postavlja se između rogova, a donji debljine 15cm između platica – nosača podgleda.</t>
  </si>
  <si>
    <t>Osiguravanje položaja mineralne vune između rogova i platica uključeno u jediničnu cijenu stavke.</t>
  </si>
  <si>
    <t>U stavci kompletan rad i materijal.</t>
  </si>
  <si>
    <t>Gornji sloj, postava između rogova, ploče debljine 14cm</t>
  </si>
  <si>
    <t>Donji sloj, postava između platica, ploče debljine 15cm</t>
  </si>
  <si>
    <t>IZOLATERSKI RADOVI - UKUPNO:</t>
  </si>
  <si>
    <t>ZAVRŠNI ZIDARSKI RADOVI</t>
  </si>
  <si>
    <t>Završni zidarski radovi moraju se izvesti solidno i stručno prema pravilima dobrog zanata i važećim propisima:</t>
  </si>
  <si>
    <t>Tehnički propis za građevinske konstrukcije</t>
  </si>
  <si>
    <t>Obuhvaćaju izradu pregradnih stijena, cementnih glazura, plivajućih podova, unutarnje i vanjske žbuke, te ugradnju montažnih dimnjaka i ventilacionih kanala, tj. svih zidarskih radova koji se izvode nakon formiranja primarne konstrukcije zgrade.</t>
  </si>
  <si>
    <t>Pregradni zidovi se ne smiju izvoditi prije izvedbe stropne konstrukcije da ne bi preuzeli vertikalno opterećenje.</t>
  </si>
  <si>
    <t>ŽBUKANJE</t>
  </si>
  <si>
    <t>Mortovi za žbukanje moraju odgovarati važećem Tehničkom propisu za građevinske konstrukcije.</t>
  </si>
  <si>
    <t>Žbukanje vršiti u pogodno vrijeme, kad su konstrukcije koje se žbukaju potpuno suhe. Po velikoj zimi i vrućini treba izbjegavati žbukanje, jer tada može doći do smrzavanja odnosno pucanja uslijed prebrzog sušenja. Žbukati tek kada se zidovi osuše i slegne zgrada. Ne smije se žbukati kad postoji opasnost od smrzavanja ili ekstremno visokih temperatura 30° ili više.</t>
  </si>
  <si>
    <t>Prije žbukanja treba plohe dobro očistiti, a naročito spojnice. Prije početka žbukanja plohe dobro navlažiti, a naročito kad se žbuka cementnim mortom. Betonske i armirano betonske  dijelove prije žbukanja treba zidarskom žlicom poprskati cementnim špricem. Isto vrijedi za fasadne plohe koje se žbukaju.</t>
  </si>
  <si>
    <t>Za rabiciranje upotrijebiti rabic pletivo od pocinčane žice 0,7 do 1 mm, a gustoća polja rabic pletiva 10 mm. Pletivo može biti kvadratno ili višekutno, a kod glazura i plivajućih podova može se upotrijebiti i armaturna mreža do jačine Q 203 ili fiberglas vlaknima.</t>
  </si>
  <si>
    <t>Točno izvedena žbuka je ona koja po horizontali i vertikali nema odstupanja veća od 1 cm u bilo kojem smjeru, za jednu etažu. Troškovi sanacije dijelova izvedenih van ovih kriterija padaju na teret izvođača radova.</t>
  </si>
  <si>
    <t>Žbukanje produžnom žbukom:</t>
  </si>
  <si>
    <t>Izvodi se u dva sloja, ukupna debljina žbuke treba biti 2 do 2,5 cm. Grubi sloj izvodi se preko cem šprica, njime se definira ravnina žbukane plohe. Fini sloj se nabacuje tek nakon što je prethodni sloj posve suh, njime se zaglađuje gruba žbuka.</t>
  </si>
  <si>
    <t xml:space="preserve">Finu žbuku izraditi tako, da površina bude posve ravna i glatka, a uglove i bridove, te spojeve zida i stropa izvesti oštro, ukoliko u troškovniku nije drugačije označeno. </t>
  </si>
  <si>
    <t>Na svim bridovima zidova koji se žbukaju ugrađuju se kutni štitnici od nerđajućeg metala koji su uključeni u jediničnu cijenu.</t>
  </si>
  <si>
    <t xml:space="preserve">Za rabiciranje upotrijebiti rabic pletivo od pocinčane žice 0,7 do 1 mm, a gustoća polja rabic pletiva 10 mm. </t>
  </si>
  <si>
    <t>Strojno žbukanje:</t>
  </si>
  <si>
    <t xml:space="preserve">Kod strojnog žbukanja prskanjem nanosi se samo jedan sloj žbuke ukupne debljine cca 1,5 cm. Da bi se postigla ravna površina ožbukanih zidova potrebno je predhodno na zid pričvrstiti vodilice i kutnike za bridove od nerđajućeg metala koji ujedno služe za formiranje ravnih i pravilnih bridova a uključeni su u jediničnu cijenu žbukanja zidova. </t>
  </si>
  <si>
    <t xml:space="preserve">U mokrim prostorima izvodi se žbuka na bazi cementa a u ostalim prostorijama na bazi gipsa. </t>
  </si>
  <si>
    <t>U cijeni stavke su sve potrebne predradnje koje je potrebno izvršiti na zidovima (premaz, impregnacija, bandažiranje) kao i sav potreban rad, materijal i radna skela.</t>
  </si>
  <si>
    <t>VENTILACIJE</t>
  </si>
  <si>
    <t>Pri izvođenju ventilacija izvođač je dužan pridržavati se dijela projekta koji se odnosi na ventilaciju prostora, tehničkih uputa za ugradnju i uporabu te odredaba Tehničkog propisa o sustavima ventilacije, djelomične klimatizacije i klimatizacije zgrada, Tehničkim propisom o racionalnoj uporabi energije i toplinskoj zaštiti u zgradama i Tehničkog propisa za građevinske konstrukcije. Kod zidanja montažnih ventilacija postupati prema tehničkim uputama za ugradnju i uporabu od strane proizvođača (mort, izolacija, preklopi, unutrašnje i vanjske cijevi itd.)</t>
  </si>
  <si>
    <t>IZVEDBA CEMENTNIH PODLOGA</t>
  </si>
  <si>
    <t>Ovi posebni uvjeti odnose se na izvedbu plivajućih podova, cementnih estriha, betonskih podloga i betona za pad.</t>
  </si>
  <si>
    <t>Za ovu skupinu radova važeći su opći uvjeti propisani u skupini BETONSKI I ARMIRANO-BETONSKIH RADOVA ovog Troškovnika. Detaljni uvjeti za pojedine radove opisani su u pojedinačnim stavkama radova.</t>
  </si>
  <si>
    <t xml:space="preserve">NAPOMENA:
Izvođač je dužan prilagoditi sastav, kvalitetu i način izvedbe betonskih i cementih podloga s obzirom na mjesto i način ugradnje, te posebno vezano uz vrstu završne podne obloge. Izrazito je važno prilagoditi vodocementni V/C faktor betonskih i drugih podloga na mjestima na kojima se izvode unutarnji i vanjski betonski podovi, kako ne bi došlo do nekotroliranog pucanja betonskih podloga i završnih podnih obloga. </t>
  </si>
  <si>
    <t>PRIPREMA PODLOGE ZA POLAGANJE I IZVEDBU ZAVRŠNE PODNE OBLOGE</t>
  </si>
  <si>
    <t xml:space="preserve">Dopuštene granične vrijednosti neravnina gotove podloge od cementnog estriha prema DIN 18202 ili jednakovrijedno (mjerena na razmaku od 2m – 7mm, 0.20m – 2mm), a dozvoljena vlažnost estriha prema DIN 18560 ili jednakovrijedno (2% CM za unutarnje podove i 4% CM za vanjske podove). </t>
  </si>
  <si>
    <t>Čvrstoća podloge mora odgovarati razredu tvrdoće od najmanje C 16/20 (MB 20 - 20N/mm2), te imati prionljivost &gt;1,5 N/mm2, za sve podove u koje se ne ugrađuje podno grijanje.</t>
  </si>
  <si>
    <t xml:space="preserve">Čvrstoća podloge mora odgovarati razredu tvrdoće od najmanje C 25/30 (MB 30 - 30N/mm2), te imati prionljivost &gt;1,5 N/mm2, za podove u koje se ugrađuje podno grijanje. </t>
  </si>
  <si>
    <t>Cementne podloge obavezno dilatirati u polja veličine do najviše 20 m2 s omjerima stranica od najviše 1:1,5. Pozicije dilatacijskih reški prije izvedbe obavezno dati na ovjeru projektantskom nadzoru, što je uključeno u jediničnu cijenu stavki.</t>
  </si>
  <si>
    <t xml:space="preserve">Brtvljenje dilatacijskih reški cementnih podloga i spojeva prema drugim materijalima, dobava i ugradnja, uključeno u jedinične cijene stavki. Brtvljenje se izvodi specijalnim brtvilom na bazi poliuretana. U sustavu uključeni PE ispuna za fuge i namjenski temeljni premaz. Boja po izboru projektantskog nadzora. Priprema podloge, prema uputstvima proizvođača materijala, uključena u jediničnu cijenu stavke. </t>
  </si>
  <si>
    <t>Priprema podloge mora sadržavati:</t>
  </si>
  <si>
    <t>* brušenja postojeće podloge (cementni estrih)  dijamantnim brušenjem, žičanim četkama i strojevima za pjeskarenja do stupnja gotovosti propisanog tehničkim uvjetima za postavljenje impegnacijskih predpremaza;</t>
  </si>
  <si>
    <t>* uklanjanja svih nečistoća i skrame, te zapunjavanje rupa na podlozi odgovarajućim punilima na bazi cementa i polimercementa; a sve sukladno tehničkim specifikacijama i načinu ugradbe podova po uputama proizvođača.</t>
  </si>
  <si>
    <t>* uskladiti dilatacije estriha za dilatacijama završne podne podloge, sve prema uputi projektantskog nadzora i proizvođača podova</t>
  </si>
  <si>
    <t>Svi materijali i radovi potrebni za pripremu podloge od cementnog estriha prema uputama proizvođača nastavnih slojeva konstrukcije uključeni su u jedinične cijene stavki. Sve podloge od cementnog estriha koje ne zadovoljavaju karakteristike propisane od proizvođača nastavnih konstrukcija uklonit će se i izvesti zadovoljavajuće o trošku izvođača cementnih podloga. Izvođač cementnih podloga je dužan proučiti sve opće uvjete i stavke podopolagačkih radova ovog troškovnika i uskladiti kvalitetu izvedbe s zahtjevima završnih obloga podova.</t>
  </si>
  <si>
    <t>B</t>
  </si>
  <si>
    <t>OPĆE NAPOMENE ŽBUKANJA</t>
  </si>
  <si>
    <t xml:space="preserve">U jediničnu cijenu ulazi i izvedba bridova nehrđajućim metalnim profilima. </t>
  </si>
  <si>
    <t>Spoj različitih materijala obavezno rabicirati što ulazi u cijenu!</t>
  </si>
  <si>
    <t>Obrada špaleta vrata i prozora ne iskazuje se zasebno već je ukalkulirana u stavku!</t>
  </si>
  <si>
    <t>U cijeni stavke su sve potrebne predradnje koje je potrebno izvršiti na zidovima od opeke i armiranog betona kao i sav potreban rad, materijal i radna skela.</t>
  </si>
  <si>
    <t>Žbukanje unutarnje strane novih omeđenih opečnih zidova i postojećih zidova na kojima je žbuka otucana na 4. katu.</t>
  </si>
  <si>
    <t>Izrada i strojno žbukanje grubom i finom žbukom unutarnje strane zidova. Žbuka se izvodi iz produžnog morta kvalitete M-5 uz prethodni špric cijele površine cementnim mlijekom. Ukupna debljina žbuke je 1cm.</t>
  </si>
  <si>
    <t>U stavku uključeno jednostruko bandažiranje rabitz pletivom svih spojeva raznih materijala te dobava i ugradba profila za ojačanje žbuke na uglovima i rubovima, kutnih vodilica, vrsta uglovnih profila: nevidljivi rub.</t>
  </si>
  <si>
    <t>Obrada špaleta i otvora uključena u količine.</t>
  </si>
  <si>
    <t>Radovi na visini do 470 cm.</t>
  </si>
  <si>
    <t>Obračun po m2 žbukanog zida.</t>
  </si>
  <si>
    <t>Žbukanje dijelova postojećih unutarnjih zidova gdje je žbuka otucana radi izvedbe injektiranja ili ojačanja zida mrežama.</t>
  </si>
  <si>
    <t>Izrada i strojno žbukanje grubom i finom žbukom unutarnje strane zidova. Žbuka se izvodi iz produžnog morta kvalitete M-5 uz prethodni špric cijele površine cementnim mlijekom. Ukupna debljina žbuke je do 2cm.</t>
  </si>
  <si>
    <t>Obavezno uskladiti debljinu žbuke s debljinom postojeće neotucane žbuke, do pripreme ravne podloge za soboslikarske radove.</t>
  </si>
  <si>
    <t>Radovi na visini do 335 cm.</t>
  </si>
  <si>
    <t>NAPOMENA: Količina je dana okvirno, stvarnu površinu je potrebno utvrditi na licu mjesta. Dodatna količina neće se posebno obračunavati.</t>
  </si>
  <si>
    <t>Sanacija pukotina u postojećim oštećenim unutarnjim zidovima i stropu stubišta 4. kata.</t>
  </si>
  <si>
    <t>Izrada i strojno žbukanje grubom i finom žbukom unutarnje strane zidova i stropa na mjestima pukotina uz rabiciranje i osiguranje spoja prema postojećoj žbuki. Žbuka se izvodi iz produžnog morta kvalitete M-5 uz prethodni špric cijele površine cementnim mlijekom. Ukupna debljina žbuke je do 2cm.</t>
  </si>
  <si>
    <t>Radovi na visini do 475 cm.</t>
  </si>
  <si>
    <t>OPĆE NAPOMENE PLIVAJUĆI PODOVI</t>
  </si>
  <si>
    <t>Plivajući podovi izvode se na spregnutoj konstrukciji poda – gornjem sloju konstrukcije od armiranog betona.</t>
  </si>
  <si>
    <t>Plivajući podovi izvode se nakon što su izvedene sve rubne nosive, pregradne i obložne konstrukcije.</t>
  </si>
  <si>
    <r>
      <rPr>
        <sz val="10"/>
        <rFont val="Arial Nova Cond"/>
        <family val="2"/>
        <charset val="1"/>
      </rPr>
      <t>Estrih dilatirati na projektiranim pozicijama i u polja od najviše 20m2. Pozicije dilatacija uskladiti s projektiranim dilatacijama završnih obrada poda. U</t>
    </r>
    <r>
      <rPr>
        <sz val="10"/>
        <color rgb="FF000000"/>
        <rFont val="Arial Nova Cond"/>
        <family val="2"/>
        <charset val="1"/>
      </rPr>
      <t xml:space="preserve"> stavke je uključeno  zatvaranje dilatacionih / radnih reški, reške širine do 1 cm trajnim plasto-elastičnim kitom.</t>
    </r>
  </si>
  <si>
    <t>Završna površina estriha ravna i fino zaglađena!</t>
  </si>
  <si>
    <t>Jedinična cijena stavke uključuje pripremu podloge za izvedbu završnog poda sukladno Općim tehničkim uvjetima i uputama proizvođača završnog podnog sustava. Svi popravci nezadovoljavajuće podloge izvest će se o trošku izvođača plivajućih podova po uputama proizvođača završne podne obloge!</t>
  </si>
  <si>
    <t>Niveliranje neravno izvedenog cementnog estriha sukladno Općim tehničkim uvjetima i  prema uputama proizvođača završnog poda uključeno u jediničnim cijenama stavki.</t>
  </si>
  <si>
    <r>
      <rPr>
        <sz val="10"/>
        <rFont val="Arial Nova Cond"/>
        <family val="2"/>
        <charset val="1"/>
      </rPr>
      <t xml:space="preserve">Stavka uključuje odvajanje estriha od zida </t>
    </r>
    <r>
      <rPr>
        <sz val="10"/>
        <color rgb="FF000000"/>
        <rFont val="Arial Nova Cond"/>
        <family val="2"/>
        <charset val="1"/>
      </rPr>
      <t>trakama elastificiranog polistirena debljine 1cm, do visine završnog sloja.</t>
    </r>
  </si>
  <si>
    <t>U cijeni stavki je sav potreban glavni i pomoćni materijal, rad i transporti, sve do potpune gotovosti.</t>
  </si>
  <si>
    <t>Izrada slojeva plivajućeg poda 4. kata ispod jednostrešnog krova, oznake presjeka MK</t>
  </si>
  <si>
    <t>Cijenom stavke obuhvaćeni su slijedeći slojevi odozdo prema gore:</t>
  </si>
  <si>
    <t>sloj elastificiranog polistirena d=2 cm</t>
  </si>
  <si>
    <t>razdjelni sloj od PE folije min. Debljine 0,2mm, uključeno podizanje na zid do visine završnog sloja</t>
  </si>
  <si>
    <t>cementni estrih, debljina 6cm, lagano armiran armaturnom mrežom po sredini sloja, zaglađen</t>
  </si>
  <si>
    <t>Obračun svih navedenih slojeva plivajućeg poda po m2 tlocrtne površine.</t>
  </si>
  <si>
    <t>Zidarska pripomoć.</t>
  </si>
  <si>
    <t>Zidarska i težačka pripomoć kod instalaterskih radova za radove koji se ne mogu normirati, a potrebno ih je izvesti.</t>
  </si>
  <si>
    <t>predviđa se:</t>
  </si>
  <si>
    <t>R-VI</t>
  </si>
  <si>
    <t>sati</t>
  </si>
  <si>
    <t>R-II</t>
  </si>
  <si>
    <t>ZAVRŠNI ZIDARSKI RADOVI - UKUPNO:</t>
  </si>
  <si>
    <t xml:space="preserve">OPĆI TEHNIČKI UVJETI ZA SUHOMONTAŽNE RADOVE </t>
  </si>
  <si>
    <t>Izvođač se mora pridržavati važećih Zakona i propisa.</t>
  </si>
  <si>
    <t>Svi materijali za spuštene stropove ili pregradne stijene i obloge moraju biti prvoklasni, moraju odgovarati važećim standardima i moraju posjedovati ateste a svi radovi moraju se izvoditi prema uputama proizvođača elemenata od kojih se radovi izvode.</t>
  </si>
  <si>
    <t xml:space="preserve">Kod izvedbe konstrukcija od gips kartonskih i cementnih ploča potrebno se držati svih uputa proizvođača, naročito glede uskladištenja ploča i uvjeta temperature i vlažnosti zraka prostora u kojima će se izvoditi spušteni strop ili pregrada (temperatura od 11 do 35o C i relativna vlažnost do 70 %). </t>
  </si>
  <si>
    <t xml:space="preserve">Ploče treba svakako zaštititi od kondenzne vlage. Prije izvedbe GK konstrukcija i cementne ploče moraju biti na mjestu ugradnje najmanje 24 sata ranije, da bi se prilagodile mikroklimatskim uvjetima prostora. </t>
  </si>
  <si>
    <t xml:space="preserve">Obloga stropa ili zida GK i cementnim pločama može započeti tek kad su završeni svi radovi žbukanja, estriha i sl. te su dovoljno suhi; nakon ugradnje prozora, montaže grijanja i svih instalacija koje dolaze unutar GK konstrukcija. Ljeti je potrebno osigurati prozračivanje, a zimi za montažu treba biti uključeno grijanje. Ako se nakon montaže iz nekih razloga grijanje treba isključiti, već montirane ploče treba skinuti i propisno uskladištiti do punog puštanja objekta u funkciju. </t>
  </si>
  <si>
    <t>Gips kartonske ploče sastoje se od gipsa debljine 12.5, 25 mm, obostrano zaštićenog/armiranog kartonom. Izvode se kao:</t>
  </si>
  <si>
    <t>standardne - za suhe prostore,</t>
  </si>
  <si>
    <t>vlagootporne  - za vlažne prostore,</t>
  </si>
  <si>
    <t>vatrootporne  - za obloge i formiranje vatrobranih zidova.</t>
  </si>
  <si>
    <t>Cementne ploče izvode se kao:</t>
  </si>
  <si>
    <t>za unutrašnju primjenu -  negorive ploča bez azbesta sa staklenim vlaknima upletenima u mrežicu, provjerene kvalitete i otporna na vodu i plijesan.</t>
  </si>
  <si>
    <t>za vanjsku primjenu - loča s jezgrom od portland cementa i dodatnim tvarima te s površinskim slojem od staklenih vlakana na licu i naličju ploče, rubovi su pojačani.</t>
  </si>
  <si>
    <t xml:space="preserve">Potrebno je provjeriti upotrebljavaju li se projektom predviđeni materijali, te dostaviti sve potrebne ateste za akustičku i toplinsku izolaciju. </t>
  </si>
  <si>
    <t>Za protupožarne elemente obavezan valjani certifikat prema HRN-DIN 4102 ili jednakovrijedno.</t>
  </si>
  <si>
    <t>Ako je pri montaži došlo do manjih oštećenja ploča, moguće ih je posebnim kitom otkloniti, ukoliko su ona veća, potrebno je zamjeniti cijelu ploču, što će upisom u građevinski dnevnik odrediti nadzorni inženjer.</t>
  </si>
  <si>
    <t>Za učvršćenje tereta na GK konstrukcije treba primjeniti specijalna pričvrsna sredstva te se pridržavati uputa proizvođača o max opterećenju. Sve napomene koje su navedene za izvedbu GK konstrukcija odnose se i na završne oblogu cementnih ploča ukoliko nije drugačije definirano.</t>
  </si>
  <si>
    <t xml:space="preserve">Montirani strop ili pregradu je potrebno očistiti od eventualnih nečistoća koje su nastale pri izvedbi, ali pri tome treba postupiti po uputstvu proizvođača suhim postupkom ili sa što manje vlage. </t>
  </si>
  <si>
    <t xml:space="preserve">Spušteni stropovi izvode se kao ravni i segmentni od gips kartonskih ploča odnosno zvučno apsorpcijskih ploča, s nevidljivom reškom, na tipskoj metalnoj pocinčanoj podkonstrukciji (sajle i naprave za reguliranje visine ovjesa te nosivi i montažni profili) na koju se učvršćuju vijcima prema uputama proizvođača. Potkonstrukcija iz pocinčanog lima postavlja se u raster i učvršćuje se u nosivu konstrukciju stropa također prema uputi proizvođača. Spojevi ploča (bez bandažiranja ili s bandažiranjem) moraju se obraditi specijalnim zapunjačem prema preporuci proizvođača. Kod dvostrukog oblaganja stropa potrebno je obraditi i spojeve prvog  sloja ploča. Strop mora biti potpuno ravan i ne smiju se vidjeti spojevi ploča. </t>
  </si>
  <si>
    <t>Površine GK konstrukcija se obrađuju gletanjem do kvalitete Q2 koje je pogodno za bojanje što ulazi u jediničnu cijenu.</t>
  </si>
  <si>
    <t>Kod duljina većih od 10,0 m i znatno suženih stropnih površina potrebno je izvesti dilatacijske spojeve što ulazi u jediničnu cijenu.</t>
  </si>
  <si>
    <t>Montažni zidovi izvode se od gips ploča na tipskoj metalnoj pocinčanoj podkonstrukciji na koju se učvršćuju vijcima prema uputama proizvođača. Između profila se umeće kamena vuna. Spojevi rezanih rubova gipsane ploče obrađuju se uz primjenu papirnate bandažne trake. Vidljive glave vijaka također pregletati. Kod višeslojnog oblaganja spojevi donjih slojeva GK ploča se samo zapunjavaju a spojevi gornjeg sloja se završno obrađuju i gletanjem do kvalitete Q2 koje je pogodno za bojanje što ulazi u jediničnu cijenu. Točnost izvođenja po pravcu, vertikali i ravnini mora biti unutar 1‰ po etaži.</t>
  </si>
  <si>
    <t>Pri izvođenju montažnih zidnih pregrada koje se izvode na već završenoj obradi poda, pod treba zaštititi od svih oštećenja jer kasnije popravke snosi izvođač radova koji je uzrokovao oštećenja.</t>
  </si>
  <si>
    <t>Svi istaknuti bridovi svih montažnih konstrukcija moraju se obraditi tipskim profilom za bridove što ulazi u jedinične cijene.</t>
  </si>
  <si>
    <t>Međusobne spojeve montažnih konstrukcija te spojeve sa okolnim elementima /čvrsti zid, strop, pod/  riješiti i izvesti u svemu prema uputama proizvođača primjenjenog materijala (tipski profili, pokrovne laksne, trake, kitovi, mase za reške i sl.) i ukalkulirati u jediničnu cijenu.</t>
  </si>
  <si>
    <t>Radovi za prilagodbu na instalacijske i ugradbene dijelove koji su ugrađeni prije oblaganja se ne obračunavaju a prekidi rada ukalkulirani su u jed. cijene.</t>
  </si>
  <si>
    <t>Izrezivanje GK ploča spuštenih stropova i montažnih pregrada za ugradbenu rasvjetu, ventilacije i sl. uključena je u jedinične cijene obloge tj. ne iskazuju se posebno!</t>
  </si>
  <si>
    <t>Otvori za vrata i prozore do vel. 2,5 m2 ne odbijaju se, ojačanje rubova otvora i opšav špalete u jed. cijeni! Dovratnici za vrata predmet su stolarskih / bravarskih radova.</t>
  </si>
  <si>
    <t xml:space="preserve">Obračun radova vršit će se prema m2 stvarno izvedenog zida i stropa. </t>
  </si>
  <si>
    <t>Izvođač je dužan izraditi radioničke nacrte koje, prije izvedbe, dostavlja na ovjeru projektantu.</t>
  </si>
  <si>
    <t>Prije početka izvedbe radova, izvoditelj je obvezan predočiti projektantu detaljnu radioničku dokumentaciju izvedbe kao i uzorke materijala koji će se ugraditi. Tek po odobrenju i ovjeri projektanta može otpočeti sa radovima. Ukoliko se ugrade materijali koje projektant nije odobrio i (ili) u neodgovarajućoj kvaliteti i (ili) različito s obzirom na odobreni projekt oblaganja i detalje, radovi će se morati ponoviti u traženoj kaliteti, izboru i po projektu uz prethodno uklanjanje neispravnih radova. Izrada detalja neće se posebno platiti već predstavlja trošak i obvezu izvođača.</t>
  </si>
  <si>
    <t>U jediničnu cijenu 1 m2 stropa uključeni su završeci uz zid, pokrovni, sudarni profili, kitanje fuga na spoju stropova i zidova, izrezivanje i obrada oko klima kanala, stupova, izrezivanje uz rasvjetna tijela i sl. - prema nacrtu spuštenog stropa. Izrezivanje za revizije, ugradbenu rasvjetu, ventilacije i sl. uključeno je u jedinične cijene obloge tj. ne iskazuje se posebno! Otvori za rasvjetna tijela izvode se bez posebne naplate, ali se površine rasvjetnih tijela ne odbijaju.</t>
  </si>
  <si>
    <t>Ovjes spuštenog stropa izvršiti upucavanjem u armirano-betonsku konstrukciju stropa. Na mjestima gdje ovjes treba pričvrstiti u drugu vrstu podloge (drveni strop ili sl.) izvođač je dužan jediničnom cijenom ponuditi i obuhvatiti eventualno potrebnu konstrukciju kao što je drveni roštilj ili sl. Osim vrijednosti jedinične cijene troškovnika za kompletno dovršen i funkcionalno osposobljen strop, troškovi za više radnje neće biti priznati.</t>
  </si>
  <si>
    <t>U cijeni pojedine stavke treba obuhvatiti sve pripremne i međufaze rada potrebne za korektno dovršenje stavke prema pravilima struke i važećim propisima bez obzira da li je sve to napomenuto u pojedinoj stavci, sav potreban spojni i pričvrsni materijal, sekundarne potrebne podkonstrukcije, razradu detalja u fazi izvođenja, uredno izvedene međusobne spojeve pojedinih stavaka unutar ove grupe radova ili raznovrsnih grupa radova, izrada u skladu detaljnim izmjerama na licu mjesta, preporuci proizvođača primjenjenog materijala i dodatnoj uputi projektanta.</t>
  </si>
  <si>
    <t>Sve gipskartonske radove obavezno uskladiti s planiranim razvodom instalacija, pozicijama rasvjetnih tijela i druge opreme te istima prilagoditi pozicije vertikalnih i horizontalnih nosača gipskartonskih ploča! Uključeno u jedinične cijene stavki.</t>
  </si>
  <si>
    <t>OBLOGA ZIDOVA I STROPOVA AKUSTIČNO - DEKORATIVNIM PLOČAMA OD MINERALIZIRANE DRVENE VUNE</t>
  </si>
  <si>
    <t>Obloga zidova i stropova akustičkim pločama od drvenih vlakana se izvodi od lakih jednoslojnih izolacijskih ploča od cementom povezanih finijih (2mm) i posebno orijentiranih vlakana drvene vune, izrađena prema HRN EN 13168:2002 ili jednakovrijedno.</t>
  </si>
  <si>
    <t>Ploče se učvršćuju tipskim pričvrsnicama u podkonstrukciju zida ili stropa. Prije krojenja i izvedbe, Izvođač je dužan izraditi plan polaganja ploča i dostaviti na ovjeru projektantskom nadzoru, sve uključeno u jediničnu cijenu stavke.</t>
  </si>
  <si>
    <t>Svojstva ploča:</t>
  </si>
  <si>
    <t>odlična apsorpcija zvuka i smanjenje vremena odjeka</t>
  </si>
  <si>
    <t>toplinska provodljivost: λ=0,074 W/mK</t>
  </si>
  <si>
    <t>dobra prionjivost s betonom</t>
  </si>
  <si>
    <t>teško zapaljiv materijal: B - s1, d0 prema EN 13501-1 ili jednakovrijedno.</t>
  </si>
  <si>
    <t>otpornost na starenje, kemijske utjecaje, nametnike i plijesni</t>
  </si>
  <si>
    <t>neutralnost u kombinaciji s građevnim materijalima i kovinama</t>
  </si>
  <si>
    <t>veoma dobra mehanička svojstva</t>
  </si>
  <si>
    <t>visoka paropropusnost</t>
  </si>
  <si>
    <t>jednostavno formatiranje</t>
  </si>
  <si>
    <t>U cijenu suhomontažnih radova uključeno je:</t>
  </si>
  <si>
    <t>*nabava i doprema svog potrebnog materijala i njegovo skladištenje u objektu</t>
  </si>
  <si>
    <t>*rad na montaži i gradilišnom transportu</t>
  </si>
  <si>
    <t>*svo potrebno prilagođavanje elemenata na objektu</t>
  </si>
  <si>
    <t>*troškovi potrebnih lakih pokretnih skela do visine 4,00m</t>
  </si>
  <si>
    <t>*troškovi pogonske energije za alate</t>
  </si>
  <si>
    <t>*troškovi zaštite na radu</t>
  </si>
  <si>
    <t>*troškovi potrebnih atesta</t>
  </si>
  <si>
    <t>*popravci štete na vlastitom ili drugim radovima učinjeni iz nepažnje</t>
  </si>
  <si>
    <t>*fugiranje i gletanje kako bi GK ploče po završetku radova bile potpuno spremne za ličenje bez potrebe za ličilačkom pripremom zida/stropa.</t>
  </si>
  <si>
    <t xml:space="preserve">SUHOMONTAŽNI RADOVI </t>
  </si>
  <si>
    <t>Obloga stropa ili zida postavlja se nakon kompletno dovršene instalacije koja se montira unutar zida ili stropa i svih ostalih radova koji su predviđeni u spuštenom stropu. Spušteni stropovi mogu se ugraditi tek po odobrenju nadzornog inženjera i projektantskog nadzora.</t>
  </si>
  <si>
    <t>Međusobne spojeve montažnih konstrukcija te spojeve sa okolnim elementima /čvrsti zid, strop, pod/  riješiti i izvesti u svemu prema uputama proizvođača primjenjenog materijala i  ukalkulirati u jediničnu cijenu kao i završne vidljive obrade spojeva.</t>
  </si>
  <si>
    <t>Završno površina obloga GK pločama konstrukcija treba biti obrađena glet masom u kvaliteti Q2, po cijeloj površini, što je uključeno u jedinične cijene stavki.</t>
  </si>
  <si>
    <t>Otvori za instalacije:
Radovi za prilagodbu na instalacijske i ugradbene dijelove koji su ugrađeni prije oblaganja se ne obračunavaju a prekidi rada ukalkulirani su u jedinične cijene. Izrezivanje otvora za ugradbenu rasvjetu, ventilacije i sl. uključeno je u jedinične cijene!</t>
  </si>
  <si>
    <t>Otvori za vrata ili prozore:
Otvori za vrata do vel. 2,5 m2 ne odbijaju se, a ojačanje rubova otvora CW odnosno UA profilima i opšav špalete uključen je u jediničnu cijenu!</t>
  </si>
  <si>
    <t>Posebnu pozornost obratiti osiguravanju kontinuiteta parne brane na cijeloj površini zida ili obloge zida u oba sloja parne brane (al ili pe folija). Svi prodori kroz parnu branu se moraju brtviti u sustavu proizvođača parne brane što je uključeno u jedinične cijene stavki!</t>
  </si>
  <si>
    <t>U jediničnoj cijeni stavki zida i obloga je obuhvaćena sva potrebna čvrsto postavljena potkonstrukcija uključivo dodatno ojačanje otvora, svi učvrsni elementi, obrada, bandaža i kitanje spojeva, a unutarnje pregrade glet masom pripremljena za ličenje, klasa obrade Q2,  te svi radovi potrebni za prilagodbu na instalacijske i ugradbene dijelove ugrađene prije ili nakon oblaganja.</t>
  </si>
  <si>
    <t>U jediničnoj cijeni stavki stopa je obuhvaćena konstrukcija za ovjes kao i sva podkonstrukcija potrebna za montažu stropa, završna traka na spoju ploča, kao i spoju stropa i zida, bandažiranje spojeva ploča masom za reške i gletanje prema uputi proizvođača tj. finalna obrada pripremljena za završno ličenje, klasa obrade Q2.</t>
  </si>
  <si>
    <t>NAPOMENE UZ SVE RADOVE:</t>
  </si>
  <si>
    <t>Dimenzije profila prilagoditi visini prostora prema uputama proizvođača profila što je uključeno u jediničnu cijenu stavke.</t>
  </si>
  <si>
    <t>Svi učvrsni elementi kao što su vijci i čavli pocinčani su ili fosforizirani.</t>
  </si>
  <si>
    <t>Sve priključne površine na zidovima, na stropu ili podu izvode se s brtvenom trakom.</t>
  </si>
  <si>
    <t>Završni profili prema zidovima ploča spuštenih stropova uključeni u jediničnu cijenu stavki.</t>
  </si>
  <si>
    <t>Preporuka je da se GK ploče spajaju klamanjem, a ne vijcima, da se dobije bolja zvučna izolacija izvedenih zidova.</t>
  </si>
  <si>
    <t>Stavkama je obuhvaćena sva potrebna čvrsto postavljena potkonstrukcija uključivo dodatno ojačanje otvora, svi učvrsni elementi, obrada, bandaža i kitanje spojeva, ispuna kamenom vunom osiguranom od pomicanja i GK ploče čija je površina završno obrađena gletanjem (gotova pregrada pripremljena za ličenje) te svi radovi potrebni za prilagodbu na instalacijske i ugradbene dijelove ugrađene prije ili nakon oblaganja.</t>
  </si>
  <si>
    <t>Konstrukcija za ovjes je uključena u jediničnu cijenu kao i sva podkonstrukcija potrebna za montažu stropa, završna traka na spoju ploča, kao i spoju stropa i zida, bandažiranje spojeva ploča masom za reške i gletanje prema uputi proizvođača tj. finalna obrada pripremljena za završno ličenje.</t>
  </si>
  <si>
    <t>Stavkom je obuhvaćena potkonstrukcija, horizontalna obloga, pričvrsni pribor, bandaža i kitanje spojeva te završna obrada površina gletanjem.</t>
  </si>
  <si>
    <t>U stavkama je vrsta ploča izražena na sljedeći način:</t>
  </si>
  <si>
    <t>_GKB d = 1,25cm obične gipskartonske ploče</t>
  </si>
  <si>
    <t xml:space="preserve">_GKBI d = 1,25cm gipskartonske ploče za vlažne prostore </t>
  </si>
  <si>
    <t>U stavkama je izražena površina obložena gk pločama, uz odbijanje otvora.</t>
  </si>
  <si>
    <t>Izvođač je dužan statičkim proračunom dokazati nosivost pregradnih stijena te prema njemu prilagoditi gustoću primarne i sekundarne konstrukcije i podkonstrukcije. Uključeno u jedinične cijene stavki.</t>
  </si>
  <si>
    <t>PREGRADNE STIJENE</t>
  </si>
  <si>
    <t>Dobava i postava pregradne stijene od GKB ploča i GKBI ploča.</t>
  </si>
  <si>
    <t xml:space="preserve">Površina GK ploča je punoplošno gletana - priređena za ličenje, odnosno pripremljena za završnu oblogu od keramičkih pločica. </t>
  </si>
  <si>
    <t>Dvostruka obostrana obloga GK pločama - debljine 2 x 12,5mm.</t>
  </si>
  <si>
    <r>
      <rPr>
        <sz val="10"/>
        <rFont val="Arial Nova Cond"/>
        <family val="2"/>
        <charset val="1"/>
      </rPr>
      <t xml:space="preserve">Potkonstrukcija iz pocinčanih čeličnih </t>
    </r>
    <r>
      <rPr>
        <sz val="10"/>
        <color rgb="FF000000"/>
        <rFont val="Arial Nova Cond"/>
        <family val="2"/>
        <charset val="1"/>
      </rPr>
      <t>UW / CW</t>
    </r>
    <r>
      <rPr>
        <sz val="10"/>
        <rFont val="Arial Nova Cond"/>
        <family val="2"/>
        <charset val="1"/>
      </rPr>
      <t xml:space="preserve"> profila (lim debljine min. 0,6 mm) </t>
    </r>
    <r>
      <rPr>
        <sz val="10"/>
        <color rgb="FF000000"/>
        <rFont val="Arial Nova Cond"/>
        <family val="2"/>
        <charset val="1"/>
      </rPr>
      <t xml:space="preserve">na osnom međurazmaku prema uputama proizvođača, a ovisno o visini zida, </t>
    </r>
    <r>
      <rPr>
        <sz val="10"/>
        <rFont val="Arial Nova Cond"/>
        <family val="2"/>
        <charset val="1"/>
      </rPr>
      <t>sa štancanim otvorima za vodovodne ili električne instalacije postavljenih vertikalno i horizontalno.</t>
    </r>
  </si>
  <si>
    <t xml:space="preserve">Ispuna zida mineralnom vunom (MW) d=15cm za stijenu ukupne debljine 20cm, 30kg/m3, između potkonstrukcije. </t>
  </si>
  <si>
    <t>Priprema građevinskih otvora u zidu sadržana u cijeni ove stavke uključivo dodatno ojačanje otvora UA profilima.</t>
  </si>
  <si>
    <t xml:space="preserve">Uključena izrezivanja za ugradnju rasvjetnih tijela, prekidača, utičnica, inst.ormarića ili revizija i druga manja izrezivanja. </t>
  </si>
  <si>
    <t>Obračun po m2 GK ploča.</t>
  </si>
  <si>
    <t>Stijena debljine 20cm – dvostruka obloga GKB pločama</t>
  </si>
  <si>
    <t>Stijena debljine 20cm – dvostruka obloga GKB pločama s jedne i GKBI pločama s druge strane</t>
  </si>
  <si>
    <t>SUHOMONTAŽNI RADOVI - 
UKUPNO:</t>
  </si>
  <si>
    <t xml:space="preserve">OPĆI TEHNIČKI UVJETI ZA FASADERSKE RADOVE </t>
  </si>
  <si>
    <t>Svi radovi moraju se izvesti prema podacima iz projekta, naročito elaborata uštede energije i toplinske zaštite te prema važećim Zakona i propisima.</t>
  </si>
  <si>
    <t>Tehničkim uvjetima za izvođenje fasaderskih radova  HRN U.F2.010 ili jednakovrijedno.</t>
  </si>
  <si>
    <t>Materijal</t>
  </si>
  <si>
    <t>Potrebno je primjenjivati materijale predviđene projektom i elaboratom uštede energije i toplinske zaštite koji moraju imati moraju imati potrebne cerifikate i ateste proizvođača i dokumente o ispravnosti svog isporučenog materijala, uključivo i sidra za učvršćenje u konstrukciju. Materijali za sve radove moraju odgovarati odredbama odgovarajućih standarda i tehničkih uvjeta.</t>
  </si>
  <si>
    <t xml:space="preserve">Prilikom rada na fasaderskim radovima treba se pridržavati  tehničkih uputa za ugradnju i uporabu od strane proizvođača materijala o izradi fasade i pripremi podloge, te vremenskim uvjetima izrade (atmosferskih prilika, temperatura i sl.). Radovi se ne smiju izvoditi po lošem vremenu, koje bi moglo utjecati na kvalitetu radova. </t>
  </si>
  <si>
    <t>Prije početka izvedbe svih vrsta fasaderskih radova mora se kontrolirati ispravnost već izvršenih građevinskih radova, koji bi mogli utjecati na kvalitetu, sigurnost i trajnost izolacija što se odnosi na provjeru kvalitete konstrukcije zida, u pogledu geometrije i čvrstoće, posebno na betonskim dijelovima gdje se moraju odstraniti eventualne masnoće i sredstva kojima se premazuje oplata radi lakšeg odvajanja od betona. Izvedene zidarske i armirano betonske radove izvođač fasade preuzima zapisnikom.</t>
  </si>
  <si>
    <t xml:space="preserve">Podloga na koju se nanosi fasadna žbuka ili boja mora biti potpuno očišćena od masnoća, ostataka armature, žice i sl, ravna, dovoljno hrapava, u svemu prema zahtjevima proizvođača žbuke. </t>
  </si>
  <si>
    <t>Gotova žbuka (i boja) mora biti ujednačene boje, potpuno ravna, oštrih ili zaobljenih bridova (prema projektu) dobro sljubljena sa podlogom (kao i slojevi međusobno), bez pukotina i oštećenja. Završna žbuka s organskim vezivom prema DIN 18 558  ili jednakovrijedno. Disperzivna silikatna boja prema DIN 18 363  ili jednakovrijedno.</t>
  </si>
  <si>
    <t>Materijali za izolaciju pročelja moraju biti deponirani do ugradnje, propisno odležani te zaštićeni nakon ugradnje. Toplinsku izolaciju pročelja izvoditi kontinuirano da se ne pojave hladni mostovi. Izvođenje svih vrsta izolaterskih radova mora biti takvo da pojedini dijelovi ili slojevi, kao i cijela završna izolacija u potpunosti odgovara svojoj namjeni, zahtjevima dobrog kvaliteta, sigurnosti i dugotrajnosti.</t>
  </si>
  <si>
    <t xml:space="preserve">ETICS je povezani sustav za vanjsku toplinsku izolaciju koji se sastoji od sloja ljepila, ploča ekspandiranog polistirena, temeljnog armiranog sloja i završnog sloja, uključivo potrebne dodatne elemente: pričvrsnice, kutne profile i drugo Termoizolacijske ploče se na podlogu (zid) pričvršćuju ljepilom na najmanje 50% površine i dodatno mehanički s odgovarajućim pričvrsnicama s tiplima i tanjurastom perforiranom glavom promjera 50 mm, u količini dvije pričvrsnice po metru kvadratnom zida. Izvedba sustava mora biti u skladu s uputama proizvođača sustava. Sve komponente ETICS sustava moraju biti međusobno usklađene, njihova svojstva utvrđena ispitivanjima, a sustav kao cjelina mora posjedovati certifikat sukladnosti s HRN EN 13499:2004  ili jednakovrijedno u skladu s HRN EN 13172:2002  ili jednakovrijedno. Sva tehnička svojstva ETICS sustava i njegovih komponenata utvrđuju se normama HRN EN 13499  ili jednakovrijedno za ETICS na osnovi ekspandiranog polistirena, odnosno normama HRN EN 13500  ili jednakovrijedno za ETICS na osnovi mineralne vune. </t>
  </si>
  <si>
    <t xml:space="preserve">U jediničnu cijenu je uključen sav rad i materijal na izradi kompletne fasade, kako je to u pojedinim stavkama troškovnika opisano. </t>
  </si>
  <si>
    <t>Skele</t>
  </si>
  <si>
    <t>Skele se moraju postaviti čvrste i stabilne solidno međusobno povezane, ukrućene i osigurane od bilo kakvog pomicanja. Za skelu treba izvoditelj radova izraditi statički račun i nacrt skele.</t>
  </si>
  <si>
    <t>Izvana se skela mora osigurati čvrstom ogradom na visinu do 1 m od radnog poda i ukrutiti od horizontalnih pomicanja. Skela mora biti opskrbljena sa prilazima i osiguranim penjalicama za pristup na skelu. Rastavljanje i skidanje skele vrši se oprezno spuštanjem i slaganjem svih dijelova na određeno mjesto vodeći računa da se ne ošteti fasada.</t>
  </si>
  <si>
    <t>Sva oštećenja nastala vezivanjem skela na krovnu konstrukciju ili fasadne otvore izvođač radova dužan je otkloniti o svom trošku.</t>
  </si>
  <si>
    <t>UZORCI</t>
  </si>
  <si>
    <t>U jedinične cijene stavki uračunata je izrada, dobava i ugradnja te dostava uzoraka za ovjeru:</t>
  </si>
  <si>
    <t>Izradi uzoraka prethodi razrada detalja i izrada radioničke dokumentacije za ovjeru, a koja je uključena u jedinične cijene stavki. Sve potrebne predradnje za izvedbu uzoraka dio su jedinične cijene. Uzorak prije pristupanja izvedbi radova ovjerava projektantski nadzor.</t>
  </si>
  <si>
    <t>Uzorci:</t>
  </si>
  <si>
    <t>*tankoslojna silikatna fasada
U jediničnu cijenu uključena je izrada i dobava 5 uzoraka tankoslojne silikatne fasade u boji i završnoj obradi po izboru projektantskog nadzora - predstavnika investitora. Nakon odabira boje i završne obrade, na gradilištu se izvodi uzorak za ovjeru, dimenzija 1,5x1,5m na način da uključuje izradu svih nosivih i završnih slojeva fasade sa svim elementima rubnih konstrukcija - rubnim profilima i uglovima - sve po izboru projektantskog nadzora. Uzorak prije pristupanja izvedbi rada ovjerava projektantski nadzora - predstavnik investitora. Na temelju uzoraka, boja te završnih obrada projektantski nadzora - predstavnik investitora donosi odluku o izvedbi.</t>
  </si>
  <si>
    <t>*tankoslojna akrilna fasada
U jediničnu cijenu uključena je izrada i dobava 5 uzoraka tankoslojne akrilne fasade u boji i završnoj obradi po izboru projektantskog nadzora - predstavnika investitora. Nakon odabira boje i završne obrade, na gradilištu se izvodi uzorak za ovjeru, dimenzija 1,5x1,5m na način da uključuje izradu svih nosivih i završnih slojeva fasade sa svim elementima rubnih konstrukcija - rubnim profilima i uglovima - sve po izboru projektantskog nadzora. Uzorak prije pristupanja izvedbi rada ovjerava projektantski nadzora - predstavnik investitora. Na temelju uzoraka, boja te završnih obrada projektantski nadzora - predstavnik investitora donosi odluku o izvedbi.</t>
  </si>
  <si>
    <t>Izvedba gore navedenih uzoraka podrazumjeva izvedbu svih podložnih slojeva kako je propisano izvedbenim projektom u traženim dimenzijama i sa svim elementima koji se ugrađuju (linijske kanalice, klupčice, rubnjaci, opšavi i slično), uključivo sav glavni i pomoćni materijal i rad. Izvedba uzorka za odobrenje prethodi svim radovima koji su predviđeni i tek se nakon potvrde uzorka i potvrde funkcioniranja projektiranog sklopa može pristupiti izvedbi istog u cjelini građevine.</t>
  </si>
  <si>
    <t>* potrebnu pokretnu radnu skelu bez obzira na visinu</t>
  </si>
  <si>
    <t>* sav materijal, alat, mehanizaciju</t>
  </si>
  <si>
    <t>* doprema i uskladištenje sveg materijala na gradilištu</t>
  </si>
  <si>
    <t xml:space="preserve">* troškove atesta,  </t>
  </si>
  <si>
    <t>* zaštitu okolnih konstrukcija</t>
  </si>
  <si>
    <t>* popravci štete na vlastitom ili drugim radovima učinjeni iz nepažnje</t>
  </si>
  <si>
    <t>* izradu uzorka specificiranog općim uvjetima ovih radova</t>
  </si>
  <si>
    <t>* troškove zaštite na radu</t>
  </si>
  <si>
    <t>* čišćenje nakon završetka radova</t>
  </si>
  <si>
    <t xml:space="preserve">FASADERSKI RADOVI </t>
  </si>
  <si>
    <t>U cijenu uključen sav potreban rad, materijal i pomoćni materijal, metalni sokl profil na dnu fasade odnosno profil za okapnice.</t>
  </si>
  <si>
    <t>Fasadna skela obračunata u zasebnoj stavci.</t>
  </si>
  <si>
    <t>Radove izvoditi prema uputstvu proizvođača.</t>
  </si>
  <si>
    <t>Završna obrada, tekstura i boja fasade prema postojećoj boji.</t>
  </si>
  <si>
    <t>Izrada probnih polja (3 komada) dimenzije 50x50cm u boji i završnoj obradi uključena u jediničnu cijenu stavke.</t>
  </si>
  <si>
    <t>Površina otvora je oduzeta iz površine fasade.</t>
  </si>
  <si>
    <t>Za kvalitetu žbuke izvoditelj je dužan pribaviti stručni nalaz i mišljenje ovlaštene ustanove za ispitivanje kvalitete žbuke, što je obuhvaćeno jediničnom cijenom ove stavke.</t>
  </si>
  <si>
    <t>Dobava i izrada silikatne fasade na podlozi od opeke, odnosno armiranog betona. Izvodi se žbukanje vidljivih vanjskih strana novih i postojećih zabatnih zidova, novog zida dvorišnog pročelja i postojećeg zida dvorišnog pročelja kojemu je žbuka otucana na 4. katu, nanovo zidanih dijelova dimnjaka, postojećih zidova dvorišnog pročelja u prizemlju i na 1. katu te prolaza u prizemlju na kojima je žbuka otucana.</t>
  </si>
  <si>
    <t>Na cijelu površinu pročelja nanijeti cementni špric, a na kutovima postaviti kutne pocinčane profile lijepljene cementnim ljepilom. Na tako pripremljenu podlogu nanijeti laganu vapneno-cementnu žbuku debljine 1,5cm. Obradu površine žbuke pripremiti za nanošenje mineralne žbuke.</t>
  </si>
  <si>
    <t xml:space="preserve">Završni sloj pročelja izvesti mineralnom žbukom u boji prema postojećoj. Žbuka je srednje paropropusna i nisko vodoupojna. </t>
  </si>
  <si>
    <t xml:space="preserve">Stavka uključuje impregnaciju podloge dan prije nanošenja završne silikatne žbuke. </t>
  </si>
  <si>
    <t>Žbuku nanijeti u dva sloja fasaderskim pištoljem s kompresorom tlaka najmanje 2 bara, ravnomjerno pokrivajući podlogu.</t>
  </si>
  <si>
    <t>Žbuku nanijeti u debljini postojeće žbuke na mjestima gdje je žbuka djelomično otucana, kako bi konačna površina pročelja bila u ravnini.</t>
  </si>
  <si>
    <t>U stavku je uključena potrebna radna skela preko krovova susjednih zgrada, uključujući i ishođenje dopuštenja za postavljanje iste.</t>
  </si>
  <si>
    <t>Sve izvesti prema uputama proizvođača.</t>
  </si>
  <si>
    <t>U stavku uključena i obrada špaleta svih otvora. Dubina špalete cca 12cm.</t>
  </si>
  <si>
    <t>Obračun po m2 pročelja i m1 špalete otvora.</t>
  </si>
  <si>
    <t>pročelje, obračun u m2</t>
  </si>
  <si>
    <t>špalete, obračun u m1</t>
  </si>
  <si>
    <t>Dobava i izrada žbuke podgleda i bočnih stranica kruna središnjeg zida 4. kata.</t>
  </si>
  <si>
    <t>Stavka uključuje dobavu i izradu sljedećih slojeva:</t>
  </si>
  <si>
    <t>polimer-cementno ljepilo u dva sloja, armirano staklenom mrežicom</t>
  </si>
  <si>
    <t>silikatnog dekorativnog završnog sloja debljine 2mm, bojom i tekturom usklađenog s ostatkom žbukanog zida</t>
  </si>
  <si>
    <t>U cijenu je uključen sav potreban rad, materijal i pomoćni materijal te tipski profil za okapnice na spoju podgleda i vertikalne stranice.</t>
  </si>
  <si>
    <t>Obračun po m2 obrađene površine.</t>
  </si>
  <si>
    <t>Dobava i izrada polimercementnog premaza gornje stranice krune središnjeg zida 4. kata.</t>
  </si>
  <si>
    <t>FASADERSKI RADOVI - 
UKUPNO:</t>
  </si>
  <si>
    <t xml:space="preserve">OPĆI TEHNIČKI UVJETI ZA LIMARSKE RADOVE </t>
  </si>
  <si>
    <t>Svi limarski radovi moraju se izvesti solidno i stručno prema važećim propisima i pravilima dobrog zanata.</t>
  </si>
  <si>
    <t>Sav materijal koji se upotrebljava u limarskim radovima mora odgovarati u svemu važećim standardima:</t>
  </si>
  <si>
    <t>cinčani lim HRN G.E4.020 ili jednakovrijedno</t>
  </si>
  <si>
    <t>pocinčani lim HRN C.B4.081 ili jednakovrijedno</t>
  </si>
  <si>
    <t xml:space="preserve">čelični lim HRN C.B4.054 ili jednakovrijedno, C.B4.011 ili jednakovrijedno, C.B4.017 ili jednakovrijedno </t>
  </si>
  <si>
    <t>bakreni lim HRN C.D4.500 ili jednakovrijedno,  C.D4.020 ili jednakovrijedno</t>
  </si>
  <si>
    <t>olovni lim HRN C.E4.040 ili jednakovrijedno</t>
  </si>
  <si>
    <t>aluminijski lim HRN C.C4.020 ili jednakovrijedno, C.C4.025 ili jednakovrijedno, C.C4.050 ili jednakovrijedno, C.C4.051 ili jednakovrijedno, C.C4.060 ili jednakovrijedno, C.C4.062 ili jednakovrijedno, C.C4.120 ili jednakovrijedno.</t>
  </si>
  <si>
    <t>Svi ostali materijali, koji nisu obuhvaćeni standardima, moraju imati dokumente o sukladnosti od za to ovlaštenih organizacija.</t>
  </si>
  <si>
    <t>Nadzorni inženjer treba utvrditi da li limovi zadovoljavaju uvjete iz projekta i specifikacije radova te odobriti iste. Upotrebljeni materijal mora imati dokumente o sukladnosti.</t>
  </si>
  <si>
    <t>Ako troškovnikom nije označena debljina lima, tada se mora upotrebljavati bakreni lim najmanje debljine 0,6 mm, cinčani lim 0,6 mm, aluminijski lim 0,7 i olovni lim 1,5 mm. Svi ostali materijali koji nisu obuhvaćeni standardima moraju imati ateste od za to ovlaštene ustanove. Eventualne izmjene materijala, te način izvedbe tokom gradnje moraju se izvršiti isključivo pismenim dogovorom sa projektantskim nadzorom.</t>
  </si>
  <si>
    <t>Izvođač je dužan prije početka radova provjeriti sve građevinske elemente na koje ili za koje se pričvršćuje limarija i pismeno dostaviti nadzornom inženjeru svoje primjedbe u vezi eventualnih nedostataka posebno u slučaju neodgovarajućeg izbora projektiranog materijala i loše riješenog načina vezivanja limarije za građevinske radove jer će se u protivnom naknadni popravci izvršiti na račun izvođača.</t>
  </si>
  <si>
    <t>Izvedba</t>
  </si>
  <si>
    <t>Mekani limovi spajaju se utorenjem ili lemljenjem, a srednje tvrdi limovi utorenjem ili zakivanjem i lemljenjem.</t>
  </si>
  <si>
    <t xml:space="preserve">Pričvršćenje lima vrši se mehaničkim alatima, vijcima, plastičnim čepovima i drugim nosačima (trakama). </t>
  </si>
  <si>
    <t xml:space="preserve">Za učvršćivanje (kuke, zakovice, jahači, čavli, vijci i sl) treba primjeniti za pocinčani lim - dobro pocinčana spojna sredstva. Elementi od čelika za pričvršćivanje pocinčanog lima moraju se pocinčati, ako u opisu radova nije predviđena neka druga zaštita (postavljanje podmetača od olova ili plastike otpornih na kiseline ili lužine). </t>
  </si>
  <si>
    <t xml:space="preserve">Dijelovi različitog materijala ne smiju se dodirivati jer bi uslijed toga moglo doći do korozije. Ispod lima koji se postavlja na beton, drvo ili žbuku treba postaviti sloj bitumenske ljepenke, čija su dobava i postava uključene u jediničnu cijenu, ako nije drugačije označeno troškovnikom. </t>
  </si>
  <si>
    <t>Za sve limarske radove uključivši i opšave, spojna sredstva s vanjske strane krova zaštititi plastičnim čepovima zbog rđanja, a spojeve iznutra izvoditi preko plastičnih podložaka.</t>
  </si>
  <si>
    <t>Sastav i učvršćenja moraju biti tako izvedeni da elementi pri toplotnim promjenama mogu nesmetano dilatirati, a da pri tom ostanu nepropusni. Moraju se osigurati od oštećenja koje može izazvati vjetar i sl.</t>
  </si>
  <si>
    <t>Preklop mora biti minimalno 50 mm.</t>
  </si>
  <si>
    <t>Probijanja u metalnom pokrivaču (učvršćivanje dimnjaka, cijevi kupola itd.) moraju biti posebno pažljivo izvedena kod pocinčanog lima pomoću lemljenja.</t>
  </si>
  <si>
    <t>Sva učvršćenja, spojni elementi, brtvene trake i sl. moraju se kod limarskih stavaka izvesti prema detaljima - uputama proizvođača limova.</t>
  </si>
  <si>
    <t>* sav materijal, alat, dopremu na gradilište i uskladištenje,</t>
  </si>
  <si>
    <t>* ukupne troškove rada opisanog u troškovniku, uključujući rad u radionici i montažu na gradilištu</t>
  </si>
  <si>
    <t>* brtvljenja oko ugrađenih limenih elemenata</t>
  </si>
  <si>
    <t>* sve horizontalne i vertikalne transporte do mjesta ugradnje</t>
  </si>
  <si>
    <t>* svu potrebnu radnu skelu iz koje se izuzima fasadna skela</t>
  </si>
  <si>
    <t>* čišćenje okoliša nakon završetka radova</t>
  </si>
  <si>
    <t>* svu štetu kao i troškove popravaka koji su posljedica nepažnje u toku izvedbe</t>
  </si>
  <si>
    <t>* troškove zaštite na radu, troškove dobave potrebnih dokumenata o sukladnosti</t>
  </si>
  <si>
    <t xml:space="preserve">LIMARSKI RADOVI </t>
  </si>
  <si>
    <t>U cijenu uključen sav poteban rad, materijal i pomoćni materijal do pune pogonske gotovosti elementa.</t>
  </si>
  <si>
    <t xml:space="preserve">Izvesti u svemu prema detaljima postojećeg stanja. Prije same izrade limarskih radova potrebno je uzeti izmjeru na licu mjesta. </t>
  </si>
  <si>
    <t>Brtvljenje opšava prema susjednim konstrukcijama uključeno u jediničnu cijenu stavke.</t>
  </si>
  <si>
    <t>Sve elemente od lima dilatirati na propisanim razmacima.</t>
  </si>
  <si>
    <t>Materijal izrade limarskih elemenata je cinkotit lim debljine 0,55mm i 0,7mm.</t>
  </si>
  <si>
    <t>Izrada, dobava i montaža ležećeg krovnog žlijeba na jednostrešnom krovu.</t>
  </si>
  <si>
    <t>Žlijeb je ležeći, razvijene širine cca 60,0 cm s pripadajućim kukama. Izvedba od cinkotit lima debljine 0,55cm.</t>
  </si>
  <si>
    <t>Boja i završna obrada prema postojećoj.</t>
  </si>
  <si>
    <t>Sve uključeno u jediničnu cijenu stavke.</t>
  </si>
  <si>
    <t xml:space="preserve">Izrada, dobava i montaža vertikalnih odvodnih cijevi i pripadajućih obujmica. </t>
  </si>
  <si>
    <t>Cijev je kružnog presjeka, promjera prema postojećoj, s pripadajućim obujmicama, koljenima i ubodima. Izvedba od cinkotit lima debljine 0,55cm.</t>
  </si>
  <si>
    <t>Odvodna cijev se postavlja na obujmice za prihvat s gumenim podlošcima.</t>
  </si>
  <si>
    <r>
      <rPr>
        <sz val="10"/>
        <rFont val="Arial Nova Cond"/>
        <family val="2"/>
        <charset val="1"/>
      </rPr>
      <t xml:space="preserve">Stavka uključuje dobavu i ugradnju </t>
    </r>
    <r>
      <rPr>
        <sz val="10"/>
        <color rgb="FF000000"/>
        <rFont val="Arial Nova Cond"/>
        <family val="2"/>
        <charset val="1"/>
      </rPr>
      <t xml:space="preserve">krovnog rukavca za spoj žlijeba i vertikalnih odvodnih cijevi. </t>
    </r>
  </si>
  <si>
    <t>Obračun po m1 odvodne cijevi i komadu kompletno ugrađenog krovnog rukavca.</t>
  </si>
  <si>
    <t>Odvodna cijev, obračun po m1</t>
  </si>
  <si>
    <t>Krovni rukavac, obračun po kom</t>
  </si>
  <si>
    <t>Izrada, dobava i montaža pokrova dvostrešnog dijela krova iza timpanona.</t>
  </si>
  <si>
    <t xml:space="preserve">Limeni pokrov se izvodi od cinkotit lima debljine 0,7mm. </t>
  </si>
  <si>
    <t>Na prethodno postavljenu oplatu od OSB ploča obuhvaćenu drugom stavkom postavlja se na razdjelni sloj - membranu povećane otpornosti na kišu, uključenu u jediničnu cijenu. Na tako izvedeni razdjelni sloj postavlja se limeni pokrov u svemu identičan postojećem.</t>
  </si>
  <si>
    <t xml:space="preserve">Stavka uključuje sav potreban pričvrsni i brtveni materijal, dodatke za rezove, preklope, izredu sheme krojenja, sva savijanja, rezanja, rad i alat. </t>
  </si>
  <si>
    <t>Obračun po m2 površine krova.</t>
  </si>
  <si>
    <t>Izrada, dobava i montaža limenih opšava.</t>
  </si>
  <si>
    <t xml:space="preserve">Limeni opšavi se izvodi od cinkotit lima debljine 0,7mm. </t>
  </si>
  <si>
    <t>Ispod limenog opšava postavlja se razdjelni sloj – membrana povećane otpornosti na kišu. Vertikalni spoj lima i fasade treba vodonepropusno zabrtviti silikonom u boji fasade.</t>
  </si>
  <si>
    <t>Obračun po m1 opšava.</t>
  </si>
  <si>
    <t>h)</t>
  </si>
  <si>
    <t>Veterlajsne na zabatima, RŠ cca 50cm</t>
  </si>
  <si>
    <t>i)</t>
  </si>
  <si>
    <t>Opšav na vanjskom zidu prema dvorištu na mjestu razlike u debljini između NF opeke i opeke starog formata, RŠ cca 20cm</t>
  </si>
  <si>
    <t>LIMARSKI RADOVI - 
UKUPNO:</t>
  </si>
  <si>
    <t xml:space="preserve">OPĆI TEHNIČKI UVJETI ZA KERAMIČARSKE RADOVE </t>
  </si>
  <si>
    <t>Izvođač se mora pridržavati važećih propisa i standarda i to:</t>
  </si>
  <si>
    <t xml:space="preserve">Pravilnika o tehničkim normativima za projektiranje i izvođenje završnih radova u građevinarstvu </t>
  </si>
  <si>
    <t>HRN EN 121:01 ili jednakovrijedno, 159:01 ili jednakovrijedno, 176:01 ili jednakovrijedno, 178:01 ili jednakovrijedno, 186:01 ili jednakovrijedno, 187:01 ili jednakovrijedno.</t>
  </si>
  <si>
    <t>Sva opločenja zidova, podova i sl. izvesti tamo gdje je to projektom predviđeno. Sve radove treba izvesti prema nacrtima, opisima troškovnika, postojećim tehničkim propisima, te projektantskog nadzora i nadzornog inžinjera.</t>
  </si>
  <si>
    <t xml:space="preserve">Prije preuzimanja radova izvođač treba provjeriti kvalitetu prethodnih radova, te zajedno sa rukovoditeljem gradilišta sastaviti zapisnik o kvaliteti. </t>
  </si>
  <si>
    <t>Ukoliko je podloga neispravna, izvođač treba zatražiti popravak, odnosno izvedbu nove podloge, jer će svaki popravak poda zbog polaganja na neispravnu podlogu biti izvršen na račun izvođača poda.</t>
  </si>
  <si>
    <t xml:space="preserve">Kod polaganja pločica na zid ljepljenjem potrebno je pripremiti podlogu, tj. očistiti od prašine i masnoća. Prije izvedbe opločenja pregledati podloge. U slučaju neadekvatne zidne podloge (žbuka) prije ljepljenja pločica treba podlogu impregnirati adekvatnim premazom što ide na teret izvođača zidarskih radova. </t>
  </si>
  <si>
    <t>Izvođač treba upotrijebiti materijal, koji u svemu (vrsti, boji i kvaliteti) odgovara uzorku, što ga odabere projektant od uzoraka predloženih po izvođaču.</t>
  </si>
  <si>
    <t>Sve pločice trebaju biti I klase, iste boje, te posve ravne i ne smiju imati na glazuri pukotine. Kvaliteta pločica treba odgovarati važećim standardima:</t>
  </si>
  <si>
    <t>* HRN B.D1.301 ili jednakovrijedno, 310 ili jednakovrijedno, 320 ili jednakovrijedno, 322 ili jednakovrijedno, 325 ili jednakovrijedno, 330 ili jednakovrijedno, 334 ili jednakovrijedno, 335 ili jednakovrijedno, 460 ili jednakovrijedno.</t>
  </si>
  <si>
    <t>* HRN B.D8.001 ili jednakovrijedno, 050 ili jednakovrijedno, 060 ili jednakovrijedno, 080 ili jednakovrijedno, 090 ili jednakovrijedno, 302 ili jednakovrijedno, 307 ili jednakovrijedno.</t>
  </si>
  <si>
    <t>Uz podne rešetke, sifone i uz ostale rubove sve podne pločice ili tavelice moraju biti obrezane na potrebnu mjeru i pravilno obrubljene.</t>
  </si>
  <si>
    <t>Izvođač je dužan po prijemu podloge garantirati kvalitetu postave, a eventualne naknadne popravke podloge izvesti o svom trošku. Potrebno je priložiti ateste o apsorpciji vode, čvrstoći, tvrdoći, otpornosti na habanje, mraz, kemijske utjecaje i udarce, te o sigurnosti od klizanja, a uzorke dostaviti projektantskom nadzoru na odobrenje.</t>
  </si>
  <si>
    <t>Obračun opločenja vrši se po m2 razvijene površine opločenja ili po m' sokla.</t>
  </si>
  <si>
    <t>U jedinične cijene uključen je sav potreban materijal, transport do radnog mjesta i sav rad. Količine u troškovniku su neto, a povećanje zbog rezanja, loma i sl., uključeno je u jediničnu cijenu.
U izvedbi je uključeno: dobava uzoraka u svrhu odobrenja, ispitivanje i čišćenje podloge, izravnanje manjih neravnina, precizno izvođenje priključaka opločenja na ostale građevne dijelove, zaštita gotovih površina, čišćenje opločenih površina, te odvoz svih otpadaka, ambalaže i viška materijala po dovršenju radova.</t>
  </si>
  <si>
    <t>U jedinične cijene stavki uključena je obrada svih špaleta otvora u istom tipu keramike kao zid s kutnim profilima i završno kitanje trajnoelastičnim PU kitom prema svim susjednim konstrukcijama i stavkama. Izvođač je dužan izraditi uzorak obrade špalete i spoja prema podu na gradilištu dimenzija 1x1m.</t>
  </si>
  <si>
    <t>Jedinična cijena mora sadržavati:</t>
  </si>
  <si>
    <t>osnovni materijal – pločice, fazonske elemente, rubne elemente (ako stavkom troškovnika nije definirano drugačije)</t>
  </si>
  <si>
    <t>rad i sav potreban pomoćni materijal - ljepilo, masa za fugiranje i sl.</t>
  </si>
  <si>
    <t>transportne troškove</t>
  </si>
  <si>
    <t>čiščenje prostorija po završenom radu sa uklanjanjem šute i otpadaka</t>
  </si>
  <si>
    <t>popravak štete učinjene na svojim ili tuđim radovima pri radu iz nepažnje</t>
  </si>
  <si>
    <t>ateste za sve primjenjene materijale koje dobavlja izvođač</t>
  </si>
  <si>
    <t>KERAMIČARSKI RADOVI</t>
  </si>
  <si>
    <t>Cijenom pojedine stavke treba obuhvatiti i: 
sve pripremne i međufaze rada potrebne za korektno dovršenje stavke prema pravilima struke i važećim propisima bez obzira da li je sve to napomenuto u pojedinoj stavci, predočenje uzoraka materijala glavnom projektantu, uredno izvedene međusobne spojeve pojedinih stavaka unutar ove grupe radova i sa okolnim konstrukcijama te izvedba u skladu s izvedbenim nacrtima, detaljnim izmjerama na licu mjesta i dodatnoj uputi projektantskog nadzora.</t>
  </si>
  <si>
    <t>Odvojeno iskazati cijenu rada i pomoćnog materijala od osnovnog materijala.</t>
  </si>
  <si>
    <t>Za sve pločice, fug mase i ljepila treba predočiti važeće hrvatske ateste.</t>
  </si>
  <si>
    <t>Ljepila i fug mase su kvalitetan proizvod.</t>
  </si>
  <si>
    <t>Izrada plana polaganja pločica je u obavezi izvođača, izrada po uputi projektantskog nadzora, koji treba dati na ovjeru projektantskom nadzoru prije dobave i ugradnje pločica.</t>
  </si>
  <si>
    <t xml:space="preserve">Nakon polaganja pločice se fugiraju i čiste te završno premazuju. </t>
  </si>
  <si>
    <t>Stavka uključuje i pripremu podloge sa svim dodatnim materijalima i nivelirajućim mortovima do 1cm debljine, sve prema uputama i garancijama proizvođača.</t>
  </si>
  <si>
    <t xml:space="preserve">U stavkama uključen kompletan glavni i pomoćni materijal i rad. </t>
  </si>
  <si>
    <t>NAPOMENA: PREDMETNE STAVKE NISU DIO NUŽNIH RADOVA NA OBNOVI KONSTRUKCIJE TE IZVEDBU STAVKI FINANCIRAJU VLASNICI PREDMETNIH STANOVA!</t>
  </si>
  <si>
    <t>Dobava i polaganje keramičkih pločica na zidove gdje su pločice prethodno uklonjene.</t>
  </si>
  <si>
    <r>
      <rPr>
        <sz val="10"/>
        <rFont val="Arial Nova Cond"/>
        <family val="2"/>
        <charset val="1"/>
      </rPr>
      <t xml:space="preserve">Zidne pločice polagati </t>
    </r>
    <r>
      <rPr>
        <sz val="10"/>
        <color rgb="FF000000"/>
        <rFont val="Arial Nova Cond"/>
        <family val="2"/>
        <charset val="1"/>
      </rPr>
      <t>lijepljenjem fleksibilnim ljepilom klase C2TE, s obostranim nanošenjem. Pločice su klase, boje, vrste i dimenzije prema odabiru vlasnika predmetnog stana. Fugiranje cementnom fugir masom granulacije 0-6. Debljina fuge smije biti max 2mm, fuga prema boji pločica, potrebno je odobrenje investitora.</t>
    </r>
  </si>
  <si>
    <t>Kutni profili na uglovima zidova uključeni su u stavku.</t>
  </si>
  <si>
    <t>NAPOMENA: Površina zida koju je potrebno obložiti pločicama je okvirno procijenjena. Točna površina utvrdit će se na licu mjesta.</t>
  </si>
  <si>
    <t>sav rad i materijal osim pločica</t>
  </si>
  <si>
    <t xml:space="preserve">b) </t>
  </si>
  <si>
    <t>keramičke pločice dobava – NE NUDITI</t>
  </si>
  <si>
    <t>Dobava i polaganje keramičkih pločica na pod zajedničkog prostora hodnika i spremišta na 4. katu.</t>
  </si>
  <si>
    <r>
      <rPr>
        <sz val="10"/>
        <rFont val="Arial Nova Cond"/>
        <family val="2"/>
        <charset val="1"/>
      </rPr>
      <t xml:space="preserve">Zidne pločice polagati </t>
    </r>
    <r>
      <rPr>
        <sz val="10"/>
        <color rgb="FF000000"/>
        <rFont val="Arial Nova Cond"/>
        <family val="2"/>
        <charset val="1"/>
      </rPr>
      <t>lijepljenjem fleksibilnim ljepilom klase C2TE, s obostranim nanošenjem. Pločice su klase, boje, vrste i dimenzije prema odabiru suvlasnika zgrade. Fugiranje cementnom fugir masom granulacije 0-6. Debljina fuge smije biti max 2mm, fuga prema boji pločica, potrebno je odobrenje investitora.</t>
    </r>
  </si>
  <si>
    <t>Klasa protukliznosti min R9.</t>
  </si>
  <si>
    <t>Izvedba sokla po obodnim zidovima u visini 10 cm uključena u stavku.</t>
  </si>
  <si>
    <t>pod - sav rad i materijal osim pločica</t>
  </si>
  <si>
    <t>pod - keramičke pločice dobava – NE NUDITI</t>
  </si>
  <si>
    <t>sokl - sav rad i materijal osim pločica</t>
  </si>
  <si>
    <t xml:space="preserve">d) </t>
  </si>
  <si>
    <t>sokl - keramičke pločice dobava – NE NUDITI</t>
  </si>
  <si>
    <t>KERAMIČARSKI RADOVI - UKUPNO:</t>
  </si>
  <si>
    <t>VI</t>
  </si>
  <si>
    <t>PODOPOLAGAČKI RADOVI</t>
  </si>
  <si>
    <t>Priprema podloge za izvedbu završnog poda sukladno Općim tehničkim uvjetima i uputama proizvođača završnog podnog sustava obrađena u stavkama plivajućih podova. Svi popravci nezadovoljavajuće podloge izvest će se o trošku izvođača plivajućih podova po uputama proizvođača završne podne obloge.</t>
  </si>
  <si>
    <t>U cijenu stavke uključiti komplet sve potrebne predradnje i sav potreban rad i materijal na izvedbi podnog sustava prema opisu u troškovniku, kao i sve dodatne radove i materijale potrebne za izvođenje kompletnog podnog sustava do njegove pune funkcionalnosti (izvedba sokla, prilagodba na instalacije, izvedba padova u podu, brušenja i niveliranja, kitanje spojeva s obodnim konstrukcijama, obrada dilatacijskih reški temeljnim premazom i brtvećom poliuretanskom masom, završno čišćenje i sl) te pribavljanje svih potrebnih atesta.</t>
  </si>
  <si>
    <t>Dobava i izrada završne obloge poda od epoxy premaza u južnom stanu dijela 4. kata pod jednostrešnim krovom.</t>
  </si>
  <si>
    <t>Priprema podloge, dobava i izrada do pune funkcije epoxy protukliznog poda.
U cijenu uključiti:
1.Pripremu podloge strojno kugličnim sačmarenjem ili brušenjem. Priprema se izvodi u svrhu uklanjanja cementne skramice, ostataka ulja i drugih nečistoća.
2. Uklanjanje prašine postupkom usisavanja, a sve zbog potrebne prionjivosti podne obloge za podlogu (vlačna čvrstoća min. 1,5 N/mm).
3. Izrada podnog sustava na bazi epoxydne smole, koja je u klasificirana kao SR-B2.0-Bf-s1 i u skladu s normom HRN EN 13813 ili jednakovrijedno, protuklizan te otporan na mehanička oštećenja, otporan na soli i kemikalije.
Pod se sastoji od temeljnog sloja sustava koji se izvodi nanošenjem dvokomponentnog epoksidnog premaza bez otapala kao, dok je proizvod još svjež posipati sa kvarcnim pijeskom granulacije 0,5 do punog zasićenja. Na tako pripremljenu podlogu izvodi se nanošenje 1. sloja epoksidne smole bez otapala, zamiješane sa kvarcnim pijeskom granulacije 0,25 kao i dok je proizvod još svjež posipava se kvarcnim pijeskom granulacije 0,5 do punog zasićenja, cca. 3kg/m2 posip.</t>
  </si>
  <si>
    <t>Na pripremljenu podlogu sa 1. slojem epoxy smole kao izvodi se nanošenje 2. sloja epoksidne smole bez otapala, zamiješane sa pigmentom (boja po izboru investitora). U cijeni zaštita podnog sustava transparentnim mat lakom kao te zaštitnom politurom.
Obradu dilatacijskih reški izvesti jednokomponentnom brtvećom poliuretanskom masom, a reške prethodno obraditi temeljnim premazom.
Prije postave obavezno prekontrolirati vlagu u podlozi (max. 4%), kvalitetu podloge (ravnost, čvrstoća) i ostale uvjete na gradilištu potrebne za nesmetanu i kvalitetnu postavu.
Sve ostalo prema uputama proizvođača i prema pravilima za ljevane podove.</t>
  </si>
  <si>
    <t>Obračun po m2 površine poda</t>
  </si>
  <si>
    <t>PODOPOLAGAČKI RADOVI - 
UKUPNO:</t>
  </si>
  <si>
    <t xml:space="preserve">OPĆI TEHNIČKI UVJETI ZA SOBOSLIKARSKO LIČILAČKE RADOVE </t>
  </si>
  <si>
    <t>Soboslikarske radove izvoditi prema važećim propisima:</t>
  </si>
  <si>
    <t>Tehničkim uvjetima za soboslikarske i ličilačke radove HRN U.F2.012 i 013 ili jednakovrijedno.</t>
  </si>
  <si>
    <t>Tehničkim uvjetima za boje i lakove HRN H.C0.002 ili jednakovrijedno, H.C5.020 ili jednakovrijedno, H.C7.031, 035 ili jednakovrijedno.</t>
  </si>
  <si>
    <t>Tehničkim uvjetima za polaganje tapeta HRN U.F2.014 ili jednakovrijedno.</t>
  </si>
  <si>
    <t>Primjenjeni materijali trebaju odgovarati standardima HRN H.C1.001 i 002 ili jednakovrijedno.</t>
  </si>
  <si>
    <t>Sav materijala koji će se upotrijebiti, kao i pomoćni materijal, rad i pomoćni rad mora u svemu odgovarati standardima, propisima i tehničkim uvjetima i pravilima dobrog zanata. Materijal za izvedbu soboslikarskih radova treba biti prvorazredan. Na oličenim površinama ne smiju se poznati tragovi četke ili valjka, ne smije biti mrlja, a ton boje treba biti ujednačen.</t>
  </si>
  <si>
    <t>Prije preuzimanja radova izvođač treba provjeriti kvalitetu prethodnih radova zajedno sa rukovoditeljem gradilišta sastaviti zapisnik o kvaliteti. Ukoliko na zidovima i ostalim površinama koje se boje ima nekih značajnih pogrešaka, koje bi kvarile kvalitetu nakon izvršenog soboslikarskog rada, dužan je soboslikar upozoriti na te pogreške rukovoditelja građevinskih radova, da se ovo odstrani prije bojenja kako bi se manjkavosti otklonile, a rad mogao kvalitetno izvesti. Naknadni prigovori neće uzeti u obzir, a popravci će se izvesti na račun izvoditelja soboslikarskih radova.</t>
  </si>
  <si>
    <t>Investitor ima pravo na kontrolu kvalitete materijala kojim se radovi izvode. Ustanovi li da taj materijal ne odgovara propisanoj kvaliteti izvođač radova dužan je odstraniti lošu izvedbu i na vlastiti trošak izvesti radove sa kvalitetnim materijalom.</t>
  </si>
  <si>
    <t>O ispravnosti izvedenih površina mjerodavna je izjava nadzornog inženjera. Tokom radova provjeravati kakvoću obrade.</t>
  </si>
  <si>
    <t>Za sve radove potrebno izraditi uzorke te ih dostaviti projektantu na uvid i odobrenje. Probni premazi moraju se po želji investitora izvesti za sve premaze.</t>
  </si>
  <si>
    <t>Izvođač može započeti radove tek kad su iz prostorije odstranjeni svi otpaci i drugo što bi moglo smetati izvedbi.</t>
  </si>
  <si>
    <t>Za sve vrste soboslikarsko-ličilačkih radova podloge moraju biti čiste od prašine i druge prljavštine kao što su: smole, ulja, masti, čađa, gar, bitumen, cement, mort i drugo Bojati ili ličiti dopušteno je samo na suhu i pripremljenu podlogu. Pripremu podloge dužan je obaviti izvođač soboslikarskih radova.</t>
  </si>
  <si>
    <t>Unutrašnji zidovi prostorija prvo se izravnavaju, gletaju specijalnim postavama koje moraju dobro prilijegati na podlogu i nakon sušenja tvoriti vrlo čvrstu podlogu za bojanje disperzivnim bojama. Zidove i stropove treba  bojati, kad su potpuno suhi, a prije bojanja treba zakrpati sve eventualne rupe, pukotine ili krhotine, a podlogu pripremiti prema tehnologiji proizvođača boja i lakova.</t>
  </si>
  <si>
    <t>Osnovni premazi moraju se tako odabrati da su podesni za slijedeće premaze koji se predviđaju.</t>
  </si>
  <si>
    <t xml:space="preserve">Tijekom izvođenja radova treba obratiti pažnju na atmosferske prilike. </t>
  </si>
  <si>
    <t>Vanjski ličilački radovi ne smiju se izvoditi po lošem vremenu, koje bi moglo štetiti kvaliteti radova (npr. hladnoća, oborine, magla, jak vjetar i sl.).</t>
  </si>
  <si>
    <t>Kod bojenja i ličenja na žbukanom ili ab zidu i stropu uključeno je:</t>
  </si>
  <si>
    <t>- Priprema podloge (čišćenje površine od prašine i eventualno potrebni popravci na podlozi),</t>
  </si>
  <si>
    <t>- Gletanje, brušenje</t>
  </si>
  <si>
    <t xml:space="preserve">- Temeljni adekvatni premaz </t>
  </si>
  <si>
    <t>- Završno ličenje bojom</t>
  </si>
  <si>
    <t xml:space="preserve">Kod bojenja i ličenja na GK podlozi uključeno je: </t>
  </si>
  <si>
    <t>Ličenje drvenih površina:</t>
  </si>
  <si>
    <t xml:space="preserve">- Impregnacija površine </t>
  </si>
  <si>
    <t xml:space="preserve">- Zaglađivanje površina, saniranje rešaka na spojevima i popravak neravnina kitanjem, brušenje </t>
  </si>
  <si>
    <t>- Predličenje temeljnom bojom za vanjsku stolariju u dva sloja ili za unutarnju u jednom sloju</t>
  </si>
  <si>
    <t>- Završno ličenje lak bojom u dva sloja</t>
  </si>
  <si>
    <t>Ličenje metalnih površina:</t>
  </si>
  <si>
    <t>Sve čelične konstrukcije i bravarske stavke dolaze na gradilište radionički zaštićene cinčanjem odnosno dvostrukim antikorozivnim premazom te se u ličilačkim radovima predviđa samo ev. popravak antikorozivne zaštite i završno ličenje lak bojom u dva sloja ako bravarskom stavkom nije predviđeno i završno ličenje. Obračun se vrši po razvijenoj obojenoj ili oličenoj površini.</t>
  </si>
  <si>
    <t>Sve radove izvoditi prema uputama proizvođača.</t>
  </si>
  <si>
    <t>Dok radovi traju, izvođač je dužan zaštititi od oštećenja ili prljanja sve ostale građevinske dijelove i opremu (podove, stakla, vrata i sl.). Zabranjeno je bacati u kanalizaciju i sanitarne uređaje ostatke boje, vapna, gipsa, kita i drugog materijala.</t>
  </si>
  <si>
    <t>Obračun:</t>
  </si>
  <si>
    <t>Površine zidova obračunavaju se bez odbijanja otvora manjih od 3 m2, a otvori veći od 3 m2 odbijaju se, ali se posebno obračunavaju špalete.</t>
  </si>
  <si>
    <t>Kod obračuna ličilačkih radova na stolariji / bravariji obračunavaju se pune površine otvora i opšava i to bez odbijanja površine stakla.</t>
  </si>
  <si>
    <t xml:space="preserve">* sav materijal, </t>
  </si>
  <si>
    <t xml:space="preserve">* dobavu i dopremu alata, mehanizaciju i uskladištenje, transport </t>
  </si>
  <si>
    <t>* troškove radne snage za kompletan rad opisan u troškovniku,</t>
  </si>
  <si>
    <t>* svu potrebnu radnu skelu</t>
  </si>
  <si>
    <t>* čišćenje nakon završetka radova,</t>
  </si>
  <si>
    <t>* svu štetu kao i troškove popravka kao posljedica nepažnje u toku izvedbe,</t>
  </si>
  <si>
    <t>* troškove zaštite na radu,</t>
  </si>
  <si>
    <t xml:space="preserve">* troškove atesta,  zaštitu okolnih konstrukcija od prljanja </t>
  </si>
  <si>
    <t>U cijeni pojedine stavke treba obuhvatiti i sve pripremne i međufaze rada potrebne za korektno dovršenje stavke prema pravilima struke i važećim propisima bez obzira da li je sve to napomenuto u pojedinoj stavci, predočenje uzoraka materijala na odobrenje projektantskom nadzoru, uredno izvedene spojeve s ostalim materijalima i opremom (brtvljenje reški – kitanje akrilom i sl), impregniranje mrlja od armature i sl., zaštitu stolarskih i bravarskih stavaka i ostale opreme pri radu PVC folijama.</t>
  </si>
  <si>
    <t>U cijenu su uključeni i svi potrebni pripremni radovi kao što su:  čišćenje i priprema podloge, popravljanje manjih oštećenja gletanjem; skidanje i ponovno postavljanje vrata, prozora i sl., dovođenje vode, plina i struje od priključaka na gradilištu do mjesta potrošnje.</t>
  </si>
  <si>
    <t>VII</t>
  </si>
  <si>
    <t>SOBOSLIKARSKO - LIČILAČKI  RADOVI</t>
  </si>
  <si>
    <t>Radove izvoditi prema uputama proizvođača materijala uključivo sve predradnje, međuradnje (glet, brušenje, kitanje) prema napomenama u Općim uvjetima.</t>
  </si>
  <si>
    <t>U cijeni pojedine stavke treba obuhvatiti i sve pripremne i međufaze rada potrebne za korektno dovršenje stavke prema pravilima struke i važećim propisima bez obzira da li je sve to napomenuto u pojedinoj stavci, predočenje uzoraka materijala na odobrenje projektantu, uredno izvedene spojeve s ostalim materijalima i opremom (brtvljenje reški – kitanje akrilom i sl), impregniranje mrlja od armature i sl., zaštitu stolarskih i bravarskih stavaka i ostale opreme pri radu PVC folijama.</t>
  </si>
  <si>
    <t>Kod ličenja površina od žbuke ili betona treba u jed. cijeni obuhvatiti predradnje na pripremi podloge: čiščenje, gletanje i brušenje te temeljni premaz za impregnaciju za bolje prijanjanje naliča s podlogom. Gletanje izvoditi finom glet masom za izravnanje na bazi cementa, u debljini cca 2-3 mm, uključivo prethodna impregnacija kontakt grundom, u postupku prema preporuci proizvođača. Sve uključeno u jediničnu cijenu stavki.</t>
  </si>
  <si>
    <t>Kod ličenja površina od gipskartona treba u jediničnoj cijeni obuhvatiti predradnje na pripremi podloge: čišćenje i temeljni premaz za impregnaciju (gletanje je obuhvaćeno u GK radovima).</t>
  </si>
  <si>
    <t>Ličenja disperzivnim bojama:</t>
  </si>
  <si>
    <t>Perivost tj. "otpornost na mokru abraziju" maksimalnog razreda 3, prema normi EN 13300 ili jednakovrijedno.</t>
  </si>
  <si>
    <t>Ličenja latex bojama:</t>
  </si>
  <si>
    <t>Jedinična cijena stavke uključuje pripremu podloge prema uputi proizvođača te pravilima struke, kao i potrebne ljestve / radnu skelu.</t>
  </si>
  <si>
    <t>Jedinična cijena stavke obuhvaća: čiščenje cjelokupne površine, temeljni premaz - impregnacija i bojanje u 2-3 sloja.</t>
  </si>
  <si>
    <t>U stavci uključen kompletan glavni i pomoćni, materijal i rad.</t>
  </si>
  <si>
    <t>U stavkama je predviđeno ličenje disperzivnom bojom, osim u prostorima kuhinje i kupaonice gdje je predviđena periva Latex boja. Po potrebi korigirati vrstu boje u dogovoru s investitorom!</t>
  </si>
  <si>
    <t>Boja i završna obrada po izboru vlasnika predmetnog stana za svaku poziciju pojedinačno!</t>
  </si>
  <si>
    <t>Ličenje unutarnjih gipskartonskih zidova disperzivnim bojama</t>
  </si>
  <si>
    <t xml:space="preserve">Dobava materijala i ličenje zidova, DISPERZIVNOM BOJOM u tonu po izboru vlasnika predmetnog stana, u minimalno 2 sloja. </t>
  </si>
  <si>
    <t>Predviđa se bojanje u jednom  tonu sa svim predradnjama (impregnacijom / kitanjem / gletanjem / brušenjem / otprašivanjem ploha), do stupnja ravnosti K(Q)4.</t>
  </si>
  <si>
    <t>Liče se zidovi u punoj visini, najveće visine 277cm.</t>
  </si>
  <si>
    <t>Obračun po m2.</t>
  </si>
  <si>
    <t xml:space="preserve">Ličenje unutarnjih žbukanih zidova disperzivnim bojama </t>
  </si>
  <si>
    <t xml:space="preserve">Dobava materijala i ličenje zidova, DISPERZIVNOM BOJOM u tonu po izboru vlasnika predmetnog stana, odnosno zajedničkoj odluci suvlasnika, u minimalno 2 sloja. </t>
  </si>
  <si>
    <t>Liče se zidovi u punoj visini, najveće visine cca 480cm.</t>
  </si>
  <si>
    <t>Ličenje unutarnjih gipskartonskih stropova perivim latex bojama (kupaonica)</t>
  </si>
  <si>
    <t xml:space="preserve">Dobava materijala i ličenje stropova, perivom LATEX BOJOM u tonu po izboru investitora, u minimalno 3 sloja. </t>
  </si>
  <si>
    <t>Liči se strop na visini od 95 do 260cm, kupaonica u potkrovlju.</t>
  </si>
  <si>
    <t>Obračun po m2 stropova.</t>
  </si>
  <si>
    <t>SOBOSLIKARSKO - LIČILAČKI  RADOVI - UKUPNO:</t>
  </si>
  <si>
    <t xml:space="preserve">OPĆI TEHNIČKI UVJETI ZA STOLARSKE RADOVE </t>
  </si>
  <si>
    <t>Pod stolarskim radovima podrazumjeva se proizvodnja i ugradnja drvenih i plastičnih komponenti, kao npr. vrata, kapija, prozora, prozorskih elemenata, grilja, pregrada, zidnih i stropnih obloga, ugradnih ormara i ostalih elemenata opreme. Također u grupu stolarskih radova uključena je i izrada i ugradnja kompleksnih kompozitnih sklopova koji uključuju drvo i metal.</t>
  </si>
  <si>
    <t>Svi radovi moraju se izvoditi prema podacima iz projektne dokumentacije i u skladu sa važećim Zakonima i propisima.</t>
  </si>
  <si>
    <t>Svi stolarski radovi moraju se izvesti prema nacrtima, opisu troškovnika i uputama projektantskog nadzora i nadzornog inženjera.</t>
  </si>
  <si>
    <t>Izvođač je dužan uzeti na gradilištu sve mjere otvora u koje se treba ugraditi stolarija te nakon toga pristupiti izradi iste. Također, prije početka izrade obavezno se moraju uskladiti mjere i količine na objektu s onima u projektima.</t>
  </si>
  <si>
    <t xml:space="preserve">Izvođač treba ponuditi kompletnu cijenu proizvoda s ugradnjom na gradilištu, tj. kompletnu izvedbu stolarije, završnu obradu - ličenje, ustakljenje ili druge ispune ako je isto u dotičnoj poziciji traženo. Svi stolarski elementi isporučuju se na gradilište kao gotov finalni proizvod osim onog dijela stolarije koji se liči na gradilištu. </t>
  </si>
  <si>
    <t>Izvođač radova dužan je dobaviti i montirati te u cijenu ukalkulirati sav potreban okov za besprijekornu upotrebu pojedinog stolarskog elementa bez obzira da li je u pojedinim stavkama sve iskazano.</t>
  </si>
  <si>
    <r>
      <rPr>
        <sz val="10"/>
        <rFont val="Arial"/>
        <family val="2"/>
        <charset val="1"/>
      </rPr>
      <t>Svi definitivno izrađeni izvedbeni nacrti i detalji,</t>
    </r>
    <r>
      <rPr>
        <sz val="10"/>
        <rFont val="Arial"/>
        <family val="2"/>
        <charset val="238"/>
      </rPr>
      <t xml:space="preserve"> predočeni uzorci okova odnosno predočeni prospekti tipiziranih elemenata moraju biti potpisani od strane projektanta i investitora.</t>
    </r>
  </si>
  <si>
    <t>Davanjem ponude ponuđač usvaja u cijelosti ove uvjete:</t>
  </si>
  <si>
    <t>MATERIJALI</t>
  </si>
  <si>
    <t>Sav upotrebljeni materijal mora biti najbolje kvalitete koja postoji na tržištu, a treba odgovarati propisima važećih standarda:</t>
  </si>
  <si>
    <t>borova rezana građa HRN D.C1.040  ili jednakovrijedno.</t>
  </si>
  <si>
    <t>jelova i smrekova rezana građa HRN D.C1.041  ili jednakovrijedno.</t>
  </si>
  <si>
    <t>hrastova građa HRN D.C1.021  ili jednakovrijedno.</t>
  </si>
  <si>
    <t>Kvaliteta materijala za izradu unutrašnjih vratiju, dovratnika i krila prema HRN D.E1.010  ili jednakovrijedno, HRN D.E1.011  ili jednakovrijedno i HRN D.E1.012  ili jednakovrijedno.</t>
  </si>
  <si>
    <t>Građevinska stolarija metoda ispitivanja - HRN D.E8.231  ili jednakovrijedno, HRN D.E8.232  ili jednakovrijedno, HRN  D.E8.233  ili jednakovrijedno, HRN D.E8.234  ili jednakovrijedno.</t>
  </si>
  <si>
    <t>Metoda ispitivanja propustljivosti zraka i vode, HRN D.E8.235  ili jednakovrijedno.</t>
  </si>
  <si>
    <t>IVERICA - DIN 68762  ili jednakovrijedno, DIN 68764 serija  ili jednakovrijedno, HRN EN 312  ili jednakovrijedno i HRN EN 14322  ili jednakovrijedno.</t>
  </si>
  <si>
    <t>MDF, HDF - HRN EN 622 serija  ili jednakovrijedno, HRN EN 14322  ili jednakovrijedno.</t>
  </si>
  <si>
    <t>DEKORATIVNI PANELI - DIN 68740-2  ili jednakovrijedno.</t>
  </si>
  <si>
    <t>FURNIR - DIN 4079  ili jednakovrijedno.</t>
  </si>
  <si>
    <t>IZOLACIJSKI MATERIJALI - HRN EN 13162  ili jednakovrijedno do HRN EN 13171  ili jednakovrijedno.</t>
  </si>
  <si>
    <t>DEKORATIVNE LAMINIRANE PLASTIČNE PLOČE I FILMOVI - HRN EN 438-1  ili jednakovrijedno.</t>
  </si>
  <si>
    <t>LJEPILA - HRN EN 204  ili jednakovrijedno.</t>
  </si>
  <si>
    <t>BRTVILA - DIN 18545-1  ili jednakovrijedno
 VEZNI ELEMENTI I PRIČVRSNA SREDSTVA - DIN 95 do DIN 97  ili jednakovrijedno, DIN 68150-1  ili jednakovrijedno, HRN EN 10230-1  ili jednakovrijedno.</t>
  </si>
  <si>
    <t>ZAŠTITNA SREDSTVA ZA DRVO I PRIMERI - DIN 68800-3  ili jednakovrijedno.</t>
  </si>
  <si>
    <t>NAMJEŠTAJ - DIN 68852  ili jednakovrijedno, DIN 68857  ili jednakovrijedno i DIN 68858  ili jednakovrijedno.</t>
  </si>
  <si>
    <t>Za predmete na otvorenom prostoru drvo može sadržavati 20-25% vlage, a za prozore i vrata može sadržavati 13-15%.</t>
  </si>
  <si>
    <t>Drvo ne smije imati pogrešaka koje potjeću od kukaca, kao što su bušotine i crvotočine. Drvo treba biti ravno rašteno sa pravilnim godovima, bez pukotina, smolastih kvrga i smoljnjača. Drvo treba biti suho, a postotak vlage dokazan atestom. Za sve ostale materijale iverice, panel ploče, iveral i sl. pribaviti atest o kvaliteti.</t>
  </si>
  <si>
    <t>IZRADA I OBRADA</t>
  </si>
  <si>
    <t>Izvođač je dužan sa voditeljem građenja definirati redosljed izrade stolarskih elemenata.</t>
  </si>
  <si>
    <t>Svi stolarski elementi isporučuju se na gradilište kao gotov finalni proizvod osim onog dijela stolarije koji se liči na gradilištu. Ličenu stolariju treba tako pripasati da sa slojem boje krila ne zapinju, a da u pogledu propustljivosti udovolje zahtjevu propisa HRN D.E8.193  ili jednakovrijedno.</t>
  </si>
  <si>
    <t>Sva stolarija kod dostave mora biti zaštićena, dok se finalno obrađeni proizvodi zaštićuju i nakon ugradbe od nenamjernog oštećenja, a što je sadržano u jediničnoj cijeni.</t>
  </si>
  <si>
    <t>Unutarnja stolarija se ugrađuje suhim postupkom (ugradnjom na slijepe dovratnike ili ekspandirajućom pjenom) u ab ili u zidane zidove te u GK montažne pregrade različitih debljina, što će biti naznačeno u pojedinoj stavci. Sve opšave fino obraditi, zaobliti oštre kutove i spajati međusobno pod kutom 45º.</t>
  </si>
  <si>
    <t>Prije pristupa izradi stolarije izvođač je obavezan prekontrolirati količine i zidarske veličine otvora na gradilištu. Radioničke nacrte izrađuje izvođač stolarskih radova i dostavlja na usaglašavanje i potpis projektantskom nadzoru.</t>
  </si>
  <si>
    <t>OKOV</t>
  </si>
  <si>
    <t>Izvođač radova dužan je dobaviti i montirati te u cijenu ukalkulirati sav potreban okov za besprijekornu upotrebu pojedinog stolarskog elementa bez obzira da li je u pojedinim stavkama sve iskazano. Sav okov treba biti odabran u skladu sa projektom, te pravilima struke.</t>
  </si>
  <si>
    <t xml:space="preserve">Ukoliko izvoditelj nije u mogućnosti ugraditi okov naveden u opisu stavaka, treba ponuditi drugi iste kvalitete, o čemu će se pismeno usaglasiti projektantski nadzor. </t>
  </si>
  <si>
    <t xml:space="preserve">Okov je sadržan u jediničnoj cijeni. </t>
  </si>
  <si>
    <t>Ponuđač nudi gotov stolarski element u koji je uključeno:</t>
  </si>
  <si>
    <t>*razrada shema u fazi izvođenja i izrada radioničkih nacrta - dogovorno s projektantskim nadzorom</t>
  </si>
  <si>
    <t>*sve pripremne i međufaze rada potrebne za korektno dovršenje stavke prema pravilima struke i važećim propisima bez obzira da li je sve to napomenuto u pojedinoj stavci</t>
  </si>
  <si>
    <t>*izrada u radionici sa dostavom na gradilište</t>
  </si>
  <si>
    <t>*ugradnja kompletnog gotovog elementa iz opisa pojedine stavke</t>
  </si>
  <si>
    <t>*izradu uzorka prema općim uvjetima ove skupine radova</t>
  </si>
  <si>
    <t>*dobavu i ugradnju  sljepih dovratnika obuhvatiti stavkom</t>
  </si>
  <si>
    <t>*sav potreban okov, spojni i pričvrsni materijal prvoklasan za funkcionalnu uporabu sa naznakom proizvoda</t>
  </si>
  <si>
    <t>*Svi spojni elementi i profili (uglovni, bočni, donji, gornji, međusobni  i sl.) neovisno o tome da li su posebno specificirani ili ne</t>
  </si>
  <si>
    <t>*Ključevi u sistemu "master ključa" (generalnog ključa) ulaze u cijene stavki, kao i usklađivanje sistema ključeva sa ostalim vratima i bravama (koja mogu ali i ne moraju biti predmet obrade ovih radova)</t>
  </si>
  <si>
    <t xml:space="preserve">*sve pokrovne letvice ili profile, sva brtvljenja na spoju s okolnim konstrukcijama </t>
  </si>
  <si>
    <t>*uredno izvedene međusobne spojeve pojedinih stavaka unutar ove grupe radova ili raznovrsnih grupa radova sa svim pokrovnim, brtvenim elementima</t>
  </si>
  <si>
    <t>*eventualno potrebna radna skela sa postavom i skidanjem</t>
  </si>
  <si>
    <t>*ostakljenje vrstom stakla, naznačenom u pojedinoj stavci</t>
  </si>
  <si>
    <t>*kompletna završna obrada elementa kako je to u stavci posebno naznačeno</t>
  </si>
  <si>
    <t>*čišćenje prostorija i okoliša nakon završetka radova, uključivo odvoz otpadnog materijala</t>
  </si>
  <si>
    <t>*sva šteta i troškovi popravka kao posljedica nepažnje u tijeku izvedbe</t>
  </si>
  <si>
    <t>*troškovi atesta.</t>
  </si>
  <si>
    <t xml:space="preserve">STOLARSKI RADOVI </t>
  </si>
  <si>
    <t>U cijenu uključen sav potreban rad, materijal i pomoćni materijal do pune pogonske gotovosti elementa.</t>
  </si>
  <si>
    <t xml:space="preserve">Izvesti u svemu prema grafičkim prilozima projekta. Prije same izrade stolarskih radova potrebno je uzeti izmjeru na licu mjesta. </t>
  </si>
  <si>
    <t>Brtvljenje prema susjednim konstrukcijama uključeno u jediničnu cijenu stavke.</t>
  </si>
  <si>
    <t>U jedinične cijene stavki uključen sav spojni i pričvrsnim materijal i okov od inoxa po izboru projektantskog nadzora.</t>
  </si>
  <si>
    <t>U ovom troškovniku navedene su građevinske mjere otvora za ugradnju elemenata, a točna proizvodna mjera definirati će se nakon što projektant odobri radioničke detalje ugradnje i potvrdi kompletnu izvedbenu dokumentaciju koju dostavlja izvođač.</t>
  </si>
  <si>
    <t>U jedinične cijene svih stavki s bravom na ključ uračunata je i izrada ključa u 3 (tri) primjerka.</t>
  </si>
  <si>
    <t>U jediničnu cijenu stavke obračunati cijenu stavke sa kompletnim okovom, bravom, kvakom, impregnacijom drvene građe, temeljnim premazom insekticidno - fungicidnih svojstava te završnom obradom ličenjem lazurom u boji prema izboru projektanta. U cijenu stavke uključiti komplet sav potreban rad i materijal prema opisu u troškovniku, kao i sve dodatne radove i materijale potrebne da se izradi kompletna stavka kao oblikovna i funkcionalna cjelina: postava, pripasavanje, sav pomoćni materijal, sav pričvrsni i spojni materijal za montažu od nerđajućeg materijala, dobava i postava svih potrebnih pokrovnih letvica, potrebna potkonstrukcija i opšavi, pokrovne letvice, tolinske izolacije, hidroizolacije i parne brane koje se prema pravilima struke ugrađuju, sastavni su dio ove stavke, kao i transport i ugradnja sa svom pripadajućom opremom, kao i izrada radioničkih nacrta, razrade detalja i plana oblaganja za ovjeravanje od strane projektantskog nadzora.</t>
  </si>
  <si>
    <t>Kvaliteta čelika S235JR u skladu s DIN EN 10025 ili jednakovrijedno, vruće pocinčan (200 µm) u skladu s DIN EN ISO 1461 ili jednakovrijedno. Izvedba u skladu s DIN 24537 ili jednakovrijedno. Svi pomoćni i pričvrsni elementi od čelika inox AISI 316.</t>
  </si>
  <si>
    <t>Dobava materijala, izrada, doprema i ugradnja unutrašnjih suhomontažnih jednokrilnih vrata, s pripadajućim dovratnikom, u gipskartonskim pregradnim zidovima na 4. katu.</t>
  </si>
  <si>
    <t>Vrata u materijalu, boji i obradi prema odabiru vlasnika predmetnog stana, odnosno suvlasnika zgrade.</t>
  </si>
  <si>
    <t>Prije izvedbe uzeti izmjeru na licu mjesta.</t>
  </si>
  <si>
    <t xml:space="preserve">Iskazane su GRAĐEVINSKE MJERE OTVORA. Obavezna izmjera na licu mjesta. Visina krila istovjetna visini krila ostalih unutarnjih vrata. Pri specifikaciji, LIJEVA vrata se otvaraju zakretanjem krila u smjeru kazaljke na satu, DESNA suprotno. Jedinična cijena komada obuhvaća finalno montiran i opremljen element spreman za upotrebu. </t>
  </si>
  <si>
    <t>U jediničnu cijenu su uključene pokrovne letvice.</t>
  </si>
  <si>
    <t>Obračun po komadu kompletno izvedene stavke.</t>
  </si>
  <si>
    <t>Ulazna vrata u zajednički prostor spremišta, dim 90/205cm</t>
  </si>
  <si>
    <t>Sanacija postojećih prozora unutar timpanona.</t>
  </si>
  <si>
    <t>Sanacija uključuje reparaciju postojećih vratnih i prozorskih krila, djelomičnu zamjenu oštećenih dijelova, kitanje, brušenje i lakiranje te zamjenu postojećih stakala IZO staklima.</t>
  </si>
  <si>
    <t>Prozori su jednostruki jednokrilni, dimenzija 135/70cm.</t>
  </si>
  <si>
    <t>Obračun po kompletu.</t>
  </si>
  <si>
    <t>STOLARSKI RADOVI - 
UKUPNO:</t>
  </si>
  <si>
    <t>C</t>
  </si>
  <si>
    <t>ELEKTROENERGETSKI RAZVOD</t>
  </si>
  <si>
    <t>ELEKTROENERGETSKI RAZVOD - 
UKUPNO:</t>
  </si>
  <si>
    <t>STROJARSKE INSTALACIJE</t>
  </si>
  <si>
    <t>lit</t>
  </si>
  <si>
    <t>kg</t>
  </si>
  <si>
    <t>INSTALACIJE VODOVODA I KANALIZACIJE</t>
  </si>
  <si>
    <t>REKAPITULACIJA:</t>
  </si>
  <si>
    <t xml:space="preserve">ARHITEKTONSKI PROJEKT
TROŠKOVNIK GRAĐEVINSKO-OBRTNIČKIH RADOVA
</t>
  </si>
  <si>
    <t>GRAĐEVINSKO OBRTNIČKI RADOVI - OPĆI UVJETI</t>
  </si>
  <si>
    <t>GRAĐEVINSKI RADOVI</t>
  </si>
  <si>
    <t>GRAĐEVINSKI RADOVI - UKUPNO:</t>
  </si>
  <si>
    <t>OBRTNIČKI RADOVI</t>
  </si>
  <si>
    <t>SUHOMONTAŽNI RADOVI</t>
  </si>
  <si>
    <t>FASADERSKI RADOVI</t>
  </si>
  <si>
    <t>LIMARSKI RADOVI</t>
  </si>
  <si>
    <t>SOBOSLIKARSKO-LIČILAČKI RADOVI</t>
  </si>
  <si>
    <t>STOLARSKI RADOVI</t>
  </si>
  <si>
    <t>OBRTNIČKI RADOVI - UKUPNO:</t>
  </si>
  <si>
    <t>OSTALI RADOVI</t>
  </si>
  <si>
    <t>GRAĐEVINSKO OBRTNIČKI RADOVI - REKAPITULACIJA</t>
  </si>
  <si>
    <t>PDV</t>
  </si>
  <si>
    <t>GRAĐEVINSKO OBRTNIČKI RADOVI – UKUPNO</t>
  </si>
  <si>
    <t>Čišćenje površine zida</t>
  </si>
  <si>
    <t>Uklonite slabo vezane dijelove i nečistoće ručno ili mehanički dok se ne dobije čista površina bez slabih dijelova, prašine, nečistoća, plijesni ili topivih soli. Nakon toga očistite površinu zida hladnom vodom (bez uporabe deterdženata) pod pritiskom do 400 bara. Točan pritisak treba odrediti na početku rada – na probnom polju. Potrebu za ovakvim zahvatom, te dostatnu kakvoću čišćenja treba odrediti u dogovoru s nadležnim projektantom ili konzervatorom.</t>
  </si>
  <si>
    <t>Izvedba injekcijskih bušotina.</t>
  </si>
  <si>
    <t>Izvedba injekcijskih bušotina za sanaciju građe zida. Rupe izbušiti simetrično, ako je moguće u kvadratnom rasteru na razmaku od 50-100 cm. Izbušiti rupe promjera 3-4 cm okomito na površinu zida, ili pod kutom 30º-40º u koje ugradite plastične štrcaljke promjera 10-15 mm kroz koje se će injektirati mješavina, pod pritiskom. Obračun po broju izvedenih bušotina.</t>
  </si>
  <si>
    <t>Prije injektiranja pripremljene mješavine, unutrašnjost strukture koja se učvršćuje mora se potpuno zasititi vodom. Dan prije izvođenja radova dobro natopite vodom unutrašnjost te strukture, kroz iste rupe kroz koje će se kasnije injektirati mješavina. U međuvremenu će sav višak vode u unutrašnjosti ispariti. Sva mjesta gdje bi mješavina mogla curiti, prethodno se trebaju zatvoriti brzovezujućim cementom Lampocem, a nakon injektiranja ga odstranite. Provedba injektiranja pripremljenom injekcijskom smjesom pod pritiskom od 1 bara. Injektiranje se izvodi pažljivo u fazama, po visini od cca 1 m zida. Raditi s prekidima, kako bi injekcijska masa postigla određenu čvrstoću, čime se izbjegava pojava jačeg tlaka u praznom prostoru zida. Predviđa se utrošak injekcijske mase od cca 1,4 kg/l šupljine.
Obračun prema količini stvarno ugrađene smjese.</t>
  </si>
  <si>
    <t>Zapunjavanje sljubnica</t>
  </si>
  <si>
    <t>Injektiranje</t>
  </si>
  <si>
    <r>
      <t>m</t>
    </r>
    <r>
      <rPr>
        <vertAlign val="superscript"/>
        <sz val="10"/>
        <rFont val="Arial Nova Cond"/>
        <family val="2"/>
        <charset val="238"/>
      </rPr>
      <t>2</t>
    </r>
  </si>
  <si>
    <t>Čišćenje ziđa strojno ili ručno, kako bi se odstranila prašina, cementna skramica, ulje, masnoće, nepoznate tvari, hrđa, slabo prionljivi i svi kontaminirani dijelovi konstrukcije nastali uslijed djelovanja raznih vrsta opterećenja (mehaničkih, termičkih, kemijskih...). Taj postupak mora se izvoditi dok se ne dobije čista, čvrsta i zdrava podloga. Navedene metode samo su općeniti prikaz pravilnog i odgovarajućeg postupka kojeg treba slijediti kod pripreme podloge.</t>
  </si>
  <si>
    <t>Nabava i ugradnja bescementnog reparaturnog morta tlačne čvrstoće &gt;15MPa, modula elastičnosti 8 GPa i prionjivosti na podlogu &gt; 0,8 MPa, tipa kao PLANITOP  HDM RESTAURO. Površinu zida treba ujednačiti. Obračun je po m2 zida.</t>
  </si>
  <si>
    <t>Čišćenje podloge</t>
  </si>
  <si>
    <t>Priprema podloge</t>
  </si>
  <si>
    <t>Ugradnja mreže od staklenih vlakana</t>
  </si>
  <si>
    <t>Nabava i ugradnja sustava ojačanja s mrežom od staklenih vlakana tipa. Prvo se nanosi sloj bescementnog morta  u debljini od 4 mm u kojeg se utiskuje mreža dok je mort još svjež. Mreža od staklenih vlakna se na mjestu spojeva mora preklapati najmanje 25 cm u uzdužnom smjeru i najmanje 10 cm u poprečnom smjeru. Nakon postavljanja mreže nanosi se još jedan sloj morta u debljini od 3 mm. Obračun je po m2 zida.</t>
  </si>
  <si>
    <t>Ugradnja užadi od staklenih vlakana.</t>
  </si>
  <si>
    <t>Nabava i ugradnja FRP užadi promjera 10 mm od staklenih vlakna za sidrenje mreže za ojačanje u prethodno pripremljene rupe promjera 14 mm dubine 30 cm. Užad mora biti najmanje duljine od 50 cm, od čega se 25 cm sidri u konstrukciju i priprema impregnacijskom smolom i posipava kvarcnim pijeskom. Užad se sidri epoksidnim mortom, kemijskim sredstvom za sidrenje ili epoksidnom smolom prema sustavu proizvođača u prethodno izbušenu, ispuhanu i temeljnim premazom tretiranu rupu. Ostatak užadi od 25 cm se ravnomjerno raširi po površini te impregnira i ljepi za površinu ojačanu s mrežom od staklenih vlakana. Obračun po m ugrađene užadi.</t>
  </si>
  <si>
    <t>Nabava i ugradnja bescementnog reparaturnog morta tlačne čvrstoće &gt;15MPa, modula elastičnosti 8-11 GPa i prionjivosti na podlogu &gt; 2MPa, tipa kao PLANITOP  HDM RESTAURO. Površinu zida treba ujednačiti. Obračun je po m2 zida.</t>
  </si>
  <si>
    <t>Ugradnja mreže od ugljičnih vlakana</t>
  </si>
  <si>
    <t>Nabava i ugradnja sustava ojačanja sa tkaninom od ugljičnih vlakana položenih u dva smjera izbalansirane težine šrine tkanine 40,0 cm, prema shemi iz statičkog proračuna. Tkanina od ugljičnih vlakana  se ugrađuje suhim postupkom prema specifikaciji uputama proizvođača sustava. Nakon ugradnje tkanine od ugljičnih vlakana površinu je potrebno posipati sa kvarcnim pijeskom kao MAPEI Quartz 1,2. Radove treba izvoditi izvođač obučen od strane proizvođača materijala.  Obračun je po m1 izvedenog ojačanja.</t>
  </si>
  <si>
    <t>Ugradnja užadi od FRP vlakana</t>
  </si>
  <si>
    <t>Nabava i ugradnja FRP užadi promjera 10 mm od ugljičnih vlakna za sidrenje mreže za ojačanje u prethodno pripremljene rupe promjera 14 mm dubine 30 cm. Užad mora biti najmanje duljine od 50 cm, od čega se 25 cm sidri u konstrukciju i priprema impregnacijskom smolom i posipava kvarcnim pijeskom. Užad se sidri epoksidnim mortom, kemijskim sredstvom za sidrenje ili epoksidnom smolom prema sustavu proizvođača u prethodno izbušenu, ispuhanu i temeljnim premazom tretiranu rupu. Ostatak užadi od 25 cm se ravnomjerno raširi po površini te impregnira i ljepi za površinu ojačanu s mrežom od ugljičnih vlakana. Obračun po m ugrađene užadi.</t>
  </si>
  <si>
    <t>Povezivanje stropova i zidova</t>
  </si>
  <si>
    <t xml:space="preserve">a) Nabava i ugradnja plosnatih čeličnih traka (presjeka 30x6 mm) za povezivanje stropih konstrukcija s zidovima. Zidove paralelne s gredama povezati tako da se trake učvrste za daščani podgled dok se kraj savije pod kutem od 45 i utori u izbušenu rupu u zidu koja se zatim ispunjava smjesom za injektiranje. Zidove okomite na smjer pružanja greda povezati tako da se trake učvrste na daščani podgled dok se kraj savija pod kutem od 45 u horizontalnoj ravnini i utori u izbušenu rupu u zidu koja se zatim ispunjava smjesom za injektiranje. Vijčano spojiti trake sa daščani podgled. </t>
  </si>
  <si>
    <t>b) Nabava i ugradnja furnirskih ploča s donje strane drvenih grednika. Frunirske poloče se postavljaju uzduž spoja svih nosivih zidova i međukatne konstrukcije</t>
  </si>
  <si>
    <t>U jediničnu cijenu uključene sve potrebne skele, podupiranja, razupiranja i osiguranja te sve potrebne prilazne i radne rampe, njihova izrada i uklanjanje.</t>
  </si>
  <si>
    <t>Kod izrade sanacijskih  radova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t>
  </si>
  <si>
    <t>U jediničnu cijenu uključena dobava i ugradnja svog potrebnog materijala, sav unutrašnji i vanjski transport.</t>
  </si>
  <si>
    <t>Sav materijal upotrebljen za zidarske radove mora odgovarati Tehničkim propisima za zidane konstrukcije (NN01/07) i pripadajićim normativima.</t>
  </si>
  <si>
    <t>Točne količine radova obračunat će se prema građevinskoj knjizi koju ovjerava nadzorni inženjer.</t>
  </si>
  <si>
    <t xml:space="preserve">- sva poduhvatanja, podupiranja i osiguranje konstruktivnih dijelova građevine kao i zaštita okolnih konstrukcija od radova koji se vrše </t>
  </si>
  <si>
    <t>- pripremno-završne radove</t>
  </si>
  <si>
    <t xml:space="preserve">- sve društvene obaveze vezane za radnu snagu i materijal </t>
  </si>
  <si>
    <t>- sav transport</t>
  </si>
  <si>
    <t xml:space="preserve">- sav rad i materijal za izvedbu radova iz pojedine stavke </t>
  </si>
  <si>
    <t xml:space="preserve">Povezivanje zidova ojačanih FRCM sustavom u ravnini </t>
  </si>
  <si>
    <t xml:space="preserve">Užad služi za povezivanje zidova u ravnini na koje je prethodno postavljen FRCM sustava . Za povezivanje se koristi FRP užad. Nabava i ugradnja FRP užadi promjera 10 mm od staklenih vlakna za povezivanje mreža za ojačanje zidova u kontinuitetu. Užad mora biti dovoljne duljine da sa svake strane zida ostane cca. 25 cm. Sa svake strane zida uže se ravnomjerno raširi, impregnirati i ljepi za površinu ojačanu s mrežom od staklenih vlakana. </t>
  </si>
  <si>
    <t>m'</t>
  </si>
  <si>
    <t xml:space="preserve">Užad služi za povezivanje zidova na koje je prethodno postavljen FRCM sustava s njima okomitim zidovima. Za povezivanje se koristi FRP užad. Nabava i ugradnja FRP užadi promjera 10 mm od staklenih vlakna za sidrenje mreže za ojačanje u prethodno pripremljene rupe promjera 14 mm dubine 30 cm. Užad mora biti najmanje duljine od 50 cm, od čega se 25 cm sidri u konstrukciju i priprema impregnacijskom smolom i posipava kvarcnim pijeskom. Užad se sidri epoksidnim mortom, kemijskim sredstvom za sidrenje ili epoksidnom smolom prema sustavu proizvođača u prethodno izbušenu, ispuhanu i temeljnim premazom tretiranu rupu. Ostatak užadi od 25 cm se ravnomjerno raširi po površinu koja je prethodno ojačana FRCM sustavom te impregnira i ljepi za površinu ojačanu s mrežom od staklenih vlakana. </t>
  </si>
  <si>
    <t>Povezivanje okomitih nosivih zidova pomoću FRP užadi</t>
  </si>
  <si>
    <t>Broj projekta</t>
  </si>
  <si>
    <t>LIST</t>
  </si>
  <si>
    <t>5.</t>
  </si>
  <si>
    <t>TROŠKOVNIK</t>
  </si>
  <si>
    <t>U jediničnu cijenu uključena je dobava i montaža valjanih profila kvalitete čelika S235 i S355 J2. Stavka uključuje sav pričvrsni materijal i rad.</t>
  </si>
  <si>
    <t>ČELIČNA KONSTRUKCIJA</t>
  </si>
  <si>
    <t>a) Nabava i ugradnja čeličnog sprega - profil 10mm (S235)</t>
  </si>
  <si>
    <t>b) Nabava i ugradnja valjanih I profila HEA260 (S355 J2)</t>
  </si>
  <si>
    <t>c) Nabava i ugradnja valjanih I profila HEA160(S235)</t>
  </si>
  <si>
    <t>d) Nabava i ugradnja valjanih I profila IPE270 (S235)</t>
  </si>
  <si>
    <t>e) Nabava i ugradnja valjanih I profial HEA100(S235)</t>
  </si>
  <si>
    <t>ČELIČNA KROVNA KONSTRUKCIJA - KONSTRUKTIVNA SANACIJA - UKUPNO:</t>
  </si>
  <si>
    <t>f) spojevi (3% od ukupne težine čelika)</t>
  </si>
  <si>
    <t>Sav upotrebljen materijal  mora odgovarati Tehničkim propisom za Građevinske konstrukcije (NN17/17) i pripadajićim normativima.</t>
  </si>
  <si>
    <r>
      <t>m</t>
    </r>
    <r>
      <rPr>
        <vertAlign val="superscript"/>
        <sz val="10"/>
        <rFont val="Arial Nova Cond"/>
        <family val="2"/>
        <charset val="238"/>
      </rPr>
      <t>1</t>
    </r>
  </si>
  <si>
    <r>
      <t>m</t>
    </r>
    <r>
      <rPr>
        <vertAlign val="superscript"/>
        <sz val="11"/>
        <rFont val="Arial Nova Cond"/>
        <family val="2"/>
        <charset val="238"/>
      </rPr>
      <t>3</t>
    </r>
  </si>
  <si>
    <r>
      <t>Obračun po m</t>
    </r>
    <r>
      <rPr>
        <vertAlign val="superscript"/>
        <sz val="11"/>
        <rFont val="Arial Nova Cond"/>
        <family val="2"/>
        <charset val="238"/>
      </rPr>
      <t>3</t>
    </r>
    <r>
      <rPr>
        <sz val="11"/>
        <rFont val="Arial Nova Cond"/>
        <family val="2"/>
        <charset val="1"/>
      </rPr>
      <t>.</t>
    </r>
  </si>
  <si>
    <t>Zidanje novih nosivih opečnih zidova</t>
  </si>
  <si>
    <t xml:space="preserve">Dobava materijala i zidanje novih vanjskih nosivih opečnih zidova  4. kata postojećom opekom i dijelom novom opekom, u vapnenocementom mortu, zid debljine 25/44 cm. Obračun po m3 zida, uključen sav potreban rad i materijal za potpuno dovršenje stavke. </t>
  </si>
  <si>
    <t>Izvedba novih armiranobetonskih serklaža i nadvoja</t>
  </si>
  <si>
    <t>ZIDARSKI RADOVI - POPRAVAK KONSTRUKCIJE</t>
  </si>
  <si>
    <t>ČELIČNA KROVNA KONSTRUKCIJA -  POPRAVAK KONSTRUKCIJE</t>
  </si>
  <si>
    <t>Dobava materijala i betoniranje armirano betonskih horizontalnih serklaža i nadvoja. Presjek serklaža u nosivom zidu je 25/25 cm. Uzdužna armatura 4Ø14, vilice Ø8/15 cm, predmet su posebne stavke. Ručno ubacivanje betona u oplatu i ugradnja. Rubovi i oplošja izbetoniranog elementa trebaju biti glatki i ravni zvog danjnje obrade. U stavku je uključena i priprema betona C25/30 na licu mjesta mješalicom za beton.Sav potreban materijal će izvođač dovesti na gradilište.</t>
  </si>
  <si>
    <t xml:space="preserve">a) beton </t>
  </si>
  <si>
    <r>
      <t>b) armatura 120 kg/m</t>
    </r>
    <r>
      <rPr>
        <vertAlign val="superscript"/>
        <sz val="11"/>
        <rFont val="Arial Nova Cond"/>
        <family val="2"/>
        <charset val="238"/>
      </rPr>
      <t>3</t>
    </r>
  </si>
  <si>
    <t xml:space="preserve"> </t>
  </si>
  <si>
    <t>Izvedba nove međukatne konstrukije</t>
  </si>
  <si>
    <t xml:space="preserve">Dobava materijala i izrada međukatne konstrukcije (strop 3. kata)– spregnuta ploča ukupne visine od 14 cm, a sastoji se od betona C25/30 i trapeznog lima COFRAPLUS 77. Ploča se u gornjoj zoni armira mrežom Q335 (B500 A),  dodatna armatura u gornjoj zoni preko srednjih oslonaca od svih polja je Ø8/15 (B500 B). Dodatna armataura u svakom rebru 1Ø8 prek cijel duljine rebra. Stavka obuhvaća rad i materijal na postavljanju lima i armature te betoniranje ploče. </t>
  </si>
  <si>
    <t>b) armaturna mreža Q-335</t>
  </si>
  <si>
    <t xml:space="preserve">c) armatura </t>
  </si>
  <si>
    <t>Zidovi su debljine cca 30cm, odnosno 45cm na pozicijama dimnjaka. Zidovi se razgrađuju od visine cca 260cm iznad planirane gornje kote armiranog betona spregnute podne konstrukcije, odnosno od donje kote nadvoja kliznih vrata u južnom stanu, pa do vrha zida (prikazano u nacrtima). Uklanja se dio zida u zoni ravnog krova 3. kata, dio uz dvostrešni krov 4. kata se zadržava.</t>
  </si>
  <si>
    <t>Pažljiva demontaža kamina i pripadajućih dimnjaka 4. kata, privremeno deponiranje i ponovna montaža nakon izvedbe radova.</t>
  </si>
  <si>
    <t>Pažljiva demontaža i razgradnja kaljeve peći i pripadajućeg dimnjaka  4. kata s odvozom.</t>
  </si>
  <si>
    <t>Pod pretpostavljene debljine slojeva koji se razgrađuju od 22cm</t>
  </si>
  <si>
    <t>Povišeni pod pretpostavljene debljine slojeva koji se razgrađuju od 39cm</t>
  </si>
  <si>
    <t>Upušteni pod  pretpostavljene debljine slojeva koji se razgrađuju od 26cm</t>
  </si>
  <si>
    <t>Južna krovna kućica, tlocrtnih dimenzija cca 0,89x1,65cm, pokrov od valovite ploče</t>
  </si>
  <si>
    <t>Uklanjanje završne obloge zida od keramičkih pločica s odvozom dijelova zida koji se injektiraju i ojačavaju mrežama, te vanjskog zida kuhinje 4. kata.</t>
  </si>
  <si>
    <t>Sjeverna krovna kućica, tlocrtnih dimenzija cca 3,28x1,85cm, pokrov od bitumenske ljepenke</t>
  </si>
  <si>
    <t>Stavkom je obuhvaćena i razgradnja dijela zida, u donjoj zoni zida, za izvedbu novog AB stupa.</t>
  </si>
  <si>
    <t>e</t>
  </si>
  <si>
    <t>Ulazna vrata 105x215cm</t>
  </si>
  <si>
    <t>Ulazna vrata na 4. katu, dim. 100/205cm</t>
  </si>
  <si>
    <t xml:space="preserve">Predmetni dimnjak nalazi se između stubišta i stambenog prostora 4. kata. Dimenzije dimnjaka su cca 45x165cm, visine iznad dvostrešnog krova cca 75cm. Unutar dimnjaka nalazi se 5 dimovodnih kanala. Vrh dimnjaka završava s betonskom kapom. </t>
  </si>
  <si>
    <t>Uklanjanje postojećeg stropa 3. kata</t>
  </si>
  <si>
    <t>Obračun po m2 razvijene površine postojećeg stropa 3. kata.</t>
  </si>
  <si>
    <t xml:space="preserve">Stavka obuhvaća sve radove na izrezivanju, razgradnji i uklanjanju, te utovaru, prijevozu i istovaru šute i materijala od rušenja na gradsku deponiju (zbrinjavanje o trošku Izvoditelja).
Obračun stavke samo uz predočenje i prema potvrdi o izvršenom odlaganju i plaćenoj pristojbi.
Obavezno se pridržavati mjera zaštite na radu. 
NAPOMENA: Radna skela uračunata u cijenu.
Prije davanja ponude izvođač mora pregledom situacije utvrditi/pretpostaviti količinu predviđenog posla.
</t>
  </si>
  <si>
    <t>SPUŠTENI STROP 3. KATA</t>
  </si>
  <si>
    <t>Dobava i postava spuštenog stropa 3. kata od GKB ploča i GKBI ploča.</t>
  </si>
  <si>
    <t>Nabava svog materijala, svi transporti i izrada spuštenog stropa 3. kata jednostrukim gipskartonskim pločama na potkonstrukciji od pocinčanih CD i UD profila postavljenoj na visilicama koje se učvrćuju na spregnutu podnu ploču (trapezni lim (ArcelorMittal Coffraplus 77) i armirani beton). Visina ovjesa iznosi 25 cm.</t>
  </si>
  <si>
    <t>Strop ravni sa zaobljenim spojem stropa i zidova u propisanom radijusu.
Razred kvalitete obrade površine K2 standardnim materijalom za obradu površina odabranog proizvođača.
Uključen sav spojni materijal, antikorozijski zaštićen, za klasu opterećenja C3, pojačanja oko otvora za ugradbene elemente, dobava i ugradnja revizionih vratašaca 600x600 mm, sva krojenja i rezanja, sav otpad, izrada otvora za revizije i slično, međusobno brtvljenje svih slojeva GK ploča, razdjelna traka na spoju s drugim materijalom, bandažiranje i zatvaranje reški, impregnacija, brušenje, obrada površine u bijeloj boji d=5 mm s armaturnom mrežicom, gletanje do završne obrade, te sav ostali osnovni i pomoćni rad i materijal do potpune funkcionalne gotovosti.
Izvođač je dužan izraditi radioničku dokumentaciju (prema odabranoj opremi) uz suglasnost projektanta.
U sloju: MK3.</t>
  </si>
  <si>
    <t>Obračun po m2 spuštenog stropa 3. kata.</t>
  </si>
  <si>
    <t>MK3 - spušteni strop 3. kata od jednostrukih gipskartonskih ploča</t>
  </si>
  <si>
    <t>Reviziona vratašca 600x600 mm</t>
  </si>
  <si>
    <t>Ličenje unutarnjih gipskartonskih stropova perivim latex bojama (spušteni strop 3. kata)</t>
  </si>
  <si>
    <t>NAPOMENA: Površina stropa koju je potrebno ličiti je okvirno procijenjena. Točna površina utvrdit će se na licu mjesta.</t>
  </si>
  <si>
    <t>Pažljivo uklanjanje i demontaža postojećeg /drvenog/gipskartonskog/od svih vrsta materijala/ stropa 3. kata sa svim postojećim slojevima: podna obloga (parket, pločice, obloge svih vrsta), potkonstrukcija ispod podne obloge (drvene daske, letve, gredice i sl.), horizontalni drveni grednici stropne konstrukcije, ispuna između postojećih drvenih grednika (ukoliko postoji), podgled stropa (gipskartonski spušteni strop, podgled od svih vrsta materijala), uključivo skupljanje šute i odvoz na gradilišnu deponiju.</t>
  </si>
  <si>
    <t xml:space="preserve">RAZDJELNICI </t>
  </si>
  <si>
    <t>NAPUTAK: konačnu dimenziju nuđenih razdjelnika odrediti nakon radioničkih nacrta istih uvećenog za +30% pričuvnog prostora.</t>
  </si>
  <si>
    <t>sa ugrađenom i spojenom sljedećom el.opremom:</t>
  </si>
  <si>
    <t>automatski zaštitni prekidač, C40A/1P</t>
  </si>
  <si>
    <t>FID zaštitna sklopka, 40A/0,03A/2P</t>
  </si>
  <si>
    <t>automatski zaštitni prekidač, B10A/1P</t>
  </si>
  <si>
    <t>automatski zaštitni prekidač, C16A/1P</t>
  </si>
  <si>
    <t>automatski zaštitni prekidač, C20A/1P</t>
  </si>
  <si>
    <t>P/Ž instalacijski razdjelnik s umetkom, 3-redni, IP40, dimenzija 592x346x94mm (vxšxd), 36+6M</t>
  </si>
  <si>
    <t>montaža : ugradnja na zid</t>
  </si>
  <si>
    <t>sva potrebna montažna i spojna oprema potrebna za ugradnju specificirane opreme u ormare, redne stezaljke, sabirnice nule i zemlje, spojni vodovi, plastične kanalice, natpisne pločice, te ostali potrebni sitni spojni i montažni materijal i pribor. U stavku uračunati sheme izvedenog stanja</t>
  </si>
  <si>
    <t>stavka 1.1.</t>
  </si>
  <si>
    <t>FID zaštitna sklopka, 40A/0,03A/1P</t>
  </si>
  <si>
    <t>stavka 1.2.</t>
  </si>
  <si>
    <t>1</t>
  </si>
  <si>
    <t>SVEUKUPNO RAZDJELNICI:</t>
  </si>
  <si>
    <t>INSTALACIJA PRIKLJUČNICA I PRIKLJUČAKA</t>
  </si>
  <si>
    <t>Napomena: Sva oprema priključnica specificirana je kao modularna, te je sukladno tome, tamo gdje je moguće preporučljivo spojiti setove priključnica u jedan okvir/masku.</t>
  </si>
  <si>
    <t>Dobava, montaža i spajanje jednostruke podžbukne šuko priključnice 1x230V, u kompletu sa kutijom za pž ugradnju, maskom i okvirom, boja prema izboru investitora</t>
  </si>
  <si>
    <t>kompl.</t>
  </si>
  <si>
    <t>Dobava, montaža i spajanje dvostruke podžbukne šuko priključnice 2x230V, u kompletu sa kutijom za pž ugradnju, maskom i okvirom, boja prema izboru investitora</t>
  </si>
  <si>
    <t>Dobava, montaža i spajanje jednostruke podžbukne šuko priključnice s poklopcem 1x230V, IP44, u kompletu sa kutijom za pž ugradnju, maskom i okvirom, boja prema izboru investitora</t>
  </si>
  <si>
    <t>Dobava, montaža i spajanje seta priključnica za TV koji se sastoji od 3xšuko priključnica 230V, u kompletu sa kutijom za pž ugradnju 7 modula maskom, okvirom i jednim slijepim modulom, te 2xRJ45 priključnice + TV/SAT priključnica, u kompletu s kutijom za pž montažu 4modula, maskom i okvirom.</t>
  </si>
  <si>
    <t>Dobava, montaža i spajanje seta priključnica za radni stol koji se sastoji od 3xšuko priključnica 230V, u kompletu sa kutijom za pž ugradnju 7 modula maskom, okvirom i jednim slijepim modulom, te 2xRJ45 priključnice, u kompletu s kutijom za pž montažu 2modula, maskom i okvirom.</t>
  </si>
  <si>
    <t>koml.</t>
  </si>
  <si>
    <t>Dobava, montaža i spajanje kutije za fiksni spoj</t>
  </si>
  <si>
    <t>Spajanje opreme:</t>
  </si>
  <si>
    <t>- spajanje komunikacijskog ormara i puštanje u pogon</t>
  </si>
  <si>
    <t>- spajanje prostornih termostata grijanja</t>
  </si>
  <si>
    <t>- spajanje nape</t>
  </si>
  <si>
    <t>- spajanje strujnog bojlera</t>
  </si>
  <si>
    <t>- spajanje recilkulacijske pumpe</t>
  </si>
  <si>
    <t>- spajanje dizalice topline</t>
  </si>
  <si>
    <t xml:space="preserve">Dobava i monaža kutije za izjednačenje potencijala rosfrei poklopac </t>
  </si>
  <si>
    <t>SVEUKUPNO INSTALACIJA PRIKLJUČNICA I PRIKLJUČAKA:</t>
  </si>
  <si>
    <t>RASVJETA</t>
  </si>
  <si>
    <t>Montaža i spajanje svjetiljke komplet s svim potrebnim spojnim i montažnim radom i materijalom te pripadajućim izvorima svjetla. Dobava svjetiljki je u obvezi investitora.</t>
  </si>
  <si>
    <t>Montaža i spajanje plafonjere</t>
  </si>
  <si>
    <t>Montaža i spajanje plafonjere u kupaonici, IP44</t>
  </si>
  <si>
    <t>Montaža i spajanje nazidne rasvjete iznad umivaonika</t>
  </si>
  <si>
    <t>UPRAVLJANJE RASVJETOM</t>
  </si>
  <si>
    <t>Dobava, montaža i spajanje jednopolnog prekidača, u kompletu sa kutijom za podžbuknu montažu 2M, maskom i okvirom,  boja prema izboru investitora</t>
  </si>
  <si>
    <t xml:space="preserve">   kom</t>
  </si>
  <si>
    <t>Dobava, montaža i spajanje izmjeničnog prekidača, u kompletu sa kutijom za podžbuknu montažu 2M, maskom i okvirom,  boja prema izboru investitora</t>
  </si>
  <si>
    <t>Dobava, montaža i spajanje križnog prekidača, u kompletu sa kutijom za podžbuknu montažu 2M, maskom i okvirom,  boja prema izboru investitora</t>
  </si>
  <si>
    <t>Dobava, montaža i spajanje prekidačkog seta koji se sastoji od 1xizmjenični prekidač + 1xjednopolni prekidač, u kompletu sa kutijom za podžbuknu montažu 2M, maskom i okvirom,  boja prema izboru investitora</t>
  </si>
  <si>
    <t>Dobava, montaža i spajanje prekidačkog seta koji se sastoji od 1xserijski prekidač + 1xjednopolni prekidač, u kompletu sa kutijom za podžbuknu montažu 2M, maskom i okvirom,  boja prema izboru investitora</t>
  </si>
  <si>
    <t>Dobava, montaža i spajanje prekidačkog seta koji se sastoji od 1xserijski prekidač + 1xizmjenični prekidač, u kompletu sa kutijom za podžbuknu montažu 2M, maskom i okvirom,  boja prema izboru investitora</t>
  </si>
  <si>
    <t>Dobava, montaža i spajanje prekidačkog seta koji se sastoji od 2xizmjenični prekidač, u kompletu sa kutijom za podžbuknu montažu 2M, maskom i okvirom,  boja prema izboru investitora</t>
  </si>
  <si>
    <t>Dobava, montaža i spajanje prekidačkog seta koji se sastoji od 3xizmjenični prekidač, u kompletu sa kutijom za podžbuknu montažu 3M, maskom i okvirom,  boja prema izboru investitora</t>
  </si>
  <si>
    <t>Dobava, montaža i spajanje tipkalo za zvono, u kompletu sa kutijom za podžbuknu montažu 2M, maskom i okvirom,  boja prema izboru investitora</t>
  </si>
  <si>
    <t>SVEUKUPNO RASVJETA:</t>
  </si>
  <si>
    <t>KABELI I ZAŠTITNE CIJEVI</t>
  </si>
  <si>
    <t>Dobava, polaganje te spajanje kabela, za priključnice i elektromotorni pogon komplet s svim potrebnim spojnim i montažnim radom i materijalom.Kabeli se polažu dijelom u krute i savitljive PVC cijevi položene u zidove i na zidove.</t>
  </si>
  <si>
    <t>presjek kabel/vodič</t>
  </si>
  <si>
    <t>NYM-J 3x1,5 mm2</t>
  </si>
  <si>
    <t>m</t>
  </si>
  <si>
    <t>NYM-J 3x2,5 mm2</t>
  </si>
  <si>
    <t>NYM-J 3x4 mm2</t>
  </si>
  <si>
    <t>NYM-J 5x4 mm2</t>
  </si>
  <si>
    <t>NYM-J 5x2,5 mm2</t>
  </si>
  <si>
    <t>NYY-J 3x2,5 mm2</t>
  </si>
  <si>
    <t>NYY-J 3x4 mm2</t>
  </si>
  <si>
    <t>NYY-J 5x6 mm2</t>
  </si>
  <si>
    <t>LiYCY 2x0,75mm</t>
  </si>
  <si>
    <t>LiYCY 5x0,75mm</t>
  </si>
  <si>
    <t>LiYCY 7x0,75mm</t>
  </si>
  <si>
    <t>Dobava, polaganje samogasivih krutih plastičnih cijevi položenih po stropovima i zidovima, te samogasivih plastičnih gibljivih cijevi ugrađenih u stropove i zidove komplet s svim potrebnim spojnim i montažnim radom i materijalom te potrebnim razvodnim kutijama.</t>
  </si>
  <si>
    <t>samogasiva cijev PVC/Ø 50 mm</t>
  </si>
  <si>
    <t>samogasiva gibljiva cijev TC/Ø 20 mm</t>
  </si>
  <si>
    <t>samogasiva gibljiva cijev TC/Ø 25 mm</t>
  </si>
  <si>
    <t>samogasiva gibljiva cijev TC/Ø 40 mm</t>
  </si>
  <si>
    <t>samogasiva gibljiva cijev TC/Ø 50 mm</t>
  </si>
  <si>
    <t>pričvrsni pribor za ovjes kabela po stropu (stropni držači kabela)</t>
  </si>
  <si>
    <t>Dobava i polaganje instalacijskog vodiča uključivo potrebne razvodne kutije i:</t>
  </si>
  <si>
    <t>SVEUKUPNO KABELI I ZAŠTITNE CIJEVI:</t>
  </si>
  <si>
    <t>STRUKTURNA MREŽA</t>
  </si>
  <si>
    <t>Dobava, montaža i spajanje komunikacijskog ormarića za kuću, stavka se sastoji do sljedeći komponenti:</t>
  </si>
  <si>
    <t>Razvodni ormar Metalik "3" perforirana vrata p/ž</t>
  </si>
  <si>
    <t>DN-93603 keystone modul Digitus, c6, UTP, bezalatn</t>
  </si>
  <si>
    <t>DK-1614-005 pres.kabel UTP cat.6 0,5 met sivi CU-D</t>
  </si>
  <si>
    <t>TEM - Utičnica modul bij.10/1_VM10PW-P</t>
  </si>
  <si>
    <t xml:space="preserve">stavka 5.1. </t>
  </si>
  <si>
    <t>kompl</t>
  </si>
  <si>
    <t>Dobava i polaganje kabela za strukturno kabliranje  u savitljive instalacijske cijevi.</t>
  </si>
  <si>
    <t>Po priključnom mjestu se polaže:</t>
  </si>
  <si>
    <t xml:space="preserve">UTP CAT-6/ 4x2xAWG24 </t>
  </si>
  <si>
    <t>savitljiva instalaciona cijev CSS Ø 25 mm</t>
  </si>
  <si>
    <t>PEHD cijev Ø 50</t>
  </si>
  <si>
    <t>Komplet sa svim potrebnim montažnim i spojnim radovima.</t>
  </si>
  <si>
    <t>Ispitivanje CAT 6 po svakoj instaliranoj liniji te izrada potrebne dokumentacije.</t>
  </si>
  <si>
    <t>Dobava naljepnica za označavanje priključnica, kabela na oba kraja i naljepnica za označavanje ormarića.</t>
  </si>
  <si>
    <t>Izvedba uzemljenja komunikacijskog ormarića uključivo :</t>
  </si>
  <si>
    <t>PVC cijev  Ø 25 mm</t>
  </si>
  <si>
    <t>Izvedba spoja na metalnu masu</t>
  </si>
  <si>
    <t>SVEUKUPNO STRUKTURNA MREŽA:</t>
  </si>
  <si>
    <t>Priprema i raspremanje gradilišta sa izradom potrebnih privremenih priključaka gradilišta.</t>
  </si>
  <si>
    <t>ns</t>
  </si>
  <si>
    <t>Svakodnevno čišćenje radnog mjesta te odvoz odpadnog materijala na odgovarajuću deponiju</t>
  </si>
  <si>
    <t xml:space="preserve">Ispitivanje svakog priključenog električnog uređaja ili stroja na zaštitu od indirektnog  dodira te izdavanje pojedinačnih izjava o sukladnosti. </t>
  </si>
  <si>
    <t>Ispitivanje mora izvršiti, za to, ovlaštena osoba ili poduzeće.</t>
  </si>
  <si>
    <t xml:space="preserve">Demontaža postojećeih el. Instalacija (rasvjeta, priključnice, prekidači, razvodni ormari,  i dr.) </t>
  </si>
  <si>
    <t xml:space="preserve">Obavljanje pripremnih radova za polaganje nove instalacije, šlicanje zidova (beton, opeka), izvođenje prodora u zidu (beton, opeka) i dr. </t>
  </si>
  <si>
    <t>Izrada projekta *IZVEDENO STANJE* u 2 primjerka, za električne instalacije izvedene na predmetnoj građevini.</t>
  </si>
  <si>
    <t>SVEUKUPNO OSTALI RADOVI:</t>
  </si>
  <si>
    <t>MONTAŽNI PRIBOR I MATERIJAL</t>
  </si>
  <si>
    <t>Pod ovom stavkom podrazumijeva se sve što nije specificirano, a potrebno je za kompletnu montažu el. instalacije i opreme, uključivo period potrebnog pogona tj.:</t>
  </si>
  <si>
    <t>- označne pločice za kabele i opremu</t>
  </si>
  <si>
    <t>- pribor za završavanje kabela</t>
  </si>
  <si>
    <t>- pribor za označavanje žila kabela</t>
  </si>
  <si>
    <t>- OG odstojne obujmice</t>
  </si>
  <si>
    <t>- plastični kit i uvodnice</t>
  </si>
  <si>
    <t>- zaštitne cijevi</t>
  </si>
  <si>
    <t>- boje, lakovi, krpe, benzin, gips i sl.</t>
  </si>
  <si>
    <t>- ulošci osigurača (raznih vrijednosti)</t>
  </si>
  <si>
    <t>- rezerva za period puštanja u pogon:</t>
  </si>
  <si>
    <t>- sklopnici, releji, žarulje, stakla i maske</t>
  </si>
  <si>
    <t>- ploče upozorenja standardne (prema propisima)</t>
  </si>
  <si>
    <t>SVEUKUPNO MONTAŽNI PRIBOR I MATERIJAL:</t>
  </si>
  <si>
    <t>ISPITIVANJE I ATESTI</t>
  </si>
  <si>
    <t>Mjerenje otpora izolacije instalacije NN aparata i uređaja.</t>
  </si>
  <si>
    <t>Mjerenje izjednačenja potencijala.</t>
  </si>
  <si>
    <t>Mjerenje otpora petlje kritičnih strujnih krugova.</t>
  </si>
  <si>
    <t>Mjerenje djelovanja zaštite</t>
  </si>
  <si>
    <t>Ispitivanje ispravnosti veza, puštanje u pogon i 
pogonsko ispitivanje.</t>
  </si>
  <si>
    <t>Mjerenje otpora uzemljenja uzemljivača.</t>
  </si>
  <si>
    <t>Izdavanje atesta i protokola.</t>
  </si>
  <si>
    <t>SVEUKUPNO ISPITIVANJE I ATESTI:</t>
  </si>
  <si>
    <t xml:space="preserve">A. PRIPREMA OGRJEVNOG MEDIJA </t>
  </si>
  <si>
    <t>Altherma 3 R (04-06-08 kW)</t>
  </si>
  <si>
    <t>Dizalica topline za grijanje i hlađenje, te grijanje potrošne tople vode. Uređaj je optimiziran za niskoenergetske objekte sa širokim rasponom modulacije inverterskog kompresora. Sastoji se od unutarnje i vanjske jedinice.</t>
  </si>
  <si>
    <t>Unutarnja jedinica predstavlja hydrobox smješten u kućište elegantnog i glatkog design-a kao i spremnik PTV-a u kojemu je uključena višebrzinska pumpa s PMW regulacijom, izmjenjivač topline voda-rashladni medij, dodatni elektrogrijač , siguronosni ventil, odzračni lončić, el.ormarić, ekspanzijska posuda 10 l, manometar, montiran magnetno-ciklonski filter i upravljač. Nova unutarnja jedinica opremljena je s opcijom DAIKIN EYE koja prikazuje status uređaja. Minimalna količina vode u instalaciji je 0L zbog nove logike defrosta. Smanjeni promjeri cjevovoda i integrirane ručke omogućuju jednostavniju i bržu ugradnju.</t>
  </si>
  <si>
    <t>Vanjska jedinica namjenjena je za vanjsku montažu - s ugrađenim hermetičkim scroll inverterskim kompresorom,  zrakom hlađenim izmjenjivačem i svim potrebnim elementima za zaštitu, kontrolu i regulaciju uređaja (Inverter Control) i funkcionalni rad. Upload postavki je moguć s USB-a ili SD kartice. Temperatura POLAZA vode je do 65°C, te kondenzator vanjske jedinice ima predinstaliranu zaštitu u svrhu duljeg trajanja uređaja.</t>
  </si>
  <si>
    <t>Rashladni medij je R32. Jedinica ima ugrađen dodatni elektro ekspanzijski ventil optimiziran za ubacivanje tekuće faze, HOT GAS cijev za održavanje pozitivne temperature prije i za vrijeme defrosta, SUB COOL pass - dodatno brtvljenje dna izmjenjivača koje sprječava hlađenje protokom zraka.</t>
  </si>
  <si>
    <t>Sustav uključuje isporuku svih senzora, izolacijsku posudu za prikupljanje kondenzata i cijevnu izolaciju (proizvod Daikin tip: EKHBDP) te senzor spremnika potrošne tople vode i troputog motornog i prestrujnog ventila.</t>
  </si>
  <si>
    <t>Jamstvo u trajanju od 5 godina (uz prijavu na Stand by me sustav). Puštanje u pogon od strane proizvođača je uključeno u cijenu dizalica topline.</t>
  </si>
  <si>
    <t>Proizvod Daikin ERGA06EV + EHVX08S18E6VG (siva boja)</t>
  </si>
  <si>
    <t>Proizvod slijedećih teh. karakteristika:</t>
  </si>
  <si>
    <t>Površinsko grijanje</t>
  </si>
  <si>
    <t>Gr: To=7°C, Tpol=35°C, ΔT=5°C</t>
  </si>
  <si>
    <t>Qg(nom/max) = 6/7,74 kW</t>
  </si>
  <si>
    <t>N = 1,24 kW    /   230 V - 50 Hz</t>
  </si>
  <si>
    <t>COP=4,85</t>
  </si>
  <si>
    <t>Gr: To=2°C, Tpol=35°C, ΔT=5°C</t>
  </si>
  <si>
    <t>Qg(nom/max) = 4,8/7,54 kW</t>
  </si>
  <si>
    <t>N = 1,28 kW    /   230 V - 50 Hz</t>
  </si>
  <si>
    <t>COP=3,75</t>
  </si>
  <si>
    <t>Gr: To=-20°C, Tpol=35°C, ΔT=5°C</t>
  </si>
  <si>
    <t>Qg(max) = 5,83 kW</t>
  </si>
  <si>
    <t>N = 2,94 kW    /   230 V - 50 Hz</t>
  </si>
  <si>
    <t>Površinsko hlađenje</t>
  </si>
  <si>
    <t>HL: To=35°C, Tpol=18°C, ΔT=5°C</t>
  </si>
  <si>
    <t>Qh(nom/max) = 5,96/7,45 kW</t>
  </si>
  <si>
    <t>N = 1,06 kW    /   230 V - 50 Hz</t>
  </si>
  <si>
    <t>EER=5,61</t>
  </si>
  <si>
    <t>Raspoloživi ESP pumpe (Hydrobox-a):</t>
  </si>
  <si>
    <t>Pgr: 52,4 kPa; pri 17,2 l/min</t>
  </si>
  <si>
    <t>Phl: 52,6 kPa; pri 17,1 l/min</t>
  </si>
  <si>
    <t>Ventilokonvektorsko grijanje-hlađenje</t>
  </si>
  <si>
    <t>Gr: To=7°C, Tpol=45°C, ΔT=5°C</t>
  </si>
  <si>
    <t>Qg(nom/max) = 5,9/7,4 kW</t>
  </si>
  <si>
    <t>N = 1,69 kW    /   230 V - 50 Hz</t>
  </si>
  <si>
    <t>COP=3,5</t>
  </si>
  <si>
    <t>*napomena: ukoliko se kao ogrijevno tijelo koristi konvektor dizalice topline (Heat Pump Convector), učini grijanja bit će jednaki onima kod površinskog grijanja za temp. polaza 35°C</t>
  </si>
  <si>
    <t>HL: To=35°C, Tpol=7°C, ΔT=5°C</t>
  </si>
  <si>
    <t>Qh(nom) = 4,87 kW</t>
  </si>
  <si>
    <t>N = 1,33 kW    /   230 V - 50 Hz</t>
  </si>
  <si>
    <t>EER=3,67</t>
  </si>
  <si>
    <t>Pgr: 52,9 kPa; pri 16,9 l/min</t>
  </si>
  <si>
    <t>Phl: 57,5 kPa; pri 14 l/min</t>
  </si>
  <si>
    <t>Snaga dod. el.grijača: 6 kW (230 V - 50 Hz)</t>
  </si>
  <si>
    <t>toplinski gubitak spremnika PTV: tbc kWh/24h</t>
  </si>
  <si>
    <t>*napomena: broj koraka je 3 u 9kW (3/6/9) ili 6 kW grijaču(2/4/6)</t>
  </si>
  <si>
    <t>Radno područje:</t>
  </si>
  <si>
    <t>grijanje: od -25° do 25°C</t>
  </si>
  <si>
    <t>hlađenje: od 10° do 43°C</t>
  </si>
  <si>
    <t>priprema PTV: od -25° do 35°C</t>
  </si>
  <si>
    <t>Dimenzije:</t>
  </si>
  <si>
    <t>Unutarnja jedinica: 595x625mm; h=1650 mm, težina: 119 kg</t>
  </si>
  <si>
    <t>Volumen spremnika PTV: 180 l</t>
  </si>
  <si>
    <t>Vanjska jedinica: 884x388mm; h=740 mm, težina: 58,5 kg</t>
  </si>
  <si>
    <t>Radni medij:  R32 (prednapunjen za 10 m)</t>
  </si>
  <si>
    <t>Priključak tekuća faza: 6,35 mm</t>
  </si>
  <si>
    <t>Priključak plinovita faza: 15,9mm</t>
  </si>
  <si>
    <t>Duljina razvoda: 30 m od čega visinski do 20 m.</t>
  </si>
  <si>
    <t>Podaci o buci:</t>
  </si>
  <si>
    <t>Zvučna snaga gr/hl: 60/62 dB(A)</t>
  </si>
  <si>
    <t>Zvučni tlak na udaljenosti od 1m i visini od 1,5m Gr / Hl : 47 / 49 dB(A)</t>
  </si>
  <si>
    <t>Daljinski kontroler:</t>
  </si>
  <si>
    <t>Žičani daljinski kontroler s MMI2 sučeljem i prikazom u boji (opcija).</t>
  </si>
  <si>
    <t>Korisničko sučelje na hrvatskom i engleskom jeziku (uključeno u cijenu).</t>
  </si>
  <si>
    <t>U sklopu isporuke jedinice dolazi i komunikacijski modul za online upravljanje.</t>
  </si>
  <si>
    <t>Altherma 3 - Hydrosplit (11-14-16 kW)</t>
  </si>
  <si>
    <t>Dizalica topline za grijanje te pripremu potrošne tople vode. Maksimalna temperatura ogrjevne vode u režimu grijanja iznosi 60°C. Uređaj je optimiziran za niskoenergetske objekte sa širokim rasponom modulacije inverterskog kompresora. Sastoji se od unutarnje i vanjske jedinice.</t>
  </si>
  <si>
    <t>"Vanjska jedinica namjenjena je za vanjsku montažu - s ugrađenim hermetičkim scroll inverterskim kompresorom,  zrakom grijanim izmjenjivačem te vodom hlađenim izmjenjivačem sa svim potrebnim elementima za zaštitu, kontrolu i regulaciju uređaja (Inverter Control) i funkcionalni rad. Rashladni medij je R-32.</t>
  </si>
  <si>
    <t>Unutarnja jedinica predstavlja hydrobox i spremnik PTV-a u kojemu je uključena višebrzinska pumpa, dodatni elektrogrijač, sigurnosni ventil, odzračni lončić, el.ormarić, ekspanzijska posuda 10 l, manometar, magnetno ciklonski hvatač nečistoće i upravljač.</t>
  </si>
  <si>
    <t>Sustav uključuje isporuku svih senzora, izolacijsku posudu za prikupljanje kondenzata i cijevnu izolaciju te senzor spremnika potrošne tople vode i troputog motornog ventila te prestrujni ventil.</t>
  </si>
  <si>
    <t>Proizvod Daikin EPGA011DV + EAVH16S23D9WG (siva boja)</t>
  </si>
  <si>
    <t>Qg(nom) =  11,1 kW</t>
  </si>
  <si>
    <t>N =  2,16 kW /   230 V - 50 Hz</t>
  </si>
  <si>
    <t>COP = 5,15</t>
  </si>
  <si>
    <t>Qg(nom) = 11,34 kW</t>
  </si>
  <si>
    <t>COP = 3,47</t>
  </si>
  <si>
    <t>Gr: To=7°C, Tpol=35°C, ΔT=5°C/ Pgr: 78,6 kPa; 32,5 l/min</t>
  </si>
  <si>
    <t>Gr: To=7°C, Tpol=45°C, ΔT=5°C/ Pgr: 78,9 kPa; 32,4 l/min</t>
  </si>
  <si>
    <t>Ventilokonvektorsko grijanje</t>
  </si>
  <si>
    <t>Snaga dod. el.grijača: 9 kW (400 V - 50 Hz)</t>
  </si>
  <si>
    <t>Grijanje: od -28° do 25°C</t>
  </si>
  <si>
    <t>Priprema PTV: od -28° do 35°C</t>
  </si>
  <si>
    <t>Unutarnja jedinica: 595x625mm; h=1850 mm, težina: 118 kg</t>
  </si>
  <si>
    <t>Spremnik PTV-a: 230 l</t>
  </si>
  <si>
    <t>Vanjska jedinica: 1160x380mm; h=1440 mm, težina: 143 kg</t>
  </si>
  <si>
    <t>Radni medij:  R-32</t>
  </si>
  <si>
    <t>Priključci polazni/povratni vod:  G 1'' (ženski)</t>
  </si>
  <si>
    <t>Maksimalna visinska razlika do 10 metara</t>
  </si>
  <si>
    <t>Zvučna snaga gr: 64 dB(A)</t>
  </si>
  <si>
    <t>Zvučni tlak na udaljenosti od 1m i visini od 1,5m Gr: 48 dB(A)</t>
  </si>
  <si>
    <t>Daljinski upravljač:</t>
  </si>
  <si>
    <t>Korisničko sučelje na hrvatskom i engleskom jeziku.</t>
  </si>
  <si>
    <t>Proizvod Daikin AFVALVE1</t>
  </si>
  <si>
    <t>Sigurnosni protusmrzavajući ventil</t>
  </si>
  <si>
    <t>Sprječava nastanak leda ispuštanjem vode iz sustava</t>
  </si>
  <si>
    <t>Recirkulacijska pumpa PTV-a kao proizvod "GRUNDFOS" tip COMFORT 15-14 BA PM, u kompletu sa sitnim montažnim materijalom.</t>
  </si>
  <si>
    <t>G = 0,1 m3/h</t>
  </si>
  <si>
    <t>H = 15 kPa</t>
  </si>
  <si>
    <t>N =7 W; 230V/50Hz</t>
  </si>
  <si>
    <t>Mjedeni navojni prolazni ventil</t>
  </si>
  <si>
    <t>DN 32</t>
  </si>
  <si>
    <t>DN 40</t>
  </si>
  <si>
    <t>Navojni odbojno nepovratni ventil.</t>
  </si>
  <si>
    <t>Navojni hvatač nečistoća.</t>
  </si>
  <si>
    <t>DN40</t>
  </si>
  <si>
    <t>Slavina za punjenje i pražnjenje.</t>
  </si>
  <si>
    <t>Termometar u zaštitnom mjedenom tuljku 0-100 C.</t>
  </si>
  <si>
    <t>Manometar 0 ÷ 6 bara.</t>
  </si>
  <si>
    <t>Mjedeni navojni prolazni ventili sanitarne vode u kompletu sa sitnim potrošnim materijalom za montažu.</t>
  </si>
  <si>
    <t>DN 25</t>
  </si>
  <si>
    <t>DN 20</t>
  </si>
  <si>
    <t>Odbojno-nepovratni navojni ventil sanitarne vode u kompletu sa sitnim potrošnim materijalom za montažu.</t>
  </si>
  <si>
    <t>DN25</t>
  </si>
  <si>
    <t>Punjenje instalacije grijanja vodovodnom vodom sastavljen od:</t>
  </si>
  <si>
    <t xml:space="preserve"> - mjedeni navojni prolazni ventil DN15 (1 kom)</t>
  </si>
  <si>
    <t xml:space="preserve"> - mjedeni navojni odbojno-nepovratni ventil DN15 (1 kom)</t>
  </si>
  <si>
    <t>komplet</t>
  </si>
  <si>
    <t>Bakrene cijevi u kompletu sa koljenima, fitinzima, T-komadima, mesinganim ulošcima (po dužnom metru uzima se 1 fazonski komad):</t>
  </si>
  <si>
    <t>Izolacija cjevovoda grijanja kao proizvod “Armstrong” tip AC debljine 9 mm, u kompletu sa trakama za rubove, ljepilom i orginalni ovjesne obujmice sa eliminacijom toplinskog mosta, za dimenzije cijevi:</t>
  </si>
  <si>
    <t>Sitni potrošni materijal za montažu opreme i materijala kao što su:</t>
  </si>
  <si>
    <t xml:space="preserve"> -  tipli, vijci, obujmice</t>
  </si>
  <si>
    <t xml:space="preserve"> -  čvrste i klizne točke </t>
  </si>
  <si>
    <t xml:space="preserve"> -  ukrasne rozete</t>
  </si>
  <si>
    <t xml:space="preserve"> -  čelične proturne cijevi</t>
  </si>
  <si>
    <t xml:space="preserve"> -  pričvrsni materijal</t>
  </si>
  <si>
    <t>Građevinska pripomoć na uspostavi prodora u zidovima za prolaz cjevovoda</t>
  </si>
  <si>
    <t>Transport materijala i opreme na gradilište</t>
  </si>
  <si>
    <t>Montaža do pune pogonske gotovosti uključivo tople i hladne tlačne probe</t>
  </si>
  <si>
    <t>Puštanje u pogon dizalice topline od ovlaštenog servisera, balansiranje sistema grijanja i pripreme sanitarne vode, uključivo ožičavanje elemenata automatske regulacije u kompletu sa svim montažnim i spojnim materijalom kao i vodovima 3x1,5mm2.</t>
  </si>
  <si>
    <t>Uramljena shema sa uputstvima za rukovanje.</t>
  </si>
  <si>
    <t>Nepredviđeni radovi nastali na zahtjev investitora, nadzornog inženjera ili arhitekte (predviđeno 10% instalacije)</t>
  </si>
  <si>
    <t>A.</t>
  </si>
  <si>
    <t>PRIPREMA OGRJEVNOG MEDIJA UKUPNO:</t>
  </si>
  <si>
    <t>B. PODNO GRIJANJE</t>
  </si>
  <si>
    <t xml:space="preserve">Dobava cijevi za podno grijanje Rehau Rautherm S 17x2,0  kolut 120m uključivo spojnice za pričvrščivanje cijevi (cca 1 spojnica na svakih 40 cm cijevi)
Proizvođač REHAU, Njemačka.                                                       
Vanjski promjer cijevi 17 mm
Debljina stjenke cijevi 2 mm 
Težina: 0,1020 kg po m 
</t>
  </si>
  <si>
    <t>Dobava ploča za postavu cijevi podnog grijnaja.
Sastoji se od ekspandiranog polistirola kontrolirane kvalitete prema EN 13163, sa nanešenom pokrivnom folijom od polietilena.
Građevinska vrsta A prema DIN 18560 i DIN EN 13813.
Klasa gorivosti E prema DIN EN 13501. CE oznaka.
Dimenzija ploče: 2000x1000 mm ili rola 12×1 m
Max dozv. opterecenje: 6500 kN/m2 
Otpor toplinske provodljivosti: 0,04 (m2K)/W
Težina:0,37 kg po m2 
Proizvođač REHAU, Njemačka</t>
  </si>
  <si>
    <t xml:space="preserve">Dobava aditiva za estrih P
Dodatak za cementne estrihe prema DIN 18560, dieo 2 za poboljšanje toplinske provodljivosti i povecanje otpornosti na pritisak i istezanje.
Bez klorida
Proizvođač REHAU, Njemačka
Težina:10,00 kg po kom       </t>
  </si>
  <si>
    <t>Dobava rubne izolacijske trake, profilirana  od ekstrudiranog PE-pjenastog materijala za potrebno odvajanje estriha od rubnih gradevinskih dijelova kod konstrukcija podnih površina prema DIN 18560 i DIN EN 1264 kao i za odvajanje gradevinskih dijelova pri zidnom grijanju.
Ponašanje pri požaru prema DIN 4102: B2 normalno gorece.
Samoljepljiva radi pricvršcena na zid.
profilirana, radi fleksibilnog prilagodavanja kutovima u prostoriji,  integrirana folija sa nanešenom ljepljivom trakom sa donje strane. Proizvođač REHAU, Njemačka
Boja: siva
Debljina: 10 mm 
Visina: 180 mm
Težina:0,060 kg po m</t>
  </si>
  <si>
    <t xml:space="preserve">Dobava spojnica za povezivanje Rautherm S cijevi 17x2.
Materijal: mesing, pocinčani
Osobine: sastavni dio REHAU trajno dihtujućeg spoja sa pomičnom navlakom (bez O prstena), prema DIN 18380 primjenljiv u estrihu ili betonu, kao i ispod žbuke, bez reviziskih otvora. Proizvođač REHAU, Njemačka  </t>
  </si>
  <si>
    <t xml:space="preserve">Dobava razdjelnika grijaćih krugova sa mjeračem protoka HKV-D AG
Sastoji se od:
Razdjelna grana:
- priključak primarne strane vanjski navoj 1"
- čep G1
- integrirani mjerači protoka 0-5 l/min u svakom krugu
- niklovani nipl Eurokonus 3/4" za svaki krug
- niklovana slavina za pražnjenje 1/2" sa mogućnošću odvrtanja
- niklovani odzračni ventil 1/2" sa mogućnošću odvrtanja
Sabirna grana:
- priključak primarne strane vanjski navoj 1"
- čep G1
- integrirani termostatski ulošci na svakoj grani (mogućnost ugradnje
pogonskih jedinica UNI, M30x1,5)
- niklovani nipl Eurokonus 3/4" za svaki krug
- niklovana slavina za pražnjenje 1/2" sa mogućnošću odvrtanja
- niklovani odzračni ventil 1/2" sa mogućnošću odvrtanja
- zidni držač zvučno izoliran
- pločice za označavanje
Proizvođač REHAU, Njemačka.
</t>
  </si>
  <si>
    <t xml:space="preserve">Dimenzije: 200,5x341x89mm 
Materijal: plemeniti čelik/ niklovani mesing
Težina: 2,1kg po kom </t>
  </si>
  <si>
    <t xml:space="preserve">tip: HKV-D 10 INOX </t>
  </si>
  <si>
    <t xml:space="preserve">tip: HKV-D 06 INOX </t>
  </si>
  <si>
    <t>Dobava razdjelnog ormarića za ugradnju u zid - tip UP 110 Materijal: čelični lim, lakiran u bijeloj boji sl. RAL 9016. Podesiv po visini od 705 do 885 mm. Ugradna dubina podesiva od 110 do 160 mm preko nalježućeg okvira širine 30 mm.
Horizontalno i vertikalno podesivo pričvršćenje razdjelnika, tvornički perforirani otvori za mogućnost obostranog priključenja razdjelnika i uvođenje kabela u ormarić, skretna cijev, završna maska za estrih i okvir podesivi po dubini i demontažni, vrata sa bravicom. U isporuci sadržani i formulari za hidraulički ispitni protokol i protokol o funkcijskom zagrijavanju estriha, kao i oznake za grijaće krugove.
Oblik isporuke: ugradno kućište u kartonskoj zaštiti, okvir i vrata posebno zapakirani u foliju.
Proizvođač REHAU, Njemačka.
Težina: 17,4 kg po 1 kom</t>
  </si>
  <si>
    <t>UP110-750x705x110 mm</t>
  </si>
  <si>
    <t>UP110-950x705x110 mm</t>
  </si>
  <si>
    <t xml:space="preserve">Dobava vodilice za grijanje 5xd, 90⁰ 16/17
Primjenljiva u instalaciji grijanja za izvodenje cijevnih lukova i vodenje cijevi
Materijal:poliamid
Radijus savijanja: 5 x D
Proizvođač REHAU, Njemačka.   </t>
  </si>
  <si>
    <t xml:space="preserve">Dobava holender spoja sa steznim prstenom 17 x 2,0 
Dimenzija: 17 x 2,2 i Cu 18×1
Cijevni prikljucak za cijevi  na REHAU program razdjelnika
Materijal: mesing, svijetlo vucen, O-Ring EPDM
Svojstva: spajanje prema VOB (DIN 18380)
Proizvođač REHAU, Njemačka  
Težina:0,0650 kg po kom  </t>
  </si>
  <si>
    <t xml:space="preserve">Dobava seta kuglastih slavina G1 -
vanjski navoj sa holenderom i dihtungom za razdjelnik HKV-D, materijal niklovani mesing.                     Proizvođač REHAU, Njemačka.  
Težina:0,0650 kg po kom         </t>
  </si>
  <si>
    <t xml:space="preserve">Dobava sobnog regulatora Nea HT
Primjenjiv u instalacijama grijanja.
Ravno kućište za montažu na zidnoj dozni ili direktno na zidu.
Bijeli osvijetljeni ekran sa preglednim ispisom stanja i jasnomsimbolikom.
Upravljanje preko 3 tastera sa podešavanjem zadatih vrijednosti u koracima od po 0,5 stupnjeva
Veliki raspon postavki zadatih temperatura.
Prikaz trenutne temperature. 
3 vremenska programa podesiva po danu.
Podesiv režim rada Party ili Odmor i opcionalno mogućnost aktiviranja moda prisutnosti.
Prikaz trenutnog vremena i dana u tjednu.
Smanjenje temperature preko eksternog digitalnog timera Nea.
Funkcije zaštite od smrzavanja i zaštite ventila.
Mogućnost upravljanja sa maksimalno 5 pogonskih jedinica.
Izbor različitih vrsta rada – automatski, normalan, reduciran i
opcionalno isključen.                                        Napajanje 230V.
Moguće zaključavanje tastera.
Boja: prednje kućište bijela (RAL 9016); zadnje kućište antracit siva (RAL 7016)                                    </t>
  </si>
  <si>
    <t>Proizvođač REHAU, Njemačka</t>
  </si>
  <si>
    <t xml:space="preserve">Dobava regulacijskog razdjelnika Nea H
Za priključenje do maksimalno 8 sobnih regulatora i 12 termičkih pogonskih jedinica. Primjenjiv sa sobnim regulatorom Nea H, sobnim regulatorom Nea HT, kao i regulatorom E.
Integrirano vučno rasterećenje. Pregledno raspoređeni priključci.
Tehnika priključenja bez šrafova, spajanje steznim utičnicama.
Automatsko obaranje temperature za 2 programa grijanja (C1/C2) moguće uz eksterni digitalni timer Nea. Integriran osigurač. Napajanje 230V.
Montaža na šinu ili zidna montaža u ormariću.
Boja kućišta: tamno siva slična RAL 7021/ boja poklopca kućišta:
svijetlo siva slična RAL 7035.
Dimenzije VxŠxD: 74 x 40 x 325 mm 
Proizvođač REHAU, Njemačka. </t>
  </si>
  <si>
    <t xml:space="preserve">Dobava pogonskih jedinica UNI
Termičke pogonske jedinice za ugradnju na regulacijske ventile REHAU razdjelnika, kao i upravljanje termostatskim ventilima industrijskih razdjelnika.
Bez struje zatvoren - NC.
Indikator položaja sa gornje strane.
Jednostavna montaža i demontaža zahvaljujući ventilskom
adapteru i pritisnim tipkama.
„First-Open-Funktion“ za grijanje u građevinskoj fazi
(prije montaže sobnih termostata).
Moguća montaža na različite ventile preko adaptera.
Dužina kabela: 1 m
Proizvođač REHAU, Njemačka. </t>
  </si>
  <si>
    <t>Električni kupaonski registri za kupaonice kao proizvod "VIKING" tip VDR (ravni) u kompletu sa el. grijačem, ovjesnim priborom, čepovima, redukcijama i brtvama sa sobnim termostatom .</t>
  </si>
  <si>
    <t>VDR1S,Q=450W,450/730mm; N=600W,230V/50Hz</t>
  </si>
  <si>
    <t>VDR2S,Q=604W,600/730mm; N=600W,230V/50Hz</t>
  </si>
  <si>
    <t>Bakrene cijevi, uključivo sav potreban fazonski, spojni i ovjesni materijal (po dužnom metru uzima se 1 fazonski komad), te potrebni pribor za izradu cjevovoda od dizalice topline do ormarića podnog grijanja.</t>
  </si>
  <si>
    <t>Æ 42×1,5 mm</t>
  </si>
  <si>
    <t>Æ 35×1,5 mm</t>
  </si>
  <si>
    <t>Izolacija svih cjevovoda  izolacijom za tople pogone, u kompletu sa trakama za rubove, ljepilom i orginalnim ovjesnim obujmicama sa eliminacijom toplinskog mosta. Debljina izolacije 9 mm.</t>
  </si>
  <si>
    <t>Dilatacijski element za ugradnju između polja glazura  100x10</t>
  </si>
  <si>
    <t>Zaštita za cijevi podnog grijanja,  20mm</t>
  </si>
  <si>
    <t xml:space="preserve">Sitni potrošni materijal za montažu opreme i materijala kao što su:                                       
 </t>
  </si>
  <si>
    <t xml:space="preserve"> -tipli, vijci, obujmice</t>
  </si>
  <si>
    <t xml:space="preserve"> -prijelazni komadi za spoj cijevi na razdjelnik/sabirnik</t>
  </si>
  <si>
    <t xml:space="preserve"> -ukrasne rozete</t>
  </si>
  <si>
    <t xml:space="preserve"> -pričvrsni materijal</t>
  </si>
  <si>
    <t>Građevinska pripomoć na uspostavi prodora u zidovima, podovima za prolaz cjevovoda.</t>
  </si>
  <si>
    <t>Troškovi osiguranja i transporta,uključivo privremena i okončana čišćenja prostora izvođenja radova s odvozom otpada na gradsku deponiju te povrat preostalog materijala s gradilišta.</t>
  </si>
  <si>
    <t>paušal</t>
  </si>
  <si>
    <t>Montaža opreme i materijala do pune pogonske gotovosti uključivo tople i hladne tlačne probe, pribava atesta, puštanje u rad  od strane ovlaštenog servisera.</t>
  </si>
  <si>
    <t>Nepredviđeni radovi nastali na zahtjev investitora, nadzornog inženjera ili arhitekte, obračun po stvarnim troškovima, predviđeno 10% investicije.</t>
  </si>
  <si>
    <t>B.</t>
  </si>
  <si>
    <t>PODNO GRIJANJE UKUPNO:</t>
  </si>
  <si>
    <t xml:space="preserve">C. RASHLAĐIVANJE </t>
  </si>
  <si>
    <t>Zidne jedinice</t>
  </si>
  <si>
    <t>Unutarnja jedinica zidne izvedbe predviđena za montažu na zid opremljena je ventilatorom, 3-brzinskim elektromotorom, izmjenjivačem topline s direktnom ekspanzijom freona, te svim potrebnim elementima za zaštitu, kontrolu i regulaciju uređaja i temperature. Visokoučinkovita jedinica dostiže oznaku A++ u hlađenju. Tih i neometan rad s razinom buke od 20 dBA (do klase 35) omogućuje da jedinica neprimjetno pruža visoku razinu komfora. Funkcija "Comfort airflow mode" podešava protok zraka u grijanju i hlađenju kako bi se postigla najugodnija raspodjela temperature u prostoriji i istovremeno izbjeglo izravno istrujavanje u osobe u prostoru. "Powerful mode" omogućava postizanje maksimalnog kapaciteta jedinice i rashlađivanje ili zagrijavanje prostorije u najkraćem mogućem vremenu, a nakon 20 minuta jedinica se automatski prebacuje u normalan rad, sprečavajući rasipanje energije. Pomoću dodatnog adaptera, jedinicu je moguće povezati na centralni nadzor, KNX ili Modbus. Kao opciju moguće je odabrati i WiFi adapter za upravljanje klima uređajem preko mobilne aplikacije.</t>
  </si>
  <si>
    <t>Vanjska jedinica split sustava, namijenjena za vanjsku montažu - zaštićena od vremenskih utjecaja, s ugrađenim inverter kompresorom, zrakom hlađenim kondenzatorom i svim potrebnim elementima za zaštitu, kontrolu i regulaciju uređaja i funkcionalni rad. Rashladni medij je R-32.</t>
  </si>
  <si>
    <t>FTXF20D+RXF20D+IR</t>
  </si>
  <si>
    <t>Zajedničke tehničke karakteristike uređaja:</t>
  </si>
  <si>
    <t>Nazivna učinkovitost (hlađenje 35°C/27°C, grijanje 7°C/20°C)</t>
  </si>
  <si>
    <t>Hlađenje:</t>
  </si>
  <si>
    <t>Qh = 2,0 kW (1,3-2,4)</t>
  </si>
  <si>
    <t>EER= 3,38</t>
  </si>
  <si>
    <t>Oznaka energetske učinkovitosti: A</t>
  </si>
  <si>
    <t>N (nom.)= 0,592 kW / 230 V - 50 Hz</t>
  </si>
  <si>
    <t>Grijanje:</t>
  </si>
  <si>
    <t>Qg = 2,5 kW (1,3-3,3)</t>
  </si>
  <si>
    <t>COP= 3,75</t>
  </si>
  <si>
    <t>N = 0,64 kW / 230 V - 50 Hz</t>
  </si>
  <si>
    <t>Sezonska učinkovitost (u skladu s EN14825)</t>
  </si>
  <si>
    <t>Pdesign= 2,0 kW</t>
  </si>
  <si>
    <t>SEER= 6,50</t>
  </si>
  <si>
    <t>Oznaka energetske učinkovitosti: A++</t>
  </si>
  <si>
    <t>Godišnja potrošnja energije: 108 kWh</t>
  </si>
  <si>
    <t>Pdesign= 2,2 kW</t>
  </si>
  <si>
    <t>SCOP = 4,11</t>
  </si>
  <si>
    <t>Oznaka energetske učinkovitosti: A+</t>
  </si>
  <si>
    <t>Godišnja potrošnja energije: 749 kWh</t>
  </si>
  <si>
    <t>Radno područje: grijanje: od -15 do 24°C</t>
  </si>
  <si>
    <t>Radno područje: hlađenje: od -10 do 48°C</t>
  </si>
  <si>
    <t>Priključak plinovita faza: 9,50 mm</t>
  </si>
  <si>
    <t>Radni medij: R-32</t>
  </si>
  <si>
    <t>Unutarnja jedinica:</t>
  </si>
  <si>
    <t>N(nom.) = 0,023/ 0,023 kW - 220 V - 50 Hz</t>
  </si>
  <si>
    <t>Protok zraka: hlađenje: 4,3 - 9,8 m3/min</t>
  </si>
  <si>
    <t>Protok zraka: grijanje: 5,3 - 10,4 m3/min</t>
  </si>
  <si>
    <t>Nivo zvučnog tlaka: hlađenje: 20/25/33/39 dBA</t>
  </si>
  <si>
    <t>Nivo zvučnog tlaka: grijanje: 21/28/34/39 dBA</t>
  </si>
  <si>
    <t>Nivo zvučne snage: hlađenje: 53 dB(A)</t>
  </si>
  <si>
    <t>Nivo zvučne snage: grijanje: 55 dB(A)</t>
  </si>
  <si>
    <t>Dimenzije: (ŠxDxV)=(770x225x286) mm</t>
  </si>
  <si>
    <t>Težina: 8,0 kg</t>
  </si>
  <si>
    <t>Boja kućišta: Bijela</t>
  </si>
  <si>
    <t>Vanjska jedinica:</t>
  </si>
  <si>
    <t>Protok zraka: hlađenje: 27,6 m3/min</t>
  </si>
  <si>
    <t>Protok zraka: grijanje: 27,1 m3/min</t>
  </si>
  <si>
    <t>Nivo zvučne snage: hlađenje: 60 dBA</t>
  </si>
  <si>
    <t>Nivo zvučnog tlaka: hlađenje: 46 dBA</t>
  </si>
  <si>
    <t>Nivo zvučnog tlaka: grijanje: 47 dBA</t>
  </si>
  <si>
    <t>Dimenzije: (ŠxDxV)=(658x275x550) mm</t>
  </si>
  <si>
    <t>Težina: 24,0 kg</t>
  </si>
  <si>
    <t>Maksimalna duljina cjevovoda od unutarnje do vanjske jedinice iznosi 20 m, a visinski 12 m.</t>
  </si>
  <si>
    <t>Napajanje: 220-240 V / 50 Hz ~ 1</t>
  </si>
  <si>
    <t>Razmak između nogica: 470 mm</t>
  </si>
  <si>
    <t>Stavka uključuje bežični daljinski upravljač.</t>
  </si>
  <si>
    <t>FTXF50D+RXF50D+IR</t>
  </si>
  <si>
    <t>Qh = 5 kW (1,7-6,0)</t>
  </si>
  <si>
    <t>EER= 3,33</t>
  </si>
  <si>
    <t>N = 1,5kW / 230 V - 50 Hz</t>
  </si>
  <si>
    <t>Qg = 6,0 kW (1,7-7,7)</t>
  </si>
  <si>
    <t>COP= 3,71</t>
  </si>
  <si>
    <t>N = 1,62 kW / 230 V - 50 Hz</t>
  </si>
  <si>
    <t>Pdesign= 5,0 kW</t>
  </si>
  <si>
    <t>SEER= 6,21</t>
  </si>
  <si>
    <t>Godišnja potrošnja energije: 282 kWh</t>
  </si>
  <si>
    <t>Pdesign= 4,6 kW</t>
  </si>
  <si>
    <t>SCOP= 4,06</t>
  </si>
  <si>
    <t>Godišnja potrošnja energije: 1585 kWh</t>
  </si>
  <si>
    <t>Priključak tekuća faza: 6 mm</t>
  </si>
  <si>
    <t>Priključak plinovita faza: 12,7 mm</t>
  </si>
  <si>
    <t>N(ukupno)= 0,029 / 0,032 kW - 220 V - 50 Hz</t>
  </si>
  <si>
    <t>Protok zraka: hlađenje: 10,5 - 16,8 m3/min</t>
  </si>
  <si>
    <t>Protok zraka: grijanje: 10,7 - 17,3 m3/min</t>
  </si>
  <si>
    <t>Nivo zvučnog tlaka: hlađenje: 31/34/39/43 dBA</t>
  </si>
  <si>
    <t>Nivo zvučnog tlaka: grijanje: 30/33/38/42 dBA</t>
  </si>
  <si>
    <t>Nivo zvučne snage: hlađenje: 59 dB(A)</t>
  </si>
  <si>
    <t>Nivo zvučne snage: grijanje: 61 dB(A)</t>
  </si>
  <si>
    <t>Dimenzije: (ŠxDxV)=(990x263x295) mm</t>
  </si>
  <si>
    <t>Težina: 13,5 kg</t>
  </si>
  <si>
    <t>Protok zraka: hlađenje: 43,2 m3/min</t>
  </si>
  <si>
    <t>Protok zraka: grijanje: 43,2 m3/min</t>
  </si>
  <si>
    <t>Nivo zvučne snage: hlađenje: 61 dBA</t>
  </si>
  <si>
    <t>Nivo zvučne snage: grijanje: 61 dBA</t>
  </si>
  <si>
    <t>Nivo zvučnog tlaka: hlađenje: 47 dBA</t>
  </si>
  <si>
    <t>Nivo zvučnog tlaka: grijanje: 49 dBA</t>
  </si>
  <si>
    <t>Dimenzije: (ŠxDxV)=(870x373x734) mm</t>
  </si>
  <si>
    <t>Težina: 46 kg</t>
  </si>
  <si>
    <t>Maksimalna duljina cjevovoda od unutarnje do vanjske jedinice  30m, od toga visinski 20 m.</t>
  </si>
  <si>
    <t>Razmak između nogica: 600mm</t>
  </si>
  <si>
    <t>FTXF35D+RXF35D+IR</t>
  </si>
  <si>
    <t>Qh = 3,3 kW (1,3-3,8)</t>
  </si>
  <si>
    <t>EER= 3,3</t>
  </si>
  <si>
    <t>N (nom.) = 1,00 kW / 230 V - 50 Hz</t>
  </si>
  <si>
    <t>Qg = 3,5 kW (1,3-4,4)</t>
  </si>
  <si>
    <t>COP= 3,72</t>
  </si>
  <si>
    <t>N (nom.) = 0,94 kW / 230 V - 50 Hz</t>
  </si>
  <si>
    <t>Pdesign= 3,5 kW</t>
  </si>
  <si>
    <t>Godišnja potrošnja energije: 188 kWh</t>
  </si>
  <si>
    <t>Pdesign= 2,6 kW</t>
  </si>
  <si>
    <t>SCOP= 4,11</t>
  </si>
  <si>
    <t>Godišnja potrošnja energije: 885 kWh</t>
  </si>
  <si>
    <t>Priključak plinovita faza: 9,52 mm</t>
  </si>
  <si>
    <t>N(ukupno)= 0,029 / 0,029 kW - 220 V - 50 Hz</t>
  </si>
  <si>
    <t>Protok zraka: hlađenje: 4,4 - 11,5 m3/min</t>
  </si>
  <si>
    <t>Protok zraka: grijanje: 5,3 - 11,9 m3/min</t>
  </si>
  <si>
    <t>Nivo zvučnog tlaka: hlađenje: 20/27/34/43 dBA</t>
  </si>
  <si>
    <t>Nivo zvučnog tlaka: grijanje: 21/29/35/40 dBA</t>
  </si>
  <si>
    <t>Nivo zvučne snage: hlađenje: 54 dB(A)</t>
  </si>
  <si>
    <t>Nivo zvučne snage: grijanje: 56 dB(A)</t>
  </si>
  <si>
    <t>Težina: 8,5 kg</t>
  </si>
  <si>
    <t>Protok zraka: hlađenje: 29,0 m3/min</t>
  </si>
  <si>
    <t>Protok zraka: grijanje: 28,0 m3/min</t>
  </si>
  <si>
    <t>Nivo zvučnog tlaka: hlađenje: 48 dBA</t>
  </si>
  <si>
    <t>Nivo zvučnog tlaka: grijanje: 48 dBA</t>
  </si>
  <si>
    <t>Težina: 24 kg</t>
  </si>
  <si>
    <t>Bakrene cijevi za plinsku i tekuću fazu rashladnog medija (R32-ekološki) izrađene iz polutvrdih bakrenih cijevi u kompletu sa koljenima i fitinzima, predizolirane NEOPREN izolacijom otpornom na difuziju vodene pare, slijedećih domenzija:</t>
  </si>
  <si>
    <t>Ø6,35 mm</t>
  </si>
  <si>
    <t>Ø9,52 mm</t>
  </si>
  <si>
    <t>Ø12,7 mm</t>
  </si>
  <si>
    <t xml:space="preserve">Vodovi kondenzata iz bakrenih cijevi HRN EN 1756 u kompletu s fitinzima, koljenima, te izolacijom kao proizvod "Armstrong" tip Tubolit te spoj na sifonom HL 138.  </t>
  </si>
  <si>
    <t>Ø22×1,2</t>
  </si>
  <si>
    <t>-odvod kondenzata pomoću sifona HL138</t>
  </si>
  <si>
    <t>Sitni potrošni materijal za montažu opreme, kao što su:</t>
  </si>
  <si>
    <t xml:space="preserve"> -lem za spajanje cjevovoda</t>
  </si>
  <si>
    <t xml:space="preserve"> -čelični profili- postolja vanjskih jedinica na temelje       (150 kg)</t>
  </si>
  <si>
    <t xml:space="preserve"> -ovjesni i pričvrsni materijal</t>
  </si>
  <si>
    <t xml:space="preserve"> -čelične proturne cijevi</t>
  </si>
  <si>
    <t xml:space="preserve">Građevinska pripomoć na uspostavi zidnih i podnih utora za postavu vodova freona i kondenzata, te za prodore zidova i podova. </t>
  </si>
  <si>
    <t>Transport materijala i opreme na gradilište te čišćenje istog.</t>
  </si>
  <si>
    <t>Punjenje instalacije plinom R-32 za nadopunjavanje sustava.</t>
  </si>
  <si>
    <t>Montaža do pune pogonske gotovosti vanjskih (kom 5) i unutarnjih jedinica (kom 5), ožičavanje vanjskih i unutarnjih jedinica u kompletu sa dobavom i postavom elektro kabela, puštanje u pogon sustava uključivo tlačnu probu. provjeru nepropusnosti freonske instalacije, vakumiranje i dopunjavanje rashladnog sredstva od strane ovlaštenog servisa uz izdavanje potrebnih uputa za korištenje, atesta i garancija.</t>
  </si>
  <si>
    <t>C.</t>
  </si>
  <si>
    <t>RASHLAĐIVANJE  "MULTI SPLIT" SUSTAVOM UKUPNO:</t>
  </si>
  <si>
    <t>A. VODOVOD</t>
  </si>
  <si>
    <t>ZA STAN S DVIJE KUPAONE:</t>
  </si>
  <si>
    <t xml:space="preserve">  - GRAĐEVINSKI RADOVI</t>
  </si>
  <si>
    <t>Demontaža kompletne vodovodne instalacije stana do spoja na glavnu vertikalu građevine. Potrebno je demontirati cca. 70 m cijevi.</t>
  </si>
  <si>
    <t xml:space="preserve">Demontaža postojećih sanitarnih predmeta. Potrebno je demontirati cca. 2 WC, 2 umivaonik, 2 tuš kadu i 1 sudoper. </t>
  </si>
  <si>
    <t xml:space="preserve">Bušenje potrebnih rupa i zidnih usjeka u zidovima i ploči te sva ostala građevinska pripomoć. </t>
  </si>
  <si>
    <t>Odvoz demontiranih cijevi i sanitarija te šute nastale bušenjem na udaljenost od 15 km sa utovarom i istovarom te povećanje za cca 25 % zbog rastresitosti materijala.</t>
  </si>
  <si>
    <t xml:space="preserve">  - MONTERSKI RADOVI</t>
  </si>
  <si>
    <t xml:space="preserve">Troslojne aluminijsko-plastične PE-RT TypeII/Al/PE-RT TypeII) cijevi izrađene sukladno HRN EN ISO 21003-2:2008 i HRN EN ISO 21003-3:2008 sa spajanjem ˝press˝ spojnicama iz CW617N mesinga, za glavni razvod sanitarne hladne vode. Stavka obuhvaća sve potrebne spojnice, redukcije, T-komade i potrebni pričvrsni i ovjesni materijal. Cijevi se isporučuju u šipkama/palicama od 5m bez izolacije. Sve kao Geberit Volex. Cijevi se koriste za instalaciju sanitarne mreže stambene građevine - razvod u stanovima od pozicije GZV-a svakog stana.
</t>
  </si>
  <si>
    <t>cijevi:</t>
  </si>
  <si>
    <t>Ø32x3,0 mm</t>
  </si>
  <si>
    <t>Ø25x2,5 mm</t>
  </si>
  <si>
    <t>Ø20x2,25 mm</t>
  </si>
  <si>
    <t>Izolacija razvoda vodovodne instalacije (PERTcijevi unutar stanova, cijevi se vode u zidnim i podnim usjecima) cijevnom izolacijom kao proizvod Armaflex Ac ili jednakovrijedan__________, toplinske vodljivosti izolacije 0,040 W/mK, debljine 4 mm. Cijevna izolacija za cijevi sanitarne mreže.</t>
  </si>
  <si>
    <t>za cijev DN25 (Ø32x3,0 mm)</t>
  </si>
  <si>
    <t>za cijev DN20 (Ø25x2,5 mm)</t>
  </si>
  <si>
    <t>za cijev DN15 (Ø20x2,25 mm)</t>
  </si>
  <si>
    <t>Mjedeni propusni ventili, obostranim unutarnjim navojem, uključivo sav potreban spojni, pomoćni montažni i brtveni materijal. Ventil se ugrađuje na ulazu vode u predmetni stan kao glavni zaporni ventil.</t>
  </si>
  <si>
    <t>Dobava limenih vratašca dim 25x25cm na magnet sa okvirom za ugradnju u gips-kartonski zid, a za pristup glavnom zapornom ventilu stana.</t>
  </si>
  <si>
    <t>Dobava i montaža protupožarnih vatrogasnih aparata na suhi prah tip "S-9".</t>
  </si>
  <si>
    <t>Materijal za pričvršćenje i zavješenje cjevovoda, dvostruke i jednostruke obujmice, perforirana traka, vijci, matice, tipli i dr.</t>
  </si>
  <si>
    <t>Transport materijala i opreme na gradilište.</t>
  </si>
  <si>
    <t>Montaža do pune pogonske gotovosti.</t>
  </si>
  <si>
    <t>Ispiranje i dezinfekcija cjevovoda kao i hladna tlačna proba na tlak od 15 bara u trajanju od 2h, te kompletne instalacije na 6 bara u trajanju od 12h uz prisustvo nadzornog organa.</t>
  </si>
  <si>
    <t>Uzimanje uzoraka radi ispitivanja zdravstvene ispravnosti sanitarne vode sukladno zahtjevu nadležne ustanove te ishođenje atesta o kvaliteti vode po ovlaštenoj ustanovi.</t>
  </si>
  <si>
    <t>Razni nepredviđeni radovi kod izrade instalacije vode 10 % od stavke 1.- 14.</t>
  </si>
  <si>
    <t>ZA STAN S JEDNOM KUPAONOM:</t>
  </si>
  <si>
    <t>Demontaža kompletne vodovodne instalacije stana do spoja na glavnu vertikalu građevine. Potrebno je demontirati cca. 40 m cijevi.</t>
  </si>
  <si>
    <t xml:space="preserve">Demontaža postojećih sanitarnih predmeta. Potrebno je demontirati cca. 1 WC, 1 umivaonik, 1 tuš kadu i 1 sudoper. </t>
  </si>
  <si>
    <t>VODOVOD UKUPNO:</t>
  </si>
  <si>
    <t>B. KANALIZACIJA</t>
  </si>
  <si>
    <t xml:space="preserve"> - GRAĐEVINSKI RADOVI</t>
  </si>
  <si>
    <t>Demontaža kompletne instalacije odvodnje stana do spoja na kanalizacijsku vertikalu građevine. Potrebno je demontirati cca. 20 m cijevi.</t>
  </si>
  <si>
    <t>Bušenje potrebnih rupa i zidnih usjeka u zidovima i ploči te sva ostala građevinska pripomoć te izrada potrebne hidroizolacije.</t>
  </si>
  <si>
    <t>kompplet</t>
  </si>
  <si>
    <t>Odvoz demontiranih cijevi i šute nastale bušenjem na udaljenost od 15 km sa utovarom i istovarom te povećanje za cca 25 % zbog rastresitosti materijala.</t>
  </si>
  <si>
    <t xml:space="preserve"> - MONTERSKI RADOVI</t>
  </si>
  <si>
    <t>PP kanalizacijske cijevi, otporne na temperature do 90 °C, kao proizvod ''Geberit'' ili jednako vrijedne___________________, sa spojem na naglavak (kolčak) te potrebni fazonski komadi za vodonepropusni spoj cijevi za izvedbu kućne kanalizacijske mreže kompletno sa svim potrebnim spojnim, montažnim i brtvenim materijalom, a brtvljenje spoja cijevi izvesti pomoću gumenih brtvi, HRN G 6.502 Cijevi se koriste za izvođenje instalacija odvodnje stana do spoja na postojeću vertikalu.</t>
  </si>
  <si>
    <t>Æ 110 mm</t>
  </si>
  <si>
    <t>Æ 50 mm</t>
  </si>
  <si>
    <t>Æ 32 mm</t>
  </si>
  <si>
    <t>koljena:</t>
  </si>
  <si>
    <t>90° Ø 110 mm</t>
  </si>
  <si>
    <t>kom.</t>
  </si>
  <si>
    <t>90° Ø 50 mm</t>
  </si>
  <si>
    <t>45° Ø 50 mm</t>
  </si>
  <si>
    <t>45° Ø 32 mm</t>
  </si>
  <si>
    <t>15° Ø 32 mm</t>
  </si>
  <si>
    <t>dvostruke račve:</t>
  </si>
  <si>
    <t>DKR 87° Ø 110/110/110 -180° mm</t>
  </si>
  <si>
    <t>DKR 45° Ø 110/50/50 -180° mm</t>
  </si>
  <si>
    <t>jednostruke račve:</t>
  </si>
  <si>
    <t>JKR 45° Ø 50</t>
  </si>
  <si>
    <t>JKR 87° Ø 110/50 mm</t>
  </si>
  <si>
    <t>Izrada novog spoja odvodnje stana na postojeću kanalizacijsku vertikalu građevine. Potrebno je izvesti tri (3) spoja sa cijevi PPØ50mm u podu te dva (2) spoja cijevi PPØ110mm u zidu, na postojeće vertikale građevine, kompletno sa svim potrebnim spojnim, montažnim i brtvenim materijalom.</t>
  </si>
  <si>
    <t>Dobava ugradbene kombinacije sifona za perilice rublja sa integriranom slavinom i elektro utičnicom kao ptoizvod: HL406E ili jednako vrijedan __________________. Sifon se ugrađuje u zid.</t>
  </si>
  <si>
    <t>HL406E</t>
  </si>
  <si>
    <t>Dobava kupaonskog podnog slivnika sa mokrim sifonom i dva priključka kao proizvod HL300 ili jednakovrijedan ____________________ za ugradnju u kupaonice i WC.</t>
  </si>
  <si>
    <t>HL300</t>
  </si>
  <si>
    <t>Dobava kupaonskog podnog slivnika sa mokrim sifonom i tri bočna priključka kao proizvod HL304 ili jednakovrijedan ____________________ za ugradnju u kupaonice i WC.</t>
  </si>
  <si>
    <t>HL304</t>
  </si>
  <si>
    <t>Dobava tuš-kanalice integrirane u ugradbenom bloku od EPS-a sa INOX okvirom i rešetkom, s vodonepropusnom površinom za ugradnju uz zid kao proizvod: HL531 ili jednakovrijedan ________________________________.</t>
  </si>
  <si>
    <t>HL531</t>
  </si>
  <si>
    <t>Materijal za pričvršćenje i zavješenje cijevi kanalizacij obujmice, perforirana poc. traka, vijci, matice, tipli i dr.</t>
  </si>
  <si>
    <t>Montaža do pune pogonske gotovosti u kompletu sa ispitivanjem kompletne kanalizacije na protočnost, funkcionalnost i nepropusnost.</t>
  </si>
  <si>
    <t>Ispitivanje kompletne kanalizacije na protočnost, funkcionalnost i nepropusnost.</t>
  </si>
  <si>
    <t>Nepredviđeni radovi nastali na zahtjev investitora ili nadzornog inženjera, obračun po stvarnim troškovima, predviđeno 10% investicije</t>
  </si>
  <si>
    <t>Demontaža kompletne instalacije odvodnje stana do spoja na kanalizacijsku vertikalu građevine. Potrebno je demontirati cca. 15 m cijevi.</t>
  </si>
  <si>
    <t>PP kanalizacijske cijevi, otporne na temperature do 90 °C, kao proizvod ''Geberit'' ili jednako vrijedne___________________, sa spojem na naglavak (kolčak) te potrebni fazonski komadi za vodonepropusni spoj cijevi za izvedbu kućne kanalizacijske mreže kompletno sa svim potrebnim spojnim, montažnim i brtvenim materijalom, a brtvljenje spoja cijevi izvesti pomoću gumenih brtvi, HRN G 6.502 Cijevi se koriste za izvođenje instalacija odvodnje stana do spoja na postojeće vertikale.</t>
  </si>
  <si>
    <t>JKR 87° Ø 110</t>
  </si>
  <si>
    <t>Izrada novog spoja odvodnje stana na postojeću kanalizacijsku vertikalu građevine. Potrebno je izvesti dva (2) spoja sa cijevi PPØ50mm u podu te jedan (1) spoja cijevi PPØ110mm u zidu, na postojeće vertikale građevine, kompletno sa svim potrebnim spojnim, montažnim i brtvenim materijalom.</t>
  </si>
  <si>
    <t>Nepredviđeni radovi nastali na zahtjev investitora ili nadzornog inženjera, obračun po stvarnim troškovima, predviđeno 10% investicije.</t>
  </si>
  <si>
    <t>KANALIZACIJA UKUPNO:</t>
  </si>
  <si>
    <t>TROŠKOVNIK VODOVODA I KANALIZACIJE</t>
  </si>
  <si>
    <t>JED.</t>
  </si>
  <si>
    <t>KOL.</t>
  </si>
  <si>
    <t>JED.CIJENA (€)</t>
  </si>
  <si>
    <t>UKUPNO (€)</t>
  </si>
  <si>
    <t>C. SANITARNI PREDMETI</t>
  </si>
  <si>
    <t>Dobava kompletnog WC-a ,  koji se sastoji od:</t>
  </si>
  <si>
    <t xml:space="preserve">-konzolne keramičke WC školjke I klase, za 6 lit ispiranje, odignute od poda  6 cm </t>
  </si>
  <si>
    <t xml:space="preserve">Uključivo daska s poklopcem bijele boje od kvalitetne plastike. </t>
  </si>
  <si>
    <t xml:space="preserve"> -montažnog instalacijskog elementa za WC školjku visine ugradnje 112 cm  s niskošumnim ugradbenim vodokotlićem izrađenim prema HRN EN 14055:2011 . Tipka dvokoličinska plastična.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Sve kao Geberit Duofix i odgovarajuća tipka ili jednakovrijedan ______________</t>
  </si>
  <si>
    <t xml:space="preserve"> - zidnog nosača od inoxa s WC četkom</t>
  </si>
  <si>
    <t xml:space="preserve"> - držača toalet papira od inoxa </t>
  </si>
  <si>
    <t>Zidni umivaonik sa ukrasnom maskom iz keramike I klase sa stojećom jednoručnom miješalicom za toplu i hladnu vodu, kromirani sifon sa čepom na podizanje,  priključne armirane cijevi sa holender maticama, te odvodna kromirana cijev od 32 mm. Kutni kromirani ventili DN15 za spoj mješalice na instalaciju vode. Dimenzije, boju sanitarije i dizajn određuje projektant unutarnjeg uređenja objekta ili investitor.</t>
  </si>
  <si>
    <t>Dobava zidne miješalice za toplu i hladnu vodu sa telefon tušem za ugradnju u tuš kabinu, sa svim potrebnim spojnim, brtvenim i montažnim materijalom. Dimenzije, boju sanitarije i dizajn određuje projektant unutarnjeg uređenja objekta ili investitor.</t>
  </si>
  <si>
    <t>Dobava jednokoritnog sudopera, spajanje istog na toplu i hladnu vode fleksibilnim crijevima uključivo kutne ventile R15mm te odvodnju sa  odvodnom cijevi Ø 50 te svim potrebnim spojnim, brtvenim i montažnim materijalom.</t>
  </si>
  <si>
    <t>Izrada priključka tople i hladne sanitarne vode na spremnik PTV-a integriranog unutar dizalice topline sa svim spojnim i brtvenim materijalom.</t>
  </si>
  <si>
    <t>Izrada priključka hladne sanitarne vode i odvodnje perilice posuđa, a preko korpusa sudopera sa svim spojnim i brtvenim materijalom.</t>
  </si>
  <si>
    <t>Dobava ogledala, sa svim potrebnim ovjesnim materijalom, veličina po izboru projektanta unutarnjeg uređenja.</t>
  </si>
  <si>
    <t>Dobava etažera iz prvoklasne keramike sa poniklanim konzolama, uključivo vijci te sav potreban pričvrsni i ovjesni materijal, po izboru projektanta unutarnjeg uređenja.</t>
  </si>
  <si>
    <t>Dobava držača za sapun uključivo tipli i vijci, po izboru projektanta unutarnjeg uređenja.</t>
  </si>
  <si>
    <t>Dobava kromiranog držača za ručnike, sa postavom na zid,te svim potrebnim ovjesnim materijalom, po izboru projektanta unutarnjeg uređenja.</t>
  </si>
  <si>
    <t>Montaža sanitarnih elemenata i zapornih ventila, izrada spoja na vodovod i odvodnju.</t>
  </si>
  <si>
    <t>Dobava sitnog potrošnog spojnog, montažnog i brtveni materijalom.</t>
  </si>
  <si>
    <t>SANITARNI PREDMETI UKUPNO:</t>
  </si>
  <si>
    <t>OPRAVDANI TROŠAK</t>
  </si>
  <si>
    <t>NEOPRAVDANI TROŠAK</t>
  </si>
  <si>
    <t>napomena
opravdani trošak/
neopravdani trošak</t>
  </si>
  <si>
    <t>ZIDARSKI RADOVI POPRAVAK KONSTRUKCIJE</t>
  </si>
  <si>
    <r>
      <t xml:space="preserve">Svi ugrađeni automatski osigurači su prekidne moći </t>
    </r>
    <r>
      <rPr>
        <b/>
        <sz val="9"/>
        <rFont val="Arial Nova Cond"/>
        <family val="2"/>
      </rPr>
      <t>10 kA.</t>
    </r>
  </si>
  <si>
    <r>
      <t xml:space="preserve">razdjelnik tip : </t>
    </r>
    <r>
      <rPr>
        <b/>
        <sz val="9"/>
        <rFont val="Arial Nova Cond"/>
        <family val="2"/>
      </rPr>
      <t>R1</t>
    </r>
  </si>
  <si>
    <r>
      <t xml:space="preserve">razdjelnik tip : </t>
    </r>
    <r>
      <rPr>
        <b/>
        <sz val="9"/>
        <rFont val="Arial Nova Cond"/>
        <family val="2"/>
      </rPr>
      <t>R2</t>
    </r>
  </si>
  <si>
    <r>
      <t>1 x P/F 6 mm</t>
    </r>
    <r>
      <rPr>
        <vertAlign val="superscript"/>
        <sz val="9"/>
        <rFont val="Arial Nova Cond"/>
        <family val="2"/>
      </rPr>
      <t>2</t>
    </r>
  </si>
  <si>
    <r>
      <t>1 x P/F10 mm</t>
    </r>
    <r>
      <rPr>
        <vertAlign val="superscript"/>
        <sz val="9"/>
        <rFont val="Arial Nova Cond"/>
        <family val="2"/>
      </rPr>
      <t>2</t>
    </r>
  </si>
  <si>
    <r>
      <t>vodič P/F 10 mm</t>
    </r>
    <r>
      <rPr>
        <vertAlign val="superscript"/>
        <sz val="9"/>
        <rFont val="Arial Nova Cond"/>
        <family val="2"/>
      </rPr>
      <t>2</t>
    </r>
    <r>
      <rPr>
        <sz val="9"/>
        <rFont val="Arial Nova Cond"/>
        <family val="2"/>
      </rPr>
      <t xml:space="preserve"> položen u inst. cijevi</t>
    </r>
  </si>
  <si>
    <t xml:space="preserve"> - PEX cjevovod Ø20x2.25 (5 m)</t>
  </si>
  <si>
    <t>Æ 40×1,5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</si>
</sst>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General_)"/>
    <numFmt numFmtId="165" formatCode="#,##0.00\ [$kn-41A]"/>
    <numFmt numFmtId="166" formatCode="0_)"/>
    <numFmt numFmtId="167" formatCode="#\ ###\ ##0.00"/>
    <numFmt numFmtId="168" formatCode="#,##0.00&quot; kn&quot;"/>
    <numFmt numFmtId="169" formatCode="#,##0.0"/>
    <numFmt numFmtId="170" formatCode="0.0"/>
    <numFmt numFmtId="171" formatCode="#,##0.00_ ;[Red]\-#,##0.00\ "/>
    <numFmt numFmtId="172" formatCode="#,##0_ ;[Red]\-#,##0\ "/>
  </numFmts>
  <fonts count="74">
    <font>
      <sz val="11"/>
      <color rgb="FF000000"/>
      <name val="Calibri"/>
      <family val="2"/>
      <charset val="238"/>
    </font>
    <font>
      <sz val="10"/>
      <color rgb="FF000000"/>
      <name val="Arial"/>
      <family val="2"/>
      <charset val="238"/>
    </font>
    <font>
      <sz val="11"/>
      <color rgb="FF000000"/>
      <name val="Calibri"/>
      <family val="2"/>
      <charset val="1"/>
    </font>
    <font>
      <sz val="10"/>
      <color rgb="FF000000"/>
      <name val="Calibri"/>
      <family val="2"/>
      <charset val="238"/>
    </font>
    <font>
      <sz val="11"/>
      <color rgb="FF000000"/>
      <name val="Arial Nova Cond"/>
      <family val="2"/>
      <charset val="1"/>
    </font>
    <font>
      <sz val="11"/>
      <name val="Arial Nova Cond"/>
      <family val="2"/>
      <charset val="1"/>
    </font>
    <font>
      <b/>
      <sz val="11"/>
      <color rgb="FF000000"/>
      <name val="Arial Nova Cond"/>
      <family val="2"/>
      <charset val="1"/>
    </font>
    <font>
      <sz val="10"/>
      <name val="Arial Nova Cond"/>
      <family val="2"/>
      <charset val="1"/>
    </font>
    <font>
      <b/>
      <sz val="10"/>
      <name val="Arial Nova Cond"/>
      <family val="2"/>
      <charset val="1"/>
    </font>
    <font>
      <b/>
      <sz val="14"/>
      <name val="Arial Nova Cond"/>
      <family val="2"/>
      <charset val="1"/>
    </font>
    <font>
      <b/>
      <sz val="12"/>
      <name val="Arial Nova Cond"/>
      <family val="2"/>
      <charset val="1"/>
    </font>
    <font>
      <sz val="10"/>
      <color rgb="FF000000"/>
      <name val="Arial Nova Cond"/>
      <family val="2"/>
      <charset val="1"/>
    </font>
    <font>
      <b/>
      <sz val="11"/>
      <name val="Arial Nova Cond"/>
      <family val="2"/>
      <charset val="1"/>
    </font>
    <font>
      <b/>
      <sz val="10"/>
      <color rgb="FF000000"/>
      <name val="Arial Nova Cond"/>
      <family val="2"/>
      <charset val="1"/>
    </font>
    <font>
      <sz val="10"/>
      <color rgb="FFFF0000"/>
      <name val="Arial Nova Cond"/>
      <family val="2"/>
      <charset val="1"/>
    </font>
    <font>
      <sz val="11"/>
      <color rgb="FFFF0000"/>
      <name val="Arial Nova Cond"/>
      <family val="2"/>
      <charset val="1"/>
    </font>
    <font>
      <sz val="8"/>
      <name val="Arial Nova Cond"/>
      <family val="2"/>
      <charset val="1"/>
    </font>
    <font>
      <sz val="12"/>
      <name val="Arial Nova Cond"/>
      <family val="2"/>
      <charset val="1"/>
    </font>
    <font>
      <b/>
      <sz val="12"/>
      <color rgb="FFFF0000"/>
      <name val="Arial Nova Cond"/>
      <family val="2"/>
      <charset val="1"/>
    </font>
    <font>
      <sz val="8"/>
      <color rgb="FFFF0000"/>
      <name val="Arial Nova Cond"/>
      <family val="2"/>
      <charset val="1"/>
    </font>
    <font>
      <b/>
      <sz val="10"/>
      <color rgb="FFFF0000"/>
      <name val="Arial Nova Cond"/>
      <family val="2"/>
      <charset val="1"/>
    </font>
    <font>
      <i/>
      <sz val="10"/>
      <name val="Arial Nova Cond"/>
      <family val="2"/>
      <charset val="1"/>
    </font>
    <font>
      <sz val="12"/>
      <color rgb="FFFF0000"/>
      <name val="Arial Nova Cond"/>
      <family val="2"/>
      <charset val="1"/>
    </font>
    <font>
      <b/>
      <i/>
      <sz val="14"/>
      <name val="Arial Nova Cond"/>
      <family val="2"/>
      <charset val="1"/>
    </font>
    <font>
      <b/>
      <i/>
      <sz val="10"/>
      <name val="Arial Nova Cond"/>
      <family val="2"/>
      <charset val="1"/>
    </font>
    <font>
      <sz val="10"/>
      <color rgb="FF0070C0"/>
      <name val="Arial Nova Cond"/>
      <family val="2"/>
      <charset val="1"/>
    </font>
    <font>
      <sz val="10"/>
      <name val="Arial"/>
      <family val="2"/>
      <charset val="1"/>
    </font>
    <font>
      <sz val="10"/>
      <name val="Arial"/>
      <family val="2"/>
      <charset val="238"/>
    </font>
    <font>
      <sz val="11"/>
      <color rgb="FF000000"/>
      <name val="Calibri"/>
      <family val="2"/>
      <charset val="238"/>
    </font>
    <font>
      <vertAlign val="superscript"/>
      <sz val="10"/>
      <name val="Arial Nova Cond"/>
      <family val="2"/>
      <charset val="238"/>
    </font>
    <font>
      <u/>
      <sz val="11"/>
      <color theme="1"/>
      <name val="Calibri"/>
      <family val="2"/>
      <charset val="238"/>
      <scheme val="minor"/>
    </font>
    <font>
      <sz val="10"/>
      <name val="Arial Nova Cond"/>
      <family val="2"/>
    </font>
    <font>
      <sz val="26"/>
      <name val="Arial"/>
      <family val="2"/>
      <charset val="238"/>
    </font>
    <font>
      <u/>
      <sz val="11"/>
      <color theme="10"/>
      <name val="Calibri"/>
      <family val="2"/>
      <charset val="238"/>
    </font>
    <font>
      <i/>
      <sz val="11"/>
      <color rgb="FF263547"/>
      <name val="Calibri"/>
      <family val="2"/>
      <charset val="238"/>
    </font>
    <font>
      <vertAlign val="superscript"/>
      <sz val="11"/>
      <name val="Arial Nova Cond"/>
      <family val="2"/>
      <charset val="238"/>
    </font>
    <font>
      <b/>
      <sz val="11"/>
      <name val="Arial Nova Cond"/>
      <family val="2"/>
      <charset val="238"/>
    </font>
    <font>
      <b/>
      <sz val="12"/>
      <name val="Futura Bk L2"/>
      <family val="2"/>
      <charset val="238"/>
    </font>
    <font>
      <b/>
      <sz val="10"/>
      <name val="Arial Nova Cond"/>
      <family val="2"/>
    </font>
    <font>
      <sz val="12"/>
      <name val="Tms Rmn"/>
    </font>
    <font>
      <sz val="10"/>
      <name val="Helv"/>
    </font>
    <font>
      <sz val="11"/>
      <name val="Arial"/>
      <family val="1"/>
    </font>
    <font>
      <sz val="11"/>
      <name val="Times New Roman"/>
      <family val="1"/>
      <charset val="238"/>
    </font>
    <font>
      <b/>
      <sz val="10"/>
      <name val="Arial"/>
      <family val="2"/>
      <charset val="238"/>
    </font>
    <font>
      <sz val="11"/>
      <name val="Arial"/>
      <family val="2"/>
      <charset val="238"/>
    </font>
    <font>
      <sz val="10"/>
      <name val="Arial"/>
      <family val="2"/>
    </font>
    <font>
      <strike/>
      <sz val="10"/>
      <name val="Arial"/>
      <family val="2"/>
    </font>
    <font>
      <sz val="10"/>
      <color rgb="FFFF0000"/>
      <name val="Arial"/>
      <family val="2"/>
      <charset val="238"/>
    </font>
    <font>
      <sz val="10"/>
      <color indexed="10"/>
      <name val="Arial"/>
      <family val="2"/>
      <charset val="238"/>
    </font>
    <font>
      <sz val="10"/>
      <color indexed="10"/>
      <name val="Arial"/>
      <family val="2"/>
    </font>
    <font>
      <b/>
      <sz val="10"/>
      <color indexed="10"/>
      <name val="Arial"/>
      <family val="2"/>
      <charset val="238"/>
    </font>
    <font>
      <sz val="8"/>
      <name val="Arial Nova Cond"/>
      <family val="2"/>
    </font>
    <font>
      <b/>
      <sz val="14"/>
      <name val="Arial Nova Cond"/>
      <family val="2"/>
    </font>
    <font>
      <sz val="12"/>
      <name val="Arial Nova Cond"/>
      <family val="2"/>
    </font>
    <font>
      <b/>
      <sz val="9"/>
      <name val="Arial Nova Cond"/>
      <family val="2"/>
    </font>
    <font>
      <sz val="9"/>
      <name val="Arial Nova Cond"/>
      <family val="2"/>
    </font>
    <font>
      <sz val="11"/>
      <name val="Arial Nova Cond"/>
      <family val="2"/>
    </font>
    <font>
      <sz val="9"/>
      <color theme="1"/>
      <name val="Arial Nova Cond"/>
      <family val="2"/>
    </font>
    <font>
      <sz val="10"/>
      <color rgb="FF000000"/>
      <name val="Arial Nova Cond"/>
      <family val="2"/>
    </font>
    <font>
      <sz val="10"/>
      <color rgb="FFFF0000"/>
      <name val="Arial Nova Cond"/>
      <family val="2"/>
    </font>
    <font>
      <vertAlign val="superscript"/>
      <sz val="9"/>
      <name val="Arial Nova Cond"/>
      <family val="2"/>
    </font>
    <font>
      <sz val="10"/>
      <color theme="1"/>
      <name val="Arial Nova Cond"/>
      <family val="2"/>
    </font>
    <font>
      <b/>
      <sz val="12"/>
      <name val="Arial Nova Cond"/>
      <family val="2"/>
    </font>
    <font>
      <sz val="12"/>
      <color rgb="FFFF0000"/>
      <name val="Arial Nova Cond"/>
      <family val="2"/>
    </font>
    <font>
      <sz val="11"/>
      <color rgb="FFFF0000"/>
      <name val="Arial Nova Cond"/>
      <family val="2"/>
    </font>
    <font>
      <b/>
      <i/>
      <sz val="14"/>
      <name val="Arial Nova Cond"/>
      <family val="2"/>
    </font>
    <font>
      <b/>
      <sz val="16"/>
      <name val="Arial Nova Cond"/>
      <family val="2"/>
    </font>
    <font>
      <b/>
      <sz val="11"/>
      <name val="Arial Nova Cond"/>
      <family val="2"/>
    </font>
    <font>
      <sz val="10"/>
      <color indexed="8"/>
      <name val="Arial Nova Cond"/>
      <family val="2"/>
    </font>
    <font>
      <b/>
      <u/>
      <sz val="10"/>
      <name val="Arial Nova Cond"/>
      <family val="2"/>
    </font>
    <font>
      <strike/>
      <sz val="10"/>
      <name val="Arial Nova Cond"/>
      <family val="2"/>
    </font>
    <font>
      <strike/>
      <sz val="11"/>
      <name val="Arial Nova Cond"/>
      <family val="2"/>
    </font>
    <font>
      <b/>
      <strike/>
      <sz val="10"/>
      <name val="Arial Nova Cond"/>
      <family val="2"/>
    </font>
    <font>
      <b/>
      <sz val="10"/>
      <color rgb="FFFF0000"/>
      <name val="Arial Nova Cond"/>
      <family val="2"/>
    </font>
  </fonts>
  <fills count="24">
    <fill>
      <patternFill patternType="none"/>
    </fill>
    <fill>
      <patternFill patternType="gray125"/>
    </fill>
    <fill>
      <patternFill patternType="solid">
        <fgColor rgb="FFCCCCFF"/>
        <bgColor rgb="FFD9D9D9"/>
      </patternFill>
    </fill>
    <fill>
      <patternFill patternType="solid">
        <fgColor rgb="FF99CCFF"/>
        <bgColor rgb="FFCCCCFF"/>
      </patternFill>
    </fill>
    <fill>
      <patternFill patternType="solid">
        <fgColor rgb="FFFFFFFF"/>
        <bgColor rgb="FFFFFFCC"/>
      </patternFill>
    </fill>
    <fill>
      <patternFill patternType="solid">
        <fgColor rgb="FFDCE6F2"/>
        <bgColor rgb="FFDBEEF4"/>
      </patternFill>
    </fill>
    <fill>
      <patternFill patternType="solid">
        <fgColor rgb="FFFF99CC"/>
        <bgColor rgb="FFFF8080"/>
      </patternFill>
    </fill>
    <fill>
      <patternFill patternType="solid">
        <fgColor rgb="FFFF8080"/>
        <bgColor rgb="FFFF99CC"/>
      </patternFill>
    </fill>
    <fill>
      <patternFill patternType="solid">
        <fgColor rgb="FFFFCC99"/>
        <bgColor rgb="FFF2DCDB"/>
      </patternFill>
    </fill>
    <fill>
      <patternFill patternType="solid">
        <fgColor rgb="FFF2DCDB"/>
        <bgColor rgb="FFE6E0EC"/>
      </patternFill>
    </fill>
    <fill>
      <patternFill patternType="solid">
        <fgColor rgb="FFCCFFCC"/>
        <bgColor rgb="FFCCFFFF"/>
      </patternFill>
    </fill>
    <fill>
      <patternFill patternType="solid">
        <fgColor rgb="FFFFFFCC"/>
        <bgColor rgb="FFEBF1DE"/>
      </patternFill>
    </fill>
    <fill>
      <patternFill patternType="solid">
        <fgColor rgb="FFEBF1DE"/>
        <bgColor rgb="FFEEECE1"/>
      </patternFill>
    </fill>
    <fill>
      <patternFill patternType="solid">
        <fgColor rgb="FFCC99FF"/>
        <bgColor rgb="FFFF99CC"/>
      </patternFill>
    </fill>
    <fill>
      <patternFill patternType="solid">
        <fgColor rgb="FFE6E0EC"/>
        <bgColor rgb="FFDCE6F2"/>
      </patternFill>
    </fill>
    <fill>
      <patternFill patternType="solid">
        <fgColor rgb="FFCCFFFF"/>
        <bgColor rgb="FFDBEEF4"/>
      </patternFill>
    </fill>
    <fill>
      <patternFill patternType="solid">
        <fgColor rgb="FFDBEEF4"/>
        <bgColor rgb="FFDCE6F2"/>
      </patternFill>
    </fill>
    <fill>
      <patternFill patternType="solid">
        <fgColor rgb="FFFDEADA"/>
        <bgColor rgb="FFEEECE1"/>
      </patternFill>
    </fill>
    <fill>
      <patternFill patternType="solid">
        <fgColor rgb="FF66CCFF"/>
        <bgColor rgb="FF99CCFF"/>
      </patternFill>
    </fill>
    <fill>
      <patternFill patternType="solid">
        <fgColor rgb="FFEEECE1"/>
        <bgColor rgb="FFEBF1DE"/>
      </patternFill>
    </fill>
    <fill>
      <patternFill patternType="solid">
        <fgColor rgb="FFD9D9D9"/>
        <bgColor rgb="FFE6E0EC"/>
      </patternFill>
    </fill>
    <fill>
      <patternFill patternType="solid">
        <fgColor rgb="FFFF0000"/>
        <bgColor indexed="64"/>
      </patternFill>
    </fill>
    <fill>
      <patternFill patternType="solid">
        <fgColor theme="0" tint="-0.14996795556505021"/>
        <bgColor indexed="64"/>
      </patternFill>
    </fill>
    <fill>
      <patternFill patternType="solid">
        <fgColor theme="0"/>
        <bgColor indexed="64"/>
      </patternFill>
    </fill>
  </fills>
  <borders count="25">
    <border>
      <left/>
      <right/>
      <top/>
      <bottom/>
      <diagonal/>
    </border>
    <border>
      <left/>
      <right/>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right/>
      <top/>
      <bottom style="thin">
        <color auto="1"/>
      </bottom>
      <diagonal/>
    </border>
    <border>
      <left/>
      <right/>
      <top style="medium">
        <color auto="1"/>
      </top>
      <bottom/>
      <diagonal/>
    </border>
    <border>
      <left style="hair">
        <color auto="1"/>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ck">
        <color auto="1"/>
      </bottom>
      <diagonal/>
    </border>
    <border>
      <left/>
      <right style="hair">
        <color auto="1"/>
      </right>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hair">
        <color auto="1"/>
      </left>
      <right style="hair">
        <color auto="1"/>
      </right>
      <top/>
      <bottom/>
      <diagonal/>
    </border>
  </borders>
  <cellStyleXfs count="48810">
    <xf numFmtId="0" fontId="0" fillId="0"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3"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28" fillId="2" borderId="0"/>
    <xf numFmtId="0" fontId="1" fillId="4" borderId="0"/>
    <xf numFmtId="0" fontId="28" fillId="5" borderId="0"/>
    <xf numFmtId="0" fontId="28" fillId="5" borderId="0"/>
    <xf numFmtId="0" fontId="28" fillId="5" borderId="0"/>
    <xf numFmtId="0" fontId="28" fillId="5" borderId="0"/>
    <xf numFmtId="0" fontId="28" fillId="5" borderId="0"/>
    <xf numFmtId="0" fontId="28" fillId="5" borderId="0"/>
    <xf numFmtId="0" fontId="28" fillId="5"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7"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28" fillId="6" borderId="0"/>
    <xf numFmtId="0" fontId="1" fillId="8" borderId="0"/>
    <xf numFmtId="0" fontId="28" fillId="9" borderId="0"/>
    <xf numFmtId="0" fontId="28" fillId="9" borderId="0"/>
    <xf numFmtId="0" fontId="28" fillId="9" borderId="0"/>
    <xf numFmtId="0" fontId="28" fillId="9" borderId="0"/>
    <xf numFmtId="0" fontId="28" fillId="9" borderId="0"/>
    <xf numFmtId="0" fontId="28" fillId="9" borderId="0"/>
    <xf numFmtId="0" fontId="28" fillId="9"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1"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28" fillId="10" borderId="0"/>
    <xf numFmtId="0" fontId="1" fillId="11" borderId="0"/>
    <xf numFmtId="0" fontId="28" fillId="12" borderId="0"/>
    <xf numFmtId="0" fontId="28" fillId="12" borderId="0"/>
    <xf numFmtId="0" fontId="28" fillId="12" borderId="0"/>
    <xf numFmtId="0" fontId="28" fillId="12" borderId="0"/>
    <xf numFmtId="0" fontId="28" fillId="12" borderId="0"/>
    <xf numFmtId="0" fontId="28" fillId="12" borderId="0"/>
    <xf numFmtId="0" fontId="28" fillId="12"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8"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28" fillId="13" borderId="0"/>
    <xf numFmtId="0" fontId="1" fillId="4" borderId="0"/>
    <xf numFmtId="0" fontId="28" fillId="14" borderId="0"/>
    <xf numFmtId="0" fontId="28" fillId="14" borderId="0"/>
    <xf numFmtId="0" fontId="28" fillId="14" borderId="0"/>
    <xf numFmtId="0" fontId="28" fillId="14" borderId="0"/>
    <xf numFmtId="0" fontId="28" fillId="14" borderId="0"/>
    <xf numFmtId="0" fontId="28" fillId="14" borderId="0"/>
    <xf numFmtId="0" fontId="28" fillId="14"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28" fillId="15" borderId="0"/>
    <xf numFmtId="0" fontId="1" fillId="15" borderId="0"/>
    <xf numFmtId="0" fontId="28" fillId="16" borderId="0"/>
    <xf numFmtId="0" fontId="28" fillId="16" borderId="0"/>
    <xf numFmtId="0" fontId="28" fillId="16" borderId="0"/>
    <xf numFmtId="0" fontId="28" fillId="16" borderId="0"/>
    <xf numFmtId="0" fontId="28" fillId="16" borderId="0"/>
    <xf numFmtId="0" fontId="28" fillId="16" borderId="0"/>
    <xf numFmtId="0" fontId="28" fillId="16"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11"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28" fillId="8" borderId="0"/>
    <xf numFmtId="0" fontId="1" fillId="8" borderId="0"/>
    <xf numFmtId="0" fontId="28" fillId="17" borderId="0"/>
    <xf numFmtId="0" fontId="28" fillId="17" borderId="0"/>
    <xf numFmtId="0" fontId="28" fillId="17" borderId="0"/>
    <xf numFmtId="0" fontId="28" fillId="17" borderId="0"/>
    <xf numFmtId="0" fontId="28" fillId="17" borderId="0"/>
    <xf numFmtId="0" fontId="28" fillId="17" borderId="0"/>
    <xf numFmtId="0" fontId="28" fillId="17" borderId="0"/>
    <xf numFmtId="0" fontId="2" fillId="2" borderId="0"/>
    <xf numFmtId="0" fontId="2" fillId="6" borderId="0"/>
    <xf numFmtId="0" fontId="2" fillId="10" borderId="0"/>
    <xf numFmtId="0" fontId="2" fillId="13" borderId="0"/>
    <xf numFmtId="0" fontId="2" fillId="15" borderId="0"/>
    <xf numFmtId="0" fontId="2" fillId="8" borderId="0"/>
    <xf numFmtId="0" fontId="28" fillId="2" borderId="0"/>
    <xf numFmtId="0" fontId="28" fillId="2" borderId="0"/>
    <xf numFmtId="0" fontId="28" fillId="2" borderId="0"/>
    <xf numFmtId="0" fontId="3" fillId="2" borderId="0"/>
    <xf numFmtId="0" fontId="28" fillId="2" borderId="0"/>
    <xf numFmtId="0" fontId="3" fillId="2" borderId="0"/>
    <xf numFmtId="0" fontId="3" fillId="2" borderId="0"/>
    <xf numFmtId="0" fontId="28" fillId="2" borderId="0"/>
    <xf numFmtId="0" fontId="28" fillId="6" borderId="0"/>
    <xf numFmtId="0" fontId="28" fillId="6" borderId="0"/>
    <xf numFmtId="0" fontId="28" fillId="6" borderId="0"/>
    <xf numFmtId="0" fontId="3" fillId="6" borderId="0"/>
    <xf numFmtId="0" fontId="28" fillId="6" borderId="0"/>
    <xf numFmtId="0" fontId="3" fillId="6" borderId="0"/>
    <xf numFmtId="0" fontId="3" fillId="6" borderId="0"/>
    <xf numFmtId="0" fontId="28" fillId="6" borderId="0"/>
    <xf numFmtId="0" fontId="28" fillId="10" borderId="0"/>
    <xf numFmtId="0" fontId="28" fillId="10" borderId="0"/>
    <xf numFmtId="0" fontId="28" fillId="10" borderId="0"/>
    <xf numFmtId="0" fontId="3" fillId="10" borderId="0"/>
    <xf numFmtId="0" fontId="28" fillId="10" borderId="0"/>
    <xf numFmtId="0" fontId="3" fillId="10" borderId="0"/>
    <xf numFmtId="0" fontId="3" fillId="10" borderId="0"/>
    <xf numFmtId="0" fontId="28" fillId="10" borderId="0"/>
    <xf numFmtId="0" fontId="28" fillId="13" borderId="0"/>
    <xf numFmtId="0" fontId="28" fillId="13" borderId="0"/>
    <xf numFmtId="0" fontId="28" fillId="13" borderId="0"/>
    <xf numFmtId="0" fontId="3" fillId="13" borderId="0"/>
    <xf numFmtId="0" fontId="28" fillId="13" borderId="0"/>
    <xf numFmtId="0" fontId="3" fillId="13" borderId="0"/>
    <xf numFmtId="0" fontId="3" fillId="13" borderId="0"/>
    <xf numFmtId="0" fontId="28" fillId="13" borderId="0"/>
    <xf numFmtId="0" fontId="28" fillId="15" borderId="0"/>
    <xf numFmtId="0" fontId="28" fillId="15" borderId="0"/>
    <xf numFmtId="0" fontId="28" fillId="15" borderId="0"/>
    <xf numFmtId="0" fontId="3" fillId="15" borderId="0"/>
    <xf numFmtId="0" fontId="28" fillId="15" borderId="0"/>
    <xf numFmtId="0" fontId="3" fillId="15" borderId="0"/>
    <xf numFmtId="0" fontId="3" fillId="15" borderId="0"/>
    <xf numFmtId="0" fontId="28" fillId="15" borderId="0"/>
    <xf numFmtId="0" fontId="28" fillId="8" borderId="0"/>
    <xf numFmtId="0" fontId="28" fillId="8" borderId="0"/>
    <xf numFmtId="0" fontId="28" fillId="8" borderId="0"/>
    <xf numFmtId="0" fontId="3" fillId="8" borderId="0"/>
    <xf numFmtId="0" fontId="28" fillId="8" borderId="0"/>
    <xf numFmtId="0" fontId="3" fillId="8" borderId="0"/>
    <xf numFmtId="0" fontId="3" fillId="8" borderId="0"/>
    <xf numFmtId="0" fontId="28" fillId="8"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15"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3"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applyNumberFormat="0" applyFill="0" applyBorder="0" applyAlignment="0" applyProtection="0"/>
    <xf numFmtId="49" fontId="37" fillId="0" borderId="0">
      <alignment vertical="center"/>
      <protection locked="0"/>
    </xf>
    <xf numFmtId="0" fontId="27" fillId="0" borderId="0"/>
    <xf numFmtId="0" fontId="27" fillId="0" borderId="0"/>
    <xf numFmtId="0" fontId="39" fillId="0" borderId="0"/>
    <xf numFmtId="0" fontId="27" fillId="0" borderId="0"/>
    <xf numFmtId="0" fontId="41" fillId="0" borderId="0"/>
    <xf numFmtId="0" fontId="27" fillId="0" borderId="0"/>
    <xf numFmtId="0" fontId="27" fillId="0" borderId="0"/>
    <xf numFmtId="0" fontId="45" fillId="0" borderId="0"/>
    <xf numFmtId="0" fontId="27" fillId="0" borderId="0"/>
    <xf numFmtId="0" fontId="27" fillId="0" borderId="0"/>
    <xf numFmtId="0" fontId="27" fillId="0" borderId="0"/>
    <xf numFmtId="0" fontId="27" fillId="0" borderId="0"/>
    <xf numFmtId="0" fontId="45" fillId="0" borderId="0"/>
    <xf numFmtId="0" fontId="27" fillId="0" borderId="0" applyNumberFormat="0" applyFont="0" applyFill="0" applyAlignment="0" applyProtection="0"/>
    <xf numFmtId="0" fontId="27" fillId="0" borderId="0" applyNumberFormat="0" applyFont="0" applyFill="0" applyAlignment="0" applyProtection="0"/>
    <xf numFmtId="0" fontId="27" fillId="0" borderId="0" applyNumberFormat="0" applyFont="0" applyFill="0" applyAlignment="0" applyProtection="0"/>
    <xf numFmtId="0" fontId="27" fillId="0" borderId="0"/>
    <xf numFmtId="0" fontId="27" fillId="0" borderId="0" applyNumberFormat="0" applyFont="0" applyFill="0" applyAlignment="0" applyProtection="0"/>
    <xf numFmtId="0" fontId="27" fillId="0" borderId="0" applyNumberFormat="0" applyFont="0" applyFill="0" applyAlignment="0" applyProtection="0"/>
    <xf numFmtId="0" fontId="27" fillId="0" borderId="0" applyNumberFormat="0" applyFont="0" applyFill="0" applyAlignment="0" applyProtection="0"/>
    <xf numFmtId="0" fontId="45" fillId="0" borderId="0" applyNumberFormat="0" applyFont="0" applyFill="0" applyAlignment="0" applyProtection="0"/>
  </cellStyleXfs>
  <cellXfs count="1075">
    <xf numFmtId="0" fontId="0" fillId="0" borderId="0" xfId="0"/>
    <xf numFmtId="0" fontId="8" fillId="20" borderId="8" xfId="1537" applyFont="1" applyFill="1" applyBorder="1" applyAlignment="1">
      <alignment horizontal="left" vertical="top" wrapText="1"/>
    </xf>
    <xf numFmtId="0" fontId="5" fillId="0" borderId="0" xfId="1537" applyFont="1" applyAlignment="1">
      <alignment horizontal="left" vertical="top"/>
    </xf>
    <xf numFmtId="0" fontId="4" fillId="0" borderId="0" xfId="1537" applyFont="1" applyAlignment="1">
      <alignment vertical="top"/>
    </xf>
    <xf numFmtId="0" fontId="5" fillId="0" borderId="0" xfId="1537" applyFont="1" applyAlignment="1">
      <alignment vertical="top"/>
    </xf>
    <xf numFmtId="0" fontId="7" fillId="0" borderId="0" xfId="1537" applyFont="1" applyAlignment="1">
      <alignment horizontal="left" vertical="top" wrapText="1"/>
    </xf>
    <xf numFmtId="0" fontId="7" fillId="0" borderId="0" xfId="1537" applyFont="1" applyAlignment="1">
      <alignment vertical="top"/>
    </xf>
    <xf numFmtId="0" fontId="8" fillId="0" borderId="0" xfId="1537" applyFont="1" applyAlignment="1">
      <alignment horizontal="left" vertical="top" wrapText="1"/>
    </xf>
    <xf numFmtId="0" fontId="9" fillId="0" borderId="0" xfId="1537" applyFont="1" applyAlignment="1">
      <alignment horizontal="left" vertical="top" wrapText="1"/>
    </xf>
    <xf numFmtId="0" fontId="5" fillId="0" borderId="0" xfId="1537" applyFont="1" applyAlignment="1">
      <alignment horizontal="justify" vertical="top"/>
    </xf>
    <xf numFmtId="0" fontId="4" fillId="0" borderId="0" xfId="1537" applyFont="1" applyAlignment="1">
      <alignment horizontal="justify" vertical="top"/>
    </xf>
    <xf numFmtId="49" fontId="10" fillId="0" borderId="0" xfId="1537" applyNumberFormat="1" applyFont="1" applyAlignment="1">
      <alignment horizontal="justify" vertical="top"/>
    </xf>
    <xf numFmtId="164" fontId="7" fillId="0" borderId="0" xfId="1537" applyNumberFormat="1" applyFont="1" applyAlignment="1">
      <alignment horizontal="justify" vertical="top"/>
    </xf>
    <xf numFmtId="49" fontId="10" fillId="0" borderId="0" xfId="1537" applyNumberFormat="1" applyFont="1" applyAlignment="1">
      <alignment horizontal="center" vertical="top" wrapText="1"/>
    </xf>
    <xf numFmtId="164" fontId="5" fillId="0" borderId="1" xfId="1537" applyNumberFormat="1" applyFont="1" applyBorder="1" applyAlignment="1">
      <alignment horizontal="justify" vertical="top"/>
    </xf>
    <xf numFmtId="0" fontId="7" fillId="0" borderId="0" xfId="1537" applyFont="1" applyAlignment="1">
      <alignment horizontal="justify" vertical="top"/>
    </xf>
    <xf numFmtId="0" fontId="7" fillId="0" borderId="0" xfId="1537" applyFont="1" applyAlignment="1">
      <alignment horizontal="justify" vertical="top" wrapText="1"/>
    </xf>
    <xf numFmtId="0" fontId="8" fillId="0" borderId="0" xfId="1537" applyFont="1" applyAlignment="1">
      <alignment horizontal="justify" vertical="top"/>
    </xf>
    <xf numFmtId="0" fontId="8" fillId="0" borderId="0" xfId="1537" applyFont="1" applyAlignment="1">
      <alignment horizontal="justify" vertical="top" wrapText="1"/>
    </xf>
    <xf numFmtId="165" fontId="11" fillId="0" borderId="0" xfId="1537" applyNumberFormat="1" applyFont="1" applyAlignment="1">
      <alignment vertical="top" wrapText="1"/>
    </xf>
    <xf numFmtId="0" fontId="11" fillId="0" borderId="0" xfId="1537" applyFont="1" applyAlignment="1">
      <alignment horizontal="justify" vertical="top"/>
    </xf>
    <xf numFmtId="49" fontId="8" fillId="0" borderId="0" xfId="1537" applyNumberFormat="1" applyFont="1" applyAlignment="1">
      <alignment horizontal="justify" vertical="top"/>
    </xf>
    <xf numFmtId="49" fontId="12" fillId="0" borderId="0" xfId="1537" applyNumberFormat="1" applyFont="1" applyAlignment="1">
      <alignment horizontal="center" vertical="center"/>
    </xf>
    <xf numFmtId="164" fontId="7" fillId="0" borderId="1" xfId="1537" applyNumberFormat="1" applyFont="1" applyBorder="1" applyAlignment="1">
      <alignment horizontal="justify" vertical="center"/>
    </xf>
    <xf numFmtId="0" fontId="8" fillId="0" borderId="0" xfId="1537" applyFont="1" applyAlignment="1">
      <alignment wrapText="1"/>
    </xf>
    <xf numFmtId="0" fontId="11" fillId="0" borderId="0" xfId="1537" applyFont="1" applyAlignment="1">
      <alignment wrapText="1"/>
    </xf>
    <xf numFmtId="0" fontId="13" fillId="0" borderId="0" xfId="1537" applyFont="1" applyAlignment="1">
      <alignment wrapText="1"/>
    </xf>
    <xf numFmtId="0" fontId="14" fillId="0" borderId="0" xfId="1537" applyFont="1" applyAlignment="1">
      <alignment vertical="top"/>
    </xf>
    <xf numFmtId="0" fontId="14" fillId="0" borderId="0" xfId="1537" applyFont="1" applyAlignment="1">
      <alignment horizontal="left" vertical="top"/>
    </xf>
    <xf numFmtId="0" fontId="7" fillId="0" borderId="3" xfId="1537" applyFont="1" applyBorder="1" applyAlignment="1">
      <alignment horizontal="justify" vertical="top" wrapText="1"/>
    </xf>
    <xf numFmtId="0" fontId="7" fillId="0" borderId="3" xfId="1537" applyFont="1" applyBorder="1" applyAlignment="1">
      <alignment horizontal="center" vertical="top" wrapText="1"/>
    </xf>
    <xf numFmtId="0" fontId="7" fillId="0" borderId="3" xfId="1537" applyFont="1" applyBorder="1" applyAlignment="1" applyProtection="1">
      <alignment horizontal="right" vertical="top" wrapText="1"/>
      <protection locked="0"/>
    </xf>
    <xf numFmtId="49" fontId="8" fillId="0" borderId="1" xfId="1537" applyNumberFormat="1" applyFont="1" applyBorder="1" applyAlignment="1">
      <alignment horizontal="right" vertical="top"/>
    </xf>
    <xf numFmtId="166" fontId="8" fillId="0" borderId="1" xfId="1537" applyNumberFormat="1" applyFont="1" applyBorder="1" applyAlignment="1">
      <alignment horizontal="left" vertical="top"/>
    </xf>
    <xf numFmtId="164" fontId="8" fillId="0" borderId="1" xfId="1537" applyNumberFormat="1" applyFont="1" applyBorder="1" applyAlignment="1">
      <alignment horizontal="left" vertical="top"/>
    </xf>
    <xf numFmtId="167" fontId="7" fillId="0" borderId="1" xfId="1537" applyNumberFormat="1" applyFont="1" applyBorder="1" applyAlignment="1">
      <alignment vertical="top"/>
    </xf>
    <xf numFmtId="4" fontId="7" fillId="0" borderId="1" xfId="1537" applyNumberFormat="1" applyFont="1" applyBorder="1" applyAlignment="1">
      <alignment vertical="top"/>
    </xf>
    <xf numFmtId="49" fontId="7" fillId="0" borderId="0" xfId="1537" applyNumberFormat="1" applyFont="1" applyAlignment="1">
      <alignment horizontal="right" vertical="top" wrapText="1"/>
    </xf>
    <xf numFmtId="49" fontId="7" fillId="0" borderId="0" xfId="1537" applyNumberFormat="1" applyFont="1" applyAlignment="1">
      <alignment horizontal="left" vertical="top" wrapText="1"/>
    </xf>
    <xf numFmtId="164" fontId="7" fillId="0" borderId="0" xfId="1537" applyNumberFormat="1" applyFont="1" applyAlignment="1">
      <alignment horizontal="left" vertical="top" wrapText="1"/>
    </xf>
    <xf numFmtId="164" fontId="7" fillId="0" borderId="0" xfId="1537" applyNumberFormat="1" applyFont="1" applyAlignment="1">
      <alignment vertical="top" wrapText="1"/>
    </xf>
    <xf numFmtId="167" fontId="7" fillId="0" borderId="0" xfId="1537" applyNumberFormat="1" applyFont="1" applyAlignment="1">
      <alignment vertical="top" wrapText="1"/>
    </xf>
    <xf numFmtId="4" fontId="7" fillId="0" borderId="0" xfId="1537" applyNumberFormat="1" applyFont="1" applyAlignment="1">
      <alignment vertical="top" wrapText="1"/>
    </xf>
    <xf numFmtId="0" fontId="7" fillId="0" borderId="0" xfId="1537" applyFont="1" applyAlignment="1">
      <alignment vertical="top" wrapText="1"/>
    </xf>
    <xf numFmtId="164" fontId="8" fillId="0" borderId="0" xfId="1537" applyNumberFormat="1" applyFont="1" applyAlignment="1">
      <alignment vertical="top" wrapText="1"/>
    </xf>
    <xf numFmtId="49" fontId="7" fillId="0" borderId="0" xfId="1537" applyNumberFormat="1" applyFont="1" applyAlignment="1">
      <alignment horizontal="right" vertical="top"/>
    </xf>
    <xf numFmtId="49" fontId="7" fillId="0" borderId="0" xfId="1537" applyNumberFormat="1" applyFont="1" applyAlignment="1">
      <alignment horizontal="left" vertical="top"/>
    </xf>
    <xf numFmtId="164" fontId="7" fillId="0" borderId="0" xfId="1537" applyNumberFormat="1" applyFont="1" applyAlignment="1">
      <alignment horizontal="left" vertical="top"/>
    </xf>
    <xf numFmtId="164" fontId="7" fillId="0" borderId="0" xfId="1537" applyNumberFormat="1" applyFont="1" applyAlignment="1">
      <alignment vertical="top"/>
    </xf>
    <xf numFmtId="167" fontId="7" fillId="0" borderId="0" xfId="1537" applyNumberFormat="1" applyFont="1" applyAlignment="1">
      <alignment vertical="top"/>
    </xf>
    <xf numFmtId="4" fontId="7" fillId="0" borderId="0" xfId="1537" applyNumberFormat="1" applyFont="1" applyAlignment="1">
      <alignment vertical="top"/>
    </xf>
    <xf numFmtId="49" fontId="8" fillId="0" borderId="0" xfId="1537" applyNumberFormat="1" applyFont="1" applyAlignment="1">
      <alignment horizontal="center" vertical="top"/>
    </xf>
    <xf numFmtId="49" fontId="8" fillId="0" borderId="0" xfId="1537" applyNumberFormat="1" applyFont="1" applyAlignment="1">
      <alignment horizontal="left" vertical="top" wrapText="1"/>
    </xf>
    <xf numFmtId="1" fontId="8" fillId="0" borderId="0" xfId="1537" applyNumberFormat="1" applyFont="1" applyAlignment="1">
      <alignment horizontal="left" vertical="top"/>
    </xf>
    <xf numFmtId="164" fontId="13" fillId="0" borderId="0" xfId="1537" applyNumberFormat="1" applyFont="1" applyAlignment="1">
      <alignment horizontal="justify" vertical="top"/>
    </xf>
    <xf numFmtId="164" fontId="7" fillId="0" borderId="0" xfId="1537" applyNumberFormat="1" applyFont="1" applyAlignment="1">
      <alignment horizontal="right" vertical="top"/>
    </xf>
    <xf numFmtId="4" fontId="7" fillId="0" borderId="0" xfId="1537" applyNumberFormat="1" applyFont="1" applyAlignment="1" applyProtection="1">
      <alignment vertical="top"/>
      <protection locked="0"/>
    </xf>
    <xf numFmtId="49" fontId="8" fillId="0" borderId="0" xfId="1537" applyNumberFormat="1" applyFont="1" applyAlignment="1">
      <alignment horizontal="left" vertical="top"/>
    </xf>
    <xf numFmtId="0" fontId="11" fillId="0" borderId="0" xfId="1537" applyFont="1" applyAlignment="1" applyProtection="1">
      <alignment horizontal="justify" vertical="top" wrapText="1"/>
      <protection locked="0"/>
    </xf>
    <xf numFmtId="49" fontId="8" fillId="0" borderId="4" xfId="1537" applyNumberFormat="1" applyFont="1" applyBorder="1" applyAlignment="1">
      <alignment horizontal="right" vertical="top"/>
    </xf>
    <xf numFmtId="49" fontId="8" fillId="0" borderId="4" xfId="1537" applyNumberFormat="1" applyFont="1" applyBorder="1" applyAlignment="1">
      <alignment horizontal="left" vertical="top"/>
    </xf>
    <xf numFmtId="1" fontId="8" fillId="0" borderId="4" xfId="1537" applyNumberFormat="1" applyFont="1" applyBorder="1" applyAlignment="1">
      <alignment horizontal="left" vertical="top"/>
    </xf>
    <xf numFmtId="164" fontId="7" fillId="0" borderId="2" xfId="1537" applyNumberFormat="1" applyFont="1" applyBorder="1" applyAlignment="1">
      <alignment horizontal="justify" vertical="top"/>
    </xf>
    <xf numFmtId="164" fontId="7" fillId="0" borderId="3" xfId="1537" applyNumberFormat="1" applyFont="1" applyBorder="1" applyAlignment="1">
      <alignment horizontal="right" vertical="top"/>
    </xf>
    <xf numFmtId="4" fontId="7" fillId="0" borderId="3" xfId="1537" applyNumberFormat="1" applyFont="1" applyBorder="1" applyAlignment="1">
      <alignment vertical="top"/>
    </xf>
    <xf numFmtId="4" fontId="7" fillId="0" borderId="3" xfId="1537" applyNumberFormat="1" applyFont="1" applyBorder="1" applyAlignment="1" applyProtection="1">
      <alignment vertical="top"/>
      <protection locked="0"/>
    </xf>
    <xf numFmtId="4" fontId="7" fillId="0" borderId="3" xfId="1537" applyNumberFormat="1" applyFont="1" applyBorder="1" applyAlignment="1">
      <alignment horizontal="right" vertical="top"/>
    </xf>
    <xf numFmtId="49" fontId="8" fillId="0" borderId="0" xfId="1537" applyNumberFormat="1" applyFont="1" applyAlignment="1">
      <alignment horizontal="center" vertical="top" wrapText="1"/>
    </xf>
    <xf numFmtId="1" fontId="8" fillId="0" borderId="0" xfId="1537" applyNumberFormat="1" applyFont="1" applyAlignment="1">
      <alignment horizontal="left" vertical="top" wrapText="1"/>
    </xf>
    <xf numFmtId="164" fontId="8" fillId="0" borderId="0" xfId="1537" applyNumberFormat="1" applyFont="1" applyAlignment="1">
      <alignment horizontal="justify" vertical="top" wrapText="1"/>
    </xf>
    <xf numFmtId="164" fontId="7" fillId="0" borderId="0" xfId="1537" applyNumberFormat="1" applyFont="1" applyAlignment="1">
      <alignment horizontal="justify" vertical="top" wrapText="1"/>
    </xf>
    <xf numFmtId="164" fontId="7" fillId="0" borderId="0" xfId="1537" applyNumberFormat="1" applyFont="1" applyAlignment="1">
      <alignment horizontal="right" vertical="top" wrapText="1"/>
    </xf>
    <xf numFmtId="4" fontId="7" fillId="0" borderId="0" xfId="1537" applyNumberFormat="1" applyFont="1" applyAlignment="1" applyProtection="1">
      <alignment vertical="top" wrapText="1"/>
      <protection locked="0"/>
    </xf>
    <xf numFmtId="49" fontId="7" fillId="0" borderId="0" xfId="1537" applyNumberFormat="1" applyFont="1" applyAlignment="1">
      <alignment horizontal="center" vertical="top" wrapText="1"/>
    </xf>
    <xf numFmtId="1" fontId="7" fillId="0" borderId="0" xfId="1537" applyNumberFormat="1" applyFont="1" applyAlignment="1">
      <alignment horizontal="left" vertical="top" wrapText="1"/>
    </xf>
    <xf numFmtId="164" fontId="8" fillId="0" borderId="0" xfId="1537" applyNumberFormat="1" applyFont="1" applyAlignment="1">
      <alignment horizontal="justify" vertical="top"/>
    </xf>
    <xf numFmtId="164" fontId="11" fillId="0" borderId="0" xfId="1537" applyNumberFormat="1" applyFont="1" applyAlignment="1">
      <alignment horizontal="justify" vertical="top"/>
    </xf>
    <xf numFmtId="49" fontId="8" fillId="0" borderId="0" xfId="1537" applyNumberFormat="1" applyFont="1" applyAlignment="1">
      <alignment horizontal="right" vertical="top"/>
    </xf>
    <xf numFmtId="4" fontId="7" fillId="0" borderId="0" xfId="1537" applyNumberFormat="1" applyFont="1" applyAlignment="1">
      <alignment horizontal="right" vertical="top"/>
    </xf>
    <xf numFmtId="49" fontId="7" fillId="0" borderId="5" xfId="1537" applyNumberFormat="1" applyFont="1" applyBorder="1" applyAlignment="1">
      <alignment horizontal="right" vertical="top"/>
    </xf>
    <xf numFmtId="49" fontId="7" fillId="0" borderId="5" xfId="1537" applyNumberFormat="1" applyFont="1" applyBorder="1" applyAlignment="1">
      <alignment horizontal="left" vertical="top"/>
    </xf>
    <xf numFmtId="166" fontId="7" fillId="0" borderId="5" xfId="1537" applyNumberFormat="1" applyFont="1" applyBorder="1" applyAlignment="1">
      <alignment horizontal="left" vertical="top"/>
    </xf>
    <xf numFmtId="164" fontId="7" fillId="0" borderId="5" xfId="1537" applyNumberFormat="1" applyFont="1" applyBorder="1" applyAlignment="1">
      <alignment vertical="top"/>
    </xf>
    <xf numFmtId="167" fontId="7" fillId="0" borderId="5" xfId="1537" applyNumberFormat="1" applyFont="1" applyBorder="1" applyAlignment="1">
      <alignment vertical="top"/>
    </xf>
    <xf numFmtId="4" fontId="7" fillId="0" borderId="5" xfId="1537" applyNumberFormat="1" applyFont="1" applyBorder="1" applyAlignment="1" applyProtection="1">
      <alignment vertical="top"/>
      <protection locked="0"/>
    </xf>
    <xf numFmtId="0" fontId="7" fillId="0" borderId="0" xfId="1537" applyFont="1" applyAlignment="1">
      <alignment horizontal="left" vertical="top"/>
    </xf>
    <xf numFmtId="49" fontId="8" fillId="0" borderId="0" xfId="1537" applyNumberFormat="1" applyFont="1" applyAlignment="1">
      <alignment horizontal="center" vertical="center"/>
    </xf>
    <xf numFmtId="49" fontId="7" fillId="0" borderId="0" xfId="1537" applyNumberFormat="1" applyFont="1" applyAlignment="1">
      <alignment horizontal="justify" vertical="top"/>
    </xf>
    <xf numFmtId="0" fontId="15" fillId="0" borderId="0" xfId="1537" applyFont="1"/>
    <xf numFmtId="0" fontId="15" fillId="0" borderId="0" xfId="1537" applyFont="1" applyAlignment="1">
      <alignment horizontal="left"/>
    </xf>
    <xf numFmtId="0" fontId="15" fillId="0" borderId="0" xfId="1537" applyFont="1" applyAlignment="1">
      <alignment vertical="top"/>
    </xf>
    <xf numFmtId="0" fontId="16" fillId="0" borderId="3" xfId="1537" applyFont="1" applyBorder="1" applyAlignment="1">
      <alignment horizontal="justify" vertical="center" wrapText="1"/>
    </xf>
    <xf numFmtId="0" fontId="16" fillId="0" borderId="3" xfId="1537" applyFont="1" applyBorder="1" applyAlignment="1">
      <alignment horizontal="center" vertical="center" wrapText="1"/>
    </xf>
    <xf numFmtId="0" fontId="16" fillId="0" borderId="3" xfId="1537" applyFont="1" applyBorder="1" applyAlignment="1" applyProtection="1">
      <alignment horizontal="right" vertical="center" wrapText="1"/>
      <protection locked="0"/>
    </xf>
    <xf numFmtId="0" fontId="5" fillId="0" borderId="0" xfId="1537" applyFont="1"/>
    <xf numFmtId="0" fontId="7" fillId="0" borderId="0" xfId="1537" applyFont="1" applyAlignment="1">
      <alignment horizontal="justify" wrapText="1"/>
    </xf>
    <xf numFmtId="0" fontId="7" fillId="0" borderId="0" xfId="1537" applyFont="1" applyAlignment="1">
      <alignment horizontal="left" wrapText="1"/>
    </xf>
    <xf numFmtId="49" fontId="9" fillId="0" borderId="1" xfId="1537" applyNumberFormat="1" applyFont="1" applyBorder="1" applyAlignment="1">
      <alignment horizontal="right"/>
    </xf>
    <xf numFmtId="166" fontId="9" fillId="0" borderId="1" xfId="1537" applyNumberFormat="1" applyFont="1" applyBorder="1" applyAlignment="1">
      <alignment horizontal="left"/>
    </xf>
    <xf numFmtId="166" fontId="9" fillId="0" borderId="1" xfId="1537" applyNumberFormat="1" applyFont="1" applyBorder="1" applyAlignment="1">
      <alignment horizontal="left" vertical="top"/>
    </xf>
    <xf numFmtId="164" fontId="9" fillId="0" borderId="1" xfId="1537" applyNumberFormat="1" applyFont="1" applyBorder="1" applyAlignment="1">
      <alignment horizontal="left" vertical="top"/>
    </xf>
    <xf numFmtId="167" fontId="17" fillId="0" borderId="1" xfId="1537" applyNumberFormat="1" applyFont="1" applyBorder="1"/>
    <xf numFmtId="4" fontId="17" fillId="0" borderId="1" xfId="1537" applyNumberFormat="1" applyFont="1" applyBorder="1"/>
    <xf numFmtId="49" fontId="7" fillId="0" borderId="0" xfId="1537" applyNumberFormat="1" applyFont="1" applyAlignment="1">
      <alignment horizontal="right"/>
    </xf>
    <xf numFmtId="167" fontId="7" fillId="0" borderId="0" xfId="1537" applyNumberFormat="1" applyFont="1"/>
    <xf numFmtId="4" fontId="7" fillId="0" borderId="0" xfId="1537" applyNumberFormat="1" applyFont="1"/>
    <xf numFmtId="49" fontId="7" fillId="0" borderId="0" xfId="1537" applyNumberFormat="1" applyFont="1" applyAlignment="1">
      <alignment horizontal="center" vertical="top"/>
    </xf>
    <xf numFmtId="1" fontId="7" fillId="0" borderId="0" xfId="1537" applyNumberFormat="1" applyFont="1" applyAlignment="1">
      <alignment horizontal="left" vertical="top"/>
    </xf>
    <xf numFmtId="164" fontId="7" fillId="0" borderId="0" xfId="1537" applyNumberFormat="1" applyFont="1" applyAlignment="1">
      <alignment horizontal="right"/>
    </xf>
    <xf numFmtId="4" fontId="7" fillId="0" borderId="0" xfId="1537" applyNumberFormat="1" applyFont="1" applyProtection="1">
      <protection locked="0"/>
    </xf>
    <xf numFmtId="49" fontId="8" fillId="0" borderId="4" xfId="1537" applyNumberFormat="1" applyFont="1" applyBorder="1" applyAlignment="1">
      <alignment horizontal="right"/>
    </xf>
    <xf numFmtId="1" fontId="7" fillId="0" borderId="4" xfId="1537" applyNumberFormat="1" applyFont="1" applyBorder="1" applyAlignment="1">
      <alignment horizontal="left" vertical="top"/>
    </xf>
    <xf numFmtId="164" fontId="7" fillId="0" borderId="3" xfId="1537" applyNumberFormat="1" applyFont="1" applyBorder="1" applyAlignment="1">
      <alignment horizontal="right"/>
    </xf>
    <xf numFmtId="4" fontId="7" fillId="0" borderId="3" xfId="1537" applyNumberFormat="1" applyFont="1" applyBorder="1"/>
    <xf numFmtId="4" fontId="7" fillId="0" borderId="3" xfId="1537" applyNumberFormat="1" applyFont="1" applyBorder="1" applyProtection="1">
      <protection locked="0"/>
    </xf>
    <xf numFmtId="4" fontId="7" fillId="0" borderId="3" xfId="1537" applyNumberFormat="1" applyFont="1" applyBorder="1" applyAlignment="1">
      <alignment horizontal="right"/>
    </xf>
    <xf numFmtId="164" fontId="7" fillId="0" borderId="0" xfId="1537" applyNumberFormat="1" applyFont="1" applyAlignment="1">
      <alignment horizontal="right" wrapText="1"/>
    </xf>
    <xf numFmtId="4" fontId="7" fillId="0" borderId="0" xfId="1537" applyNumberFormat="1" applyFont="1" applyAlignment="1">
      <alignment wrapText="1"/>
    </xf>
    <xf numFmtId="4" fontId="7" fillId="0" borderId="0" xfId="1537" applyNumberFormat="1" applyFont="1" applyAlignment="1" applyProtection="1">
      <alignment wrapText="1"/>
      <protection locked="0"/>
    </xf>
    <xf numFmtId="49" fontId="7" fillId="0" borderId="0" xfId="1537" applyNumberFormat="1" applyFont="1" applyAlignment="1">
      <alignment horizontal="right" wrapText="1"/>
    </xf>
    <xf numFmtId="167" fontId="7" fillId="0" borderId="0" xfId="1537" applyNumberFormat="1" applyFont="1" applyAlignment="1">
      <alignment wrapText="1"/>
    </xf>
    <xf numFmtId="49" fontId="8" fillId="0" borderId="4" xfId="1537" applyNumberFormat="1" applyFont="1" applyBorder="1" applyAlignment="1">
      <alignment horizontal="right" wrapText="1"/>
    </xf>
    <xf numFmtId="49" fontId="8" fillId="0" borderId="4" xfId="1537" applyNumberFormat="1" applyFont="1" applyBorder="1" applyAlignment="1">
      <alignment horizontal="left" vertical="top" wrapText="1"/>
    </xf>
    <xf numFmtId="1" fontId="7" fillId="0" borderId="4" xfId="1537" applyNumberFormat="1" applyFont="1" applyBorder="1" applyAlignment="1">
      <alignment horizontal="left" vertical="top" wrapText="1"/>
    </xf>
    <xf numFmtId="164" fontId="7" fillId="0" borderId="2" xfId="1537" applyNumberFormat="1" applyFont="1" applyBorder="1" applyAlignment="1">
      <alignment horizontal="justify" vertical="top" wrapText="1"/>
    </xf>
    <xf numFmtId="164" fontId="7" fillId="0" borderId="3" xfId="1537" applyNumberFormat="1" applyFont="1" applyBorder="1" applyAlignment="1">
      <alignment horizontal="right" wrapText="1"/>
    </xf>
    <xf numFmtId="4" fontId="7" fillId="0" borderId="3" xfId="1537" applyNumberFormat="1" applyFont="1" applyBorder="1" applyAlignment="1">
      <alignment wrapText="1"/>
    </xf>
    <xf numFmtId="4" fontId="7" fillId="0" borderId="3" xfId="1537" applyNumberFormat="1" applyFont="1" applyBorder="1" applyAlignment="1" applyProtection="1">
      <alignment wrapText="1"/>
      <protection locked="0"/>
    </xf>
    <xf numFmtId="49" fontId="8" fillId="0" borderId="0" xfId="1537" applyNumberFormat="1" applyFont="1" applyAlignment="1">
      <alignment horizontal="right" wrapText="1"/>
    </xf>
    <xf numFmtId="4" fontId="7" fillId="0" borderId="0" xfId="1537" applyNumberFormat="1" applyFont="1" applyAlignment="1">
      <alignment horizontal="right" wrapText="1"/>
    </xf>
    <xf numFmtId="1" fontId="8" fillId="0" borderId="4" xfId="1537" applyNumberFormat="1" applyFont="1" applyBorder="1" applyAlignment="1">
      <alignment horizontal="right" vertical="top"/>
    </xf>
    <xf numFmtId="1" fontId="8" fillId="0" borderId="4" xfId="1537" applyNumberFormat="1" applyFont="1" applyBorder="1" applyAlignment="1">
      <alignment horizontal="left" vertical="top" wrapText="1"/>
    </xf>
    <xf numFmtId="49" fontId="7" fillId="0" borderId="4" xfId="1537" applyNumberFormat="1" applyFont="1" applyBorder="1" applyAlignment="1">
      <alignment horizontal="right" wrapText="1"/>
    </xf>
    <xf numFmtId="49" fontId="7" fillId="0" borderId="4" xfId="1537" applyNumberFormat="1" applyFont="1" applyBorder="1" applyAlignment="1">
      <alignment horizontal="left" vertical="top" wrapText="1"/>
    </xf>
    <xf numFmtId="49" fontId="17" fillId="0" borderId="5" xfId="1537" applyNumberFormat="1" applyFont="1" applyBorder="1" applyAlignment="1">
      <alignment horizontal="right"/>
    </xf>
    <xf numFmtId="49" fontId="17" fillId="0" borderId="5" xfId="1537" applyNumberFormat="1" applyFont="1" applyBorder="1" applyAlignment="1">
      <alignment horizontal="left" vertical="top"/>
    </xf>
    <xf numFmtId="166" fontId="5" fillId="0" borderId="5" xfId="1537" applyNumberFormat="1" applyFont="1" applyBorder="1" applyAlignment="1">
      <alignment horizontal="left" vertical="top"/>
    </xf>
    <xf numFmtId="164" fontId="5" fillId="0" borderId="5" xfId="1537" applyNumberFormat="1" applyFont="1" applyBorder="1" applyAlignment="1">
      <alignment vertical="top"/>
    </xf>
    <xf numFmtId="167" fontId="17" fillId="0" borderId="5" xfId="1537" applyNumberFormat="1" applyFont="1" applyBorder="1"/>
    <xf numFmtId="4" fontId="17" fillId="0" borderId="5" xfId="1537" applyNumberFormat="1" applyFont="1" applyBorder="1" applyProtection="1">
      <protection locked="0"/>
    </xf>
    <xf numFmtId="0" fontId="5" fillId="0" borderId="0" xfId="1537" applyFont="1" applyAlignment="1">
      <alignment horizontal="left"/>
    </xf>
    <xf numFmtId="0" fontId="11" fillId="0" borderId="0" xfId="1537" applyFont="1" applyAlignment="1">
      <alignment horizontal="justify" vertical="top" wrapText="1"/>
    </xf>
    <xf numFmtId="49" fontId="8" fillId="0" borderId="0" xfId="1537" applyNumberFormat="1" applyFont="1" applyAlignment="1">
      <alignment horizontal="justify" vertical="top" wrapText="1"/>
    </xf>
    <xf numFmtId="164" fontId="17" fillId="0" borderId="1" xfId="1537" applyNumberFormat="1" applyFont="1" applyBorder="1" applyAlignment="1">
      <alignment horizontal="justify" vertical="top" wrapText="1"/>
    </xf>
    <xf numFmtId="49" fontId="7" fillId="0" borderId="5" xfId="1537" applyNumberFormat="1" applyFont="1" applyBorder="1" applyAlignment="1">
      <alignment horizontal="justify" vertical="top" wrapText="1"/>
    </xf>
    <xf numFmtId="49" fontId="7" fillId="0" borderId="0" xfId="1537" applyNumberFormat="1" applyFont="1" applyAlignment="1">
      <alignment horizontal="justify" vertical="top" wrapText="1"/>
    </xf>
    <xf numFmtId="0" fontId="4" fillId="0" borderId="0" xfId="1537" applyFont="1"/>
    <xf numFmtId="0" fontId="16" fillId="0" borderId="3" xfId="1537" applyFont="1" applyBorder="1" applyAlignment="1">
      <alignment horizontal="justify" vertical="center"/>
    </xf>
    <xf numFmtId="164" fontId="17" fillId="0" borderId="1" xfId="1537" applyNumberFormat="1" applyFont="1" applyBorder="1"/>
    <xf numFmtId="166" fontId="7" fillId="0" borderId="0" xfId="1537" applyNumberFormat="1" applyFont="1" applyAlignment="1">
      <alignment horizontal="left"/>
    </xf>
    <xf numFmtId="166" fontId="7" fillId="0" borderId="0" xfId="1537" applyNumberFormat="1" applyFont="1" applyAlignment="1">
      <alignment horizontal="left" vertical="top"/>
    </xf>
    <xf numFmtId="164" fontId="7" fillId="0" borderId="0" xfId="1537" applyNumberFormat="1" applyFont="1"/>
    <xf numFmtId="0" fontId="11" fillId="0" borderId="0" xfId="1537" applyFont="1"/>
    <xf numFmtId="166" fontId="7" fillId="0" borderId="0" xfId="1537" applyNumberFormat="1" applyFont="1" applyAlignment="1">
      <alignment horizontal="left" wrapText="1"/>
    </xf>
    <xf numFmtId="166" fontId="7" fillId="0" borderId="0" xfId="1537" applyNumberFormat="1" applyFont="1" applyAlignment="1">
      <alignment horizontal="left" vertical="top" wrapText="1"/>
    </xf>
    <xf numFmtId="164" fontId="8" fillId="0" borderId="0" xfId="1537" applyNumberFormat="1" applyFont="1" applyAlignment="1">
      <alignment horizontal="left" vertical="top" wrapText="1"/>
    </xf>
    <xf numFmtId="164" fontId="7" fillId="0" borderId="0" xfId="1537" applyNumberFormat="1" applyFont="1" applyAlignment="1">
      <alignment wrapText="1"/>
    </xf>
    <xf numFmtId="167" fontId="7" fillId="0" borderId="0" xfId="1537" applyNumberFormat="1" applyFont="1" applyProtection="1">
      <protection locked="0"/>
    </xf>
    <xf numFmtId="167" fontId="7" fillId="0" borderId="3" xfId="1537" applyNumberFormat="1" applyFont="1" applyBorder="1" applyProtection="1">
      <protection locked="0"/>
    </xf>
    <xf numFmtId="49" fontId="8" fillId="0" borderId="0" xfId="1537" applyNumberFormat="1" applyFont="1" applyAlignment="1">
      <alignment horizontal="right"/>
    </xf>
    <xf numFmtId="4" fontId="7" fillId="0" borderId="0" xfId="1537" applyNumberFormat="1" applyFont="1" applyAlignment="1">
      <alignment horizontal="right"/>
    </xf>
    <xf numFmtId="1" fontId="8" fillId="0" borderId="0" xfId="1537" applyNumberFormat="1" applyFont="1" applyAlignment="1">
      <alignment horizontal="right" vertical="top"/>
    </xf>
    <xf numFmtId="0" fontId="15" fillId="0" borderId="0" xfId="1537" applyFont="1" applyAlignment="1">
      <alignment horizontal="justify" vertical="top"/>
    </xf>
    <xf numFmtId="0" fontId="15" fillId="18" borderId="0" xfId="1537" applyFont="1" applyFill="1" applyAlignment="1">
      <alignment horizontal="justify" vertical="top"/>
    </xf>
    <xf numFmtId="0" fontId="15" fillId="19" borderId="0" xfId="1537" applyFont="1" applyFill="1" applyAlignment="1">
      <alignment horizontal="justify" vertical="top"/>
    </xf>
    <xf numFmtId="49" fontId="18" fillId="0" borderId="0" xfId="1537" applyNumberFormat="1" applyFont="1" applyAlignment="1">
      <alignment horizontal="justify" vertical="top"/>
    </xf>
    <xf numFmtId="164" fontId="19" fillId="18" borderId="0" xfId="1537" applyNumberFormat="1" applyFont="1" applyFill="1" applyAlignment="1">
      <alignment horizontal="justify" vertical="top"/>
    </xf>
    <xf numFmtId="164" fontId="20" fillId="19" borderId="0" xfId="1537" applyNumberFormat="1" applyFont="1" applyFill="1" applyAlignment="1">
      <alignment horizontal="justify" vertical="top"/>
    </xf>
    <xf numFmtId="164" fontId="14" fillId="0" borderId="0" xfId="1537" applyNumberFormat="1" applyFont="1" applyAlignment="1">
      <alignment horizontal="justify" vertical="top"/>
    </xf>
    <xf numFmtId="49" fontId="10" fillId="0" borderId="0" xfId="1537" applyNumberFormat="1" applyFont="1" applyAlignment="1">
      <alignment horizontal="center" vertical="top"/>
    </xf>
    <xf numFmtId="164" fontId="15" fillId="0" borderId="0" xfId="1537" applyNumberFormat="1" applyFont="1" applyAlignment="1">
      <alignment horizontal="justify" vertical="top"/>
    </xf>
    <xf numFmtId="49" fontId="10" fillId="0" borderId="1" xfId="1537" applyNumberFormat="1" applyFont="1" applyBorder="1" applyAlignment="1">
      <alignment horizontal="center" vertical="top"/>
    </xf>
    <xf numFmtId="0" fontId="14" fillId="18" borderId="0" xfId="1537" applyFont="1" applyFill="1" applyAlignment="1">
      <alignment horizontal="justify" vertical="top"/>
    </xf>
    <xf numFmtId="0" fontId="14" fillId="19" borderId="0" xfId="1537" applyFont="1" applyFill="1" applyAlignment="1">
      <alignment horizontal="justify" vertical="top"/>
    </xf>
    <xf numFmtId="0" fontId="14" fillId="0" borderId="0" xfId="1537" applyFont="1" applyAlignment="1">
      <alignment horizontal="justify" vertical="top"/>
    </xf>
    <xf numFmtId="164" fontId="7" fillId="0" borderId="0" xfId="1537" applyNumberFormat="1" applyFont="1" applyAlignment="1">
      <alignment vertical="center" wrapText="1"/>
    </xf>
    <xf numFmtId="164" fontId="20" fillId="0" borderId="0" xfId="1537" applyNumberFormat="1" applyFont="1" applyAlignment="1">
      <alignment horizontal="justify" vertical="top"/>
    </xf>
    <xf numFmtId="0" fontId="15" fillId="0" borderId="0" xfId="1537" applyFont="1" applyAlignment="1">
      <alignment wrapText="1"/>
    </xf>
    <xf numFmtId="49" fontId="9" fillId="0" borderId="1" xfId="1537" applyNumberFormat="1" applyFont="1" applyBorder="1" applyAlignment="1">
      <alignment horizontal="right" vertical="top"/>
    </xf>
    <xf numFmtId="164" fontId="9" fillId="0" borderId="1" xfId="1537" applyNumberFormat="1" applyFont="1" applyBorder="1" applyAlignment="1">
      <alignment horizontal="left" vertical="top" wrapText="1"/>
    </xf>
    <xf numFmtId="167" fontId="17" fillId="0" borderId="1" xfId="1537" applyNumberFormat="1" applyFont="1" applyBorder="1" applyAlignment="1">
      <alignment vertical="top"/>
    </xf>
    <xf numFmtId="4" fontId="17" fillId="0" borderId="1" xfId="1537" applyNumberFormat="1" applyFont="1" applyBorder="1" applyAlignment="1">
      <alignment vertical="top"/>
    </xf>
    <xf numFmtId="164" fontId="17" fillId="0" borderId="1" xfId="1537" applyNumberFormat="1" applyFont="1" applyBorder="1" applyAlignment="1">
      <alignment vertical="top"/>
    </xf>
    <xf numFmtId="0" fontId="7" fillId="0" borderId="0" xfId="1537" applyFont="1" applyAlignment="1">
      <alignment wrapText="1"/>
    </xf>
    <xf numFmtId="49" fontId="7" fillId="0" borderId="0" xfId="1537" applyNumberFormat="1" applyFont="1" applyAlignment="1">
      <alignment horizontal="justify"/>
    </xf>
    <xf numFmtId="164" fontId="7" fillId="0" borderId="0" xfId="1537" applyNumberFormat="1" applyFont="1" applyAlignment="1">
      <alignment horizontal="justify" vertical="center" wrapText="1"/>
    </xf>
    <xf numFmtId="167" fontId="7" fillId="0" borderId="0" xfId="1537" applyNumberFormat="1" applyFont="1" applyAlignment="1">
      <alignment horizontal="justify"/>
    </xf>
    <xf numFmtId="4" fontId="7" fillId="0" borderId="0" xfId="1537" applyNumberFormat="1" applyFont="1" applyAlignment="1">
      <alignment horizontal="justify"/>
    </xf>
    <xf numFmtId="164" fontId="7" fillId="0" borderId="0" xfId="1537" applyNumberFormat="1" applyFont="1" applyAlignment="1">
      <alignment horizontal="justify"/>
    </xf>
    <xf numFmtId="0" fontId="15" fillId="0" borderId="0" xfId="1537" applyFont="1" applyAlignment="1">
      <alignment horizontal="justify"/>
    </xf>
    <xf numFmtId="164" fontId="8" fillId="0" borderId="0" xfId="1537" applyNumberFormat="1" applyFont="1" applyAlignment="1">
      <alignment horizontal="justify" vertical="center"/>
    </xf>
    <xf numFmtId="164" fontId="7" fillId="0" borderId="0" xfId="1537" applyNumberFormat="1" applyFont="1" applyAlignment="1">
      <alignment horizontal="justify" vertical="center"/>
    </xf>
    <xf numFmtId="164" fontId="8" fillId="0" borderId="0" xfId="1537" applyNumberFormat="1" applyFont="1" applyAlignment="1">
      <alignment horizontal="center" vertical="center" wrapText="1"/>
    </xf>
    <xf numFmtId="49" fontId="8" fillId="0" borderId="4" xfId="1537" applyNumberFormat="1" applyFont="1" applyBorder="1" applyAlignment="1">
      <alignment horizontal="center" vertical="top"/>
    </xf>
    <xf numFmtId="164" fontId="7" fillId="0" borderId="6" xfId="1537" applyNumberFormat="1" applyFont="1" applyBorder="1" applyAlignment="1">
      <alignment horizontal="justify" vertical="top"/>
    </xf>
    <xf numFmtId="164" fontId="7" fillId="0" borderId="2" xfId="1537" applyNumberFormat="1" applyFont="1" applyBorder="1" applyAlignment="1">
      <alignment horizontal="right"/>
    </xf>
    <xf numFmtId="167" fontId="7" fillId="0" borderId="3" xfId="1537" applyNumberFormat="1" applyFont="1" applyBorder="1"/>
    <xf numFmtId="164" fontId="8" fillId="0" borderId="0" xfId="1537" applyNumberFormat="1" applyFont="1" applyAlignment="1">
      <alignment horizontal="justify" wrapText="1"/>
    </xf>
    <xf numFmtId="164" fontId="7" fillId="0" borderId="0" xfId="1537" applyNumberFormat="1" applyFont="1" applyProtection="1">
      <protection locked="0"/>
    </xf>
    <xf numFmtId="164" fontId="7" fillId="0" borderId="0" xfId="1537" applyNumberFormat="1" applyFont="1" applyAlignment="1">
      <alignment horizontal="justify" wrapText="1"/>
    </xf>
    <xf numFmtId="164" fontId="7" fillId="0" borderId="2" xfId="1537" applyNumberFormat="1" applyFont="1" applyBorder="1" applyAlignment="1">
      <alignment horizontal="justify" wrapText="1"/>
    </xf>
    <xf numFmtId="167" fontId="7" fillId="0" borderId="0" xfId="1537" applyNumberFormat="1" applyFont="1" applyAlignment="1" applyProtection="1">
      <alignment wrapText="1"/>
      <protection locked="0"/>
    </xf>
    <xf numFmtId="164" fontId="9" fillId="0" borderId="1" xfId="1537" applyNumberFormat="1" applyFont="1" applyBorder="1" applyAlignment="1">
      <alignment wrapText="1"/>
    </xf>
    <xf numFmtId="49" fontId="17" fillId="0" borderId="5" xfId="1537" applyNumberFormat="1" applyFont="1" applyBorder="1" applyAlignment="1">
      <alignment horizontal="right" vertical="top"/>
    </xf>
    <xf numFmtId="164" fontId="5" fillId="0" borderId="5" xfId="1537" applyNumberFormat="1" applyFont="1" applyBorder="1" applyAlignment="1">
      <alignment wrapText="1"/>
    </xf>
    <xf numFmtId="164" fontId="17" fillId="0" borderId="5" xfId="1537" applyNumberFormat="1" applyFont="1" applyBorder="1"/>
    <xf numFmtId="164" fontId="22" fillId="0" borderId="0" xfId="1537" applyNumberFormat="1" applyFont="1"/>
    <xf numFmtId="164" fontId="22" fillId="0" borderId="0" xfId="1537" applyNumberFormat="1" applyFont="1" applyAlignment="1">
      <alignment wrapText="1"/>
    </xf>
    <xf numFmtId="0" fontId="7" fillId="0" borderId="0" xfId="1537" applyFont="1"/>
    <xf numFmtId="49" fontId="7" fillId="0" borderId="4" xfId="1537" applyNumberFormat="1" applyFont="1" applyBorder="1" applyAlignment="1">
      <alignment horizontal="right"/>
    </xf>
    <xf numFmtId="49" fontId="7" fillId="0" borderId="4" xfId="1537" applyNumberFormat="1" applyFont="1" applyBorder="1" applyAlignment="1">
      <alignment horizontal="right" vertical="top"/>
    </xf>
    <xf numFmtId="0" fontId="7" fillId="0" borderId="0" xfId="1537" applyFont="1" applyAlignment="1">
      <alignment horizontal="justify" vertical="center" wrapText="1"/>
    </xf>
    <xf numFmtId="1" fontId="7" fillId="0" borderId="0" xfId="1537" applyNumberFormat="1" applyFont="1" applyAlignment="1">
      <alignment horizontal="right" vertical="top"/>
    </xf>
    <xf numFmtId="1" fontId="7" fillId="0" borderId="4" xfId="1537" applyNumberFormat="1" applyFont="1" applyBorder="1" applyAlignment="1">
      <alignment horizontal="right" vertical="top"/>
    </xf>
    <xf numFmtId="0" fontId="11" fillId="0" borderId="0" xfId="1537" applyFont="1" applyAlignment="1">
      <alignment vertical="top" wrapText="1"/>
    </xf>
    <xf numFmtId="0" fontId="11" fillId="0" borderId="0" xfId="1537" applyFont="1" applyAlignment="1">
      <alignment horizontal="justify" wrapText="1"/>
    </xf>
    <xf numFmtId="1" fontId="7" fillId="0" borderId="7" xfId="1537" applyNumberFormat="1" applyFont="1" applyBorder="1" applyAlignment="1">
      <alignment horizontal="left" vertical="top"/>
    </xf>
    <xf numFmtId="0" fontId="5" fillId="0" borderId="4" xfId="1537" applyFont="1" applyBorder="1"/>
    <xf numFmtId="0" fontId="4" fillId="0" borderId="0" xfId="1537" applyFont="1" applyAlignment="1">
      <alignment horizontal="justify" vertical="top" wrapText="1"/>
    </xf>
    <xf numFmtId="49" fontId="14" fillId="0" borderId="0" xfId="1537" applyNumberFormat="1" applyFont="1" applyAlignment="1">
      <alignment horizontal="right"/>
    </xf>
    <xf numFmtId="49" fontId="14" fillId="0" borderId="0" xfId="1537" applyNumberFormat="1" applyFont="1" applyAlignment="1">
      <alignment horizontal="right" vertical="top"/>
    </xf>
    <xf numFmtId="1" fontId="14" fillId="0" borderId="0" xfId="1537" applyNumberFormat="1" applyFont="1" applyAlignment="1">
      <alignment horizontal="left" vertical="top"/>
    </xf>
    <xf numFmtId="164" fontId="14" fillId="0" borderId="0" xfId="1537" applyNumberFormat="1" applyFont="1" applyAlignment="1">
      <alignment horizontal="right"/>
    </xf>
    <xf numFmtId="4" fontId="14" fillId="0" borderId="0" xfId="1537" applyNumberFormat="1" applyFont="1"/>
    <xf numFmtId="167" fontId="14" fillId="0" borderId="0" xfId="1537" applyNumberFormat="1" applyFont="1" applyProtection="1">
      <protection locked="0"/>
    </xf>
    <xf numFmtId="4" fontId="14" fillId="0" borderId="0" xfId="1537" applyNumberFormat="1" applyFont="1" applyProtection="1">
      <protection locked="0"/>
    </xf>
    <xf numFmtId="164" fontId="8" fillId="0" borderId="0" xfId="1537" applyNumberFormat="1" applyFont="1"/>
    <xf numFmtId="1" fontId="8" fillId="0" borderId="0" xfId="1537" applyNumberFormat="1" applyFont="1" applyAlignment="1">
      <alignment horizontal="right" vertical="top" wrapText="1"/>
    </xf>
    <xf numFmtId="49" fontId="14" fillId="0" borderId="0" xfId="1537" applyNumberFormat="1" applyFont="1" applyAlignment="1">
      <alignment horizontal="left" vertical="top"/>
    </xf>
    <xf numFmtId="167" fontId="14" fillId="0" borderId="0" xfId="1537" applyNumberFormat="1" applyFont="1" applyAlignment="1" applyProtection="1">
      <alignment horizontal="left" vertical="top"/>
      <protection locked="0"/>
    </xf>
    <xf numFmtId="4" fontId="14" fillId="0" borderId="0" xfId="1537" applyNumberFormat="1" applyFont="1" applyAlignment="1" applyProtection="1">
      <alignment horizontal="left" vertical="top"/>
      <protection locked="0"/>
    </xf>
    <xf numFmtId="0" fontId="15" fillId="0" borderId="0" xfId="1537" applyFont="1" applyAlignment="1">
      <alignment horizontal="left" vertical="top"/>
    </xf>
    <xf numFmtId="49" fontId="11" fillId="0" borderId="0" xfId="1537" applyNumberFormat="1" applyFont="1" applyAlignment="1">
      <alignment horizontal="justify" vertical="top" wrapText="1"/>
    </xf>
    <xf numFmtId="0" fontId="13" fillId="0" borderId="0" xfId="1537" applyFont="1" applyAlignment="1">
      <alignment horizontal="justify" vertical="top" wrapText="1"/>
    </xf>
    <xf numFmtId="164" fontId="17" fillId="0" borderId="5" xfId="1537" applyNumberFormat="1" applyFont="1" applyBorder="1" applyProtection="1">
      <protection locked="0"/>
    </xf>
    <xf numFmtId="49" fontId="23" fillId="0" borderId="0" xfId="1537" applyNumberFormat="1" applyFont="1" applyAlignment="1">
      <alignment horizontal="right"/>
    </xf>
    <xf numFmtId="166" fontId="23" fillId="0" borderId="0" xfId="1537" applyNumberFormat="1" applyFont="1" applyAlignment="1">
      <alignment horizontal="left"/>
    </xf>
    <xf numFmtId="166" fontId="23" fillId="0" borderId="0" xfId="1537" applyNumberFormat="1" applyFont="1" applyAlignment="1">
      <alignment horizontal="left" vertical="top"/>
    </xf>
    <xf numFmtId="164" fontId="23" fillId="0" borderId="0" xfId="1537" applyNumberFormat="1" applyFont="1" applyAlignment="1">
      <alignment horizontal="left" vertical="top"/>
    </xf>
    <xf numFmtId="164" fontId="23" fillId="0" borderId="0" xfId="1537" applyNumberFormat="1" applyFont="1" applyAlignment="1">
      <alignment horizontal="left" wrapText="1"/>
    </xf>
    <xf numFmtId="4" fontId="10" fillId="0" borderId="0" xfId="1537" applyNumberFormat="1" applyFont="1" applyProtection="1">
      <protection locked="0"/>
    </xf>
    <xf numFmtId="49" fontId="10" fillId="0" borderId="1" xfId="1537" applyNumberFormat="1" applyFont="1" applyBorder="1" applyAlignment="1">
      <alignment horizontal="justify" vertical="top"/>
    </xf>
    <xf numFmtId="0" fontId="7" fillId="0" borderId="5" xfId="1537" applyFont="1" applyBorder="1" applyAlignment="1">
      <alignment horizontal="justify" vertical="top"/>
    </xf>
    <xf numFmtId="166" fontId="24" fillId="0" borderId="0" xfId="1537" applyNumberFormat="1" applyFont="1" applyAlignment="1">
      <alignment horizontal="justify" vertical="top"/>
    </xf>
    <xf numFmtId="164" fontId="11" fillId="0" borderId="0" xfId="1537" applyNumberFormat="1" applyFont="1" applyAlignment="1">
      <alignment horizontal="justify" vertical="top" wrapText="1"/>
    </xf>
    <xf numFmtId="0" fontId="11" fillId="0" borderId="0" xfId="1537" applyFont="1" applyAlignment="1" applyProtection="1">
      <alignment horizontal="left" vertical="top" wrapText="1"/>
      <protection locked="0"/>
    </xf>
    <xf numFmtId="49" fontId="22" fillId="0" borderId="5" xfId="1537" applyNumberFormat="1" applyFont="1" applyBorder="1" applyAlignment="1">
      <alignment horizontal="right"/>
    </xf>
    <xf numFmtId="49" fontId="22" fillId="0" borderId="5" xfId="1537" applyNumberFormat="1" applyFont="1" applyBorder="1" applyAlignment="1">
      <alignment horizontal="right" vertical="top"/>
    </xf>
    <xf numFmtId="166" fontId="15" fillId="0" borderId="5" xfId="1537" applyNumberFormat="1" applyFont="1" applyBorder="1" applyAlignment="1">
      <alignment horizontal="left" vertical="top"/>
    </xf>
    <xf numFmtId="164" fontId="15" fillId="0" borderId="5" xfId="1537" applyNumberFormat="1" applyFont="1" applyBorder="1" applyAlignment="1">
      <alignment vertical="top"/>
    </xf>
    <xf numFmtId="167" fontId="22" fillId="0" borderId="5" xfId="1537" applyNumberFormat="1" applyFont="1" applyBorder="1"/>
    <xf numFmtId="4" fontId="22" fillId="0" borderId="5" xfId="1537" applyNumberFormat="1" applyFont="1" applyBorder="1"/>
    <xf numFmtId="164" fontId="22" fillId="0" borderId="0" xfId="1537" applyNumberFormat="1" applyFont="1" applyProtection="1">
      <protection locked="0"/>
    </xf>
    <xf numFmtId="49" fontId="10" fillId="0" borderId="0" xfId="1537" applyNumberFormat="1" applyFont="1" applyAlignment="1">
      <alignment horizontal="center" vertical="center" wrapText="1"/>
    </xf>
    <xf numFmtId="164" fontId="5" fillId="0" borderId="1" xfId="1537" applyNumberFormat="1" applyFont="1" applyBorder="1" applyAlignment="1">
      <alignment horizontal="center" vertical="center"/>
    </xf>
    <xf numFmtId="0" fontId="25" fillId="0" borderId="0" xfId="1537" applyFont="1" applyAlignment="1">
      <alignment horizontal="justify" wrapText="1"/>
    </xf>
    <xf numFmtId="0" fontId="8" fillId="0" borderId="0" xfId="1537" applyFont="1" applyAlignment="1">
      <alignment horizontal="justify" vertical="center" wrapText="1"/>
    </xf>
    <xf numFmtId="164" fontId="7" fillId="0" borderId="2" xfId="1537" applyNumberFormat="1" applyFont="1" applyBorder="1" applyAlignment="1">
      <alignment horizontal="left" wrapText="1"/>
    </xf>
    <xf numFmtId="164" fontId="22" fillId="0" borderId="5" xfId="1537" applyNumberFormat="1" applyFont="1" applyBorder="1" applyProtection="1">
      <protection locked="0"/>
    </xf>
    <xf numFmtId="0" fontId="6" fillId="0" borderId="0" xfId="1537" applyFont="1" applyAlignment="1">
      <alignment vertical="top"/>
    </xf>
    <xf numFmtId="164" fontId="14" fillId="0" borderId="0" xfId="1537" applyNumberFormat="1" applyFont="1" applyAlignment="1">
      <alignment vertical="center" wrapText="1"/>
    </xf>
    <xf numFmtId="164" fontId="8" fillId="0" borderId="0" xfId="1537" applyNumberFormat="1" applyFont="1" applyAlignment="1">
      <alignment horizontal="left" vertical="top"/>
    </xf>
    <xf numFmtId="4" fontId="11" fillId="0" borderId="3" xfId="1537" applyNumberFormat="1" applyFont="1" applyBorder="1" applyAlignment="1">
      <alignment horizontal="right"/>
    </xf>
    <xf numFmtId="164" fontId="14" fillId="0" borderId="0" xfId="1537" applyNumberFormat="1" applyFont="1" applyAlignment="1">
      <alignment horizontal="justify" vertical="top" wrapText="1"/>
    </xf>
    <xf numFmtId="167" fontId="22" fillId="0" borderId="5" xfId="1537" applyNumberFormat="1" applyFont="1" applyBorder="1" applyProtection="1">
      <protection locked="0"/>
    </xf>
    <xf numFmtId="164" fontId="23" fillId="0" borderId="0" xfId="1537" applyNumberFormat="1" applyFont="1" applyAlignment="1">
      <alignment horizontal="left" vertical="top" wrapText="1"/>
    </xf>
    <xf numFmtId="0" fontId="5" fillId="0" borderId="0" xfId="1537" applyFont="1" applyAlignment="1">
      <alignment horizontal="justify" vertical="top" wrapText="1"/>
    </xf>
    <xf numFmtId="4" fontId="8" fillId="0" borderId="0" xfId="1537" applyNumberFormat="1" applyFont="1" applyAlignment="1">
      <alignment horizontal="center" vertical="center" wrapText="1"/>
    </xf>
    <xf numFmtId="49" fontId="10" fillId="0" borderId="0" xfId="1537" applyNumberFormat="1" applyFont="1" applyAlignment="1">
      <alignment horizontal="justify" vertical="top" wrapText="1"/>
    </xf>
    <xf numFmtId="164" fontId="5" fillId="0" borderId="1" xfId="1537" applyNumberFormat="1" applyFont="1" applyBorder="1" applyAlignment="1">
      <alignment horizontal="justify" vertical="top" wrapText="1"/>
    </xf>
    <xf numFmtId="0" fontId="26" fillId="0" borderId="0" xfId="1537" applyFont="1" applyAlignment="1">
      <alignment horizontal="justify" vertical="top" wrapText="1"/>
    </xf>
    <xf numFmtId="0" fontId="11" fillId="0" borderId="0" xfId="1537" applyFont="1" applyAlignment="1">
      <alignment horizontal="left" vertical="top"/>
    </xf>
    <xf numFmtId="0" fontId="8" fillId="20" borderId="8" xfId="1537" applyFont="1" applyFill="1" applyBorder="1" applyAlignment="1">
      <alignment horizontal="left" vertical="top"/>
    </xf>
    <xf numFmtId="0" fontId="8" fillId="20" borderId="7" xfId="1537" applyFont="1" applyFill="1" applyBorder="1" applyAlignment="1">
      <alignment horizontal="left" vertical="top"/>
    </xf>
    <xf numFmtId="0" fontId="7" fillId="20" borderId="7" xfId="1537" applyFont="1" applyFill="1" applyBorder="1" applyAlignment="1">
      <alignment horizontal="left" vertical="top"/>
    </xf>
    <xf numFmtId="0" fontId="8" fillId="20" borderId="9" xfId="1537" applyFont="1" applyFill="1" applyBorder="1" applyAlignment="1">
      <alignment horizontal="right" vertical="top" wrapText="1"/>
    </xf>
    <xf numFmtId="0" fontId="8" fillId="0" borderId="0" xfId="1537" applyFont="1" applyAlignment="1">
      <alignment horizontal="left" vertical="top"/>
    </xf>
    <xf numFmtId="0" fontId="20" fillId="0" borderId="0" xfId="1537" applyFont="1" applyAlignment="1">
      <alignment horizontal="left" vertical="top"/>
    </xf>
    <xf numFmtId="168" fontId="7" fillId="0" borderId="0" xfId="1537" applyNumberFormat="1" applyFont="1" applyAlignment="1">
      <alignment horizontal="left" vertical="top"/>
    </xf>
    <xf numFmtId="168" fontId="7" fillId="0" borderId="4" xfId="1537" applyNumberFormat="1" applyFont="1" applyBorder="1" applyAlignment="1">
      <alignment horizontal="right" vertical="top"/>
    </xf>
    <xf numFmtId="168" fontId="7" fillId="0" borderId="7" xfId="1537" applyNumberFormat="1" applyFont="1" applyBorder="1" applyAlignment="1">
      <alignment horizontal="right" vertical="top"/>
    </xf>
    <xf numFmtId="0" fontId="7" fillId="0" borderId="0" xfId="1537" applyFont="1" applyAlignment="1">
      <alignment horizontal="right" vertical="top"/>
    </xf>
    <xf numFmtId="168" fontId="8" fillId="0" borderId="1" xfId="1537" applyNumberFormat="1" applyFont="1" applyBorder="1" applyAlignment="1">
      <alignment horizontal="right" vertical="top"/>
    </xf>
    <xf numFmtId="168" fontId="7" fillId="0" borderId="4" xfId="1537" applyNumberFormat="1" applyFont="1" applyBorder="1" applyAlignment="1">
      <alignment vertical="top"/>
    </xf>
    <xf numFmtId="168" fontId="7" fillId="0" borderId="7" xfId="1537" applyNumberFormat="1" applyFont="1" applyBorder="1" applyAlignment="1">
      <alignment vertical="top"/>
    </xf>
    <xf numFmtId="168" fontId="8" fillId="0" borderId="1" xfId="1537" applyNumberFormat="1" applyFont="1" applyBorder="1" applyAlignment="1">
      <alignment vertical="top"/>
    </xf>
    <xf numFmtId="168" fontId="8" fillId="0" borderId="10" xfId="1537" applyNumberFormat="1" applyFont="1" applyBorder="1" applyAlignment="1">
      <alignment vertical="top"/>
    </xf>
    <xf numFmtId="164" fontId="7" fillId="0" borderId="4" xfId="1537" applyNumberFormat="1" applyFont="1" applyBorder="1" applyAlignment="1">
      <alignment horizontal="justify" vertical="top" wrapText="1"/>
    </xf>
    <xf numFmtId="164" fontId="7" fillId="0" borderId="4" xfId="1537" applyNumberFormat="1" applyFont="1" applyBorder="1" applyAlignment="1">
      <alignment horizontal="right"/>
    </xf>
    <xf numFmtId="4" fontId="7" fillId="0" borderId="4" xfId="1537" applyNumberFormat="1" applyFont="1" applyBorder="1"/>
    <xf numFmtId="4" fontId="7" fillId="0" borderId="4" xfId="1537" applyNumberFormat="1" applyFont="1" applyBorder="1" applyProtection="1">
      <protection locked="0"/>
    </xf>
    <xf numFmtId="164" fontId="7" fillId="0" borderId="4" xfId="1537" applyNumberFormat="1" applyFont="1" applyBorder="1" applyAlignment="1">
      <alignment horizontal="center"/>
    </xf>
    <xf numFmtId="164" fontId="7" fillId="0" borderId="0" xfId="1537" applyNumberFormat="1" applyFont="1" applyAlignment="1">
      <alignment horizontal="center"/>
    </xf>
    <xf numFmtId="164" fontId="7" fillId="0" borderId="2" xfId="1537" applyNumberFormat="1" applyFont="1" applyBorder="1" applyAlignment="1">
      <alignment horizontal="center"/>
    </xf>
    <xf numFmtId="167" fontId="7" fillId="0" borderId="4" xfId="1537" applyNumberFormat="1" applyFont="1" applyBorder="1" applyProtection="1">
      <protection locked="0"/>
    </xf>
    <xf numFmtId="169" fontId="7" fillId="0" borderId="4" xfId="1537" applyNumberFormat="1" applyFont="1" applyBorder="1"/>
    <xf numFmtId="166" fontId="7" fillId="0" borderId="0" xfId="1537" applyNumberFormat="1" applyFont="1" applyAlignment="1">
      <alignment horizontal="right" vertical="top" wrapText="1"/>
    </xf>
    <xf numFmtId="164" fontId="7" fillId="0" borderId="0" xfId="1537" quotePrefix="1" applyNumberFormat="1" applyFont="1" applyAlignment="1">
      <alignment horizontal="justify" vertical="top"/>
    </xf>
    <xf numFmtId="169" fontId="7" fillId="0" borderId="0" xfId="1537" applyNumberFormat="1" applyFont="1"/>
    <xf numFmtId="0" fontId="30" fillId="0" borderId="0" xfId="0" applyFont="1" applyAlignment="1">
      <alignment vertical="top" wrapText="1"/>
    </xf>
    <xf numFmtId="164" fontId="5" fillId="0" borderId="5" xfId="1537" applyNumberFormat="1" applyFont="1" applyBorder="1" applyAlignment="1">
      <alignment vertical="top" wrapText="1"/>
    </xf>
    <xf numFmtId="164" fontId="7" fillId="0" borderId="11" xfId="1537" applyNumberFormat="1" applyFont="1" applyBorder="1" applyAlignment="1">
      <alignment horizontal="justify" vertical="top" wrapText="1"/>
    </xf>
    <xf numFmtId="164" fontId="31" fillId="0" borderId="4" xfId="1537" applyNumberFormat="1" applyFont="1" applyBorder="1" applyAlignment="1">
      <alignment horizontal="right"/>
    </xf>
    <xf numFmtId="0" fontId="28" fillId="0" borderId="0" xfId="8551"/>
    <xf numFmtId="0" fontId="28" fillId="0" borderId="0" xfId="8551" applyAlignment="1">
      <alignment horizontal="center"/>
    </xf>
    <xf numFmtId="0" fontId="28" fillId="0" borderId="0" xfId="8551" applyAlignment="1">
      <alignment horizontal="center" vertical="center"/>
    </xf>
    <xf numFmtId="0" fontId="28" fillId="0" borderId="4" xfId="8551" applyBorder="1"/>
    <xf numFmtId="0" fontId="28" fillId="0" borderId="4" xfId="8551" applyBorder="1" applyAlignment="1">
      <alignment horizontal="center" vertical="top"/>
    </xf>
    <xf numFmtId="0" fontId="28" fillId="0" borderId="4" xfId="8551" applyBorder="1" applyAlignment="1">
      <alignment horizontal="center"/>
    </xf>
    <xf numFmtId="0" fontId="0" fillId="0" borderId="4" xfId="8551" applyFont="1" applyBorder="1" applyAlignment="1">
      <alignment horizontal="center" vertical="center"/>
    </xf>
    <xf numFmtId="0" fontId="5" fillId="0" borderId="0" xfId="1537" applyFont="1" applyAlignment="1">
      <alignment vertical="center" wrapText="1"/>
    </xf>
    <xf numFmtId="0" fontId="4" fillId="0" borderId="0" xfId="1537" applyFont="1" applyAlignment="1">
      <alignment vertical="top" wrapText="1"/>
    </xf>
    <xf numFmtId="0" fontId="32" fillId="0" borderId="0" xfId="8551" applyFont="1" applyAlignment="1">
      <alignment horizontal="right"/>
    </xf>
    <xf numFmtId="0" fontId="32" fillId="0" borderId="0" xfId="8551" applyFont="1"/>
    <xf numFmtId="49" fontId="9" fillId="0" borderId="1" xfId="1537" applyNumberFormat="1" applyFont="1" applyBorder="1" applyAlignment="1">
      <alignment horizontal="center" vertical="center"/>
    </xf>
    <xf numFmtId="166" fontId="9" fillId="0" borderId="1" xfId="1537" applyNumberFormat="1" applyFont="1" applyBorder="1" applyAlignment="1">
      <alignment horizontal="center" vertical="center"/>
    </xf>
    <xf numFmtId="4" fontId="15" fillId="0" borderId="0" xfId="1537" applyNumberFormat="1" applyFont="1"/>
    <xf numFmtId="3" fontId="7" fillId="0" borderId="4" xfId="1537" applyNumberFormat="1" applyFont="1" applyBorder="1"/>
    <xf numFmtId="0" fontId="33" fillId="0" borderId="0" xfId="48787"/>
    <xf numFmtId="0" fontId="0" fillId="0" borderId="0" xfId="0" applyAlignment="1">
      <alignment horizontal="left" vertical="center" indent="1"/>
    </xf>
    <xf numFmtId="0" fontId="34" fillId="0" borderId="0" xfId="0" applyFont="1" applyAlignment="1">
      <alignment horizontal="left" vertical="center" indent="2"/>
    </xf>
    <xf numFmtId="0" fontId="33" fillId="0" borderId="0" xfId="48787" applyAlignment="1">
      <alignment horizontal="left" vertical="center" indent="2"/>
    </xf>
    <xf numFmtId="0" fontId="5" fillId="0" borderId="4" xfId="1537" applyFont="1" applyBorder="1" applyAlignment="1">
      <alignment vertical="top"/>
    </xf>
    <xf numFmtId="170" fontId="5" fillId="0" borderId="0" xfId="1537" applyNumberFormat="1" applyFont="1"/>
    <xf numFmtId="0" fontId="36" fillId="0" borderId="0" xfId="1537" applyFont="1"/>
    <xf numFmtId="0" fontId="5" fillId="21" borderId="0" xfId="1537" applyFont="1" applyFill="1"/>
    <xf numFmtId="164" fontId="31" fillId="0" borderId="0" xfId="1537" applyNumberFormat="1" applyFont="1" applyAlignment="1">
      <alignment horizontal="justify" vertical="top" wrapText="1"/>
    </xf>
    <xf numFmtId="49" fontId="38" fillId="0" borderId="0" xfId="1537" applyNumberFormat="1" applyFont="1" applyAlignment="1">
      <alignment horizontal="right"/>
    </xf>
    <xf numFmtId="49" fontId="38" fillId="0" borderId="0" xfId="1537" applyNumberFormat="1" applyFont="1" applyAlignment="1">
      <alignment horizontal="center"/>
    </xf>
    <xf numFmtId="0" fontId="27" fillId="0" borderId="0" xfId="48792"/>
    <xf numFmtId="0" fontId="41" fillId="0" borderId="0" xfId="48793"/>
    <xf numFmtId="0" fontId="27" fillId="0" borderId="0" xfId="48792" applyAlignment="1">
      <alignment horizontal="center" vertical="center"/>
    </xf>
    <xf numFmtId="0" fontId="27" fillId="0" borderId="0" xfId="48792" applyAlignment="1">
      <alignment horizontal="left" vertical="top" wrapText="1" indent="1"/>
    </xf>
    <xf numFmtId="0" fontId="27" fillId="0" borderId="0" xfId="48792" applyAlignment="1">
      <alignment horizontal="center"/>
    </xf>
    <xf numFmtId="4" fontId="27" fillId="0" borderId="0" xfId="48792" applyNumberFormat="1" applyAlignment="1">
      <alignment horizontal="center"/>
    </xf>
    <xf numFmtId="0" fontId="42" fillId="0" borderId="0" xfId="48794" applyFont="1"/>
    <xf numFmtId="0" fontId="42" fillId="0" borderId="22" xfId="48794" applyFont="1" applyBorder="1"/>
    <xf numFmtId="0" fontId="42" fillId="0" borderId="0" xfId="48794" applyFont="1" applyAlignment="1">
      <alignment horizontal="center" vertical="center"/>
    </xf>
    <xf numFmtId="0" fontId="42" fillId="0" borderId="0" xfId="48794" applyFont="1" applyAlignment="1">
      <alignment horizontal="left" vertical="top" wrapText="1" indent="1"/>
    </xf>
    <xf numFmtId="0" fontId="42" fillId="0" borderId="0" xfId="48794" applyFont="1" applyAlignment="1">
      <alignment horizontal="center"/>
    </xf>
    <xf numFmtId="4" fontId="42" fillId="0" borderId="0" xfId="48794" applyNumberFormat="1" applyFont="1" applyAlignment="1">
      <alignment horizontal="center"/>
    </xf>
    <xf numFmtId="0" fontId="27" fillId="0" borderId="0" xfId="48799"/>
    <xf numFmtId="0" fontId="27" fillId="0" borderId="0" xfId="48799" applyAlignment="1">
      <alignment horizontal="center" vertical="center"/>
    </xf>
    <xf numFmtId="0" fontId="42" fillId="0" borderId="0" xfId="48799" applyFont="1" applyAlignment="1">
      <alignment horizontal="left" vertical="top" wrapText="1" indent="1"/>
    </xf>
    <xf numFmtId="0" fontId="27" fillId="0" borderId="0" xfId="48799" applyAlignment="1">
      <alignment horizontal="center"/>
    </xf>
    <xf numFmtId="4" fontId="27" fillId="0" borderId="0" xfId="48799" applyNumberFormat="1" applyAlignment="1">
      <alignment horizontal="center"/>
    </xf>
    <xf numFmtId="0" fontId="44" fillId="0" borderId="0" xfId="48799" applyFont="1" applyAlignment="1">
      <alignment horizontal="center" vertical="center"/>
    </xf>
    <xf numFmtId="0" fontId="27" fillId="0" borderId="20" xfId="48799" applyBorder="1" applyAlignment="1">
      <alignment horizontal="center"/>
    </xf>
    <xf numFmtId="4" fontId="27" fillId="0" borderId="20" xfId="48799" applyNumberFormat="1" applyBorder="1" applyAlignment="1">
      <alignment horizontal="center"/>
    </xf>
    <xf numFmtId="0" fontId="27" fillId="0" borderId="17" xfId="48799" applyBorder="1" applyAlignment="1">
      <alignment horizontal="center"/>
    </xf>
    <xf numFmtId="0" fontId="27" fillId="0" borderId="17" xfId="48799" applyBorder="1"/>
    <xf numFmtId="0" fontId="27" fillId="0" borderId="0" xfId="48802" applyFont="1" applyAlignment="1">
      <alignment horizontal="center" vertical="center"/>
    </xf>
    <xf numFmtId="0" fontId="27" fillId="0" borderId="0" xfId="48802"/>
    <xf numFmtId="0" fontId="47" fillId="0" borderId="0" xfId="48802" applyFont="1"/>
    <xf numFmtId="0" fontId="27" fillId="0" borderId="0" xfId="48802" applyFont="1" applyAlignment="1">
      <alignment horizontal="left" vertical="top" wrapText="1"/>
    </xf>
    <xf numFmtId="0" fontId="27" fillId="0" borderId="0" xfId="48802" applyFont="1" applyAlignment="1">
      <alignment horizontal="center"/>
    </xf>
    <xf numFmtId="1" fontId="27" fillId="0" borderId="0" xfId="48802" applyNumberFormat="1" applyFont="1" applyAlignment="1">
      <alignment horizontal="center"/>
    </xf>
    <xf numFmtId="4" fontId="43" fillId="0" borderId="0" xfId="48802" applyNumberFormat="1" applyFont="1" applyAlignment="1">
      <alignment horizontal="center"/>
    </xf>
    <xf numFmtId="0" fontId="27" fillId="0" borderId="0" xfId="48802" applyAlignment="1">
      <alignment horizontal="left" vertical="top" wrapText="1"/>
    </xf>
    <xf numFmtId="0" fontId="27" fillId="0" borderId="0" xfId="48802" applyAlignment="1">
      <alignment horizontal="center"/>
    </xf>
    <xf numFmtId="0" fontId="48" fillId="0" borderId="0" xfId="48802" applyFont="1"/>
    <xf numFmtId="0" fontId="27" fillId="0" borderId="0" xfId="48802" applyFont="1"/>
    <xf numFmtId="0" fontId="27" fillId="0" borderId="0" xfId="48802" applyAlignment="1">
      <alignment wrapText="1"/>
    </xf>
    <xf numFmtId="0" fontId="46" fillId="0" borderId="0" xfId="48802" applyFont="1"/>
    <xf numFmtId="2" fontId="27" fillId="0" borderId="0" xfId="48802" applyNumberFormat="1" applyFont="1" applyAlignment="1">
      <alignment horizontal="center"/>
    </xf>
    <xf numFmtId="0" fontId="43" fillId="0" borderId="0" xfId="48802" applyFont="1" applyAlignment="1">
      <alignment horizontal="center"/>
    </xf>
    <xf numFmtId="0" fontId="27" fillId="0" borderId="0" xfId="48802" applyAlignment="1">
      <alignment horizontal="center" vertical="center"/>
    </xf>
    <xf numFmtId="2" fontId="27" fillId="0" borderId="0" xfId="48802" applyNumberFormat="1" applyAlignment="1">
      <alignment horizontal="center"/>
    </xf>
    <xf numFmtId="0" fontId="40" fillId="0" borderId="0" xfId="48802" applyFont="1"/>
    <xf numFmtId="0" fontId="27" fillId="0" borderId="0" xfId="48802" applyFill="1"/>
    <xf numFmtId="1" fontId="45" fillId="0" borderId="0" xfId="48802" applyNumberFormat="1" applyFont="1" applyAlignment="1">
      <alignment horizontal="center"/>
    </xf>
    <xf numFmtId="0" fontId="48" fillId="0" borderId="0" xfId="48802" applyFont="1" applyAlignment="1">
      <alignment horizontal="center" vertical="center"/>
    </xf>
    <xf numFmtId="0" fontId="48" fillId="0" borderId="0" xfId="48802" applyFont="1" applyAlignment="1">
      <alignment horizontal="left" vertical="top" wrapText="1"/>
    </xf>
    <xf numFmtId="0" fontId="48" fillId="0" borderId="0" xfId="48802" applyFont="1" applyAlignment="1">
      <alignment horizontal="center"/>
    </xf>
    <xf numFmtId="1" fontId="49" fillId="0" borderId="0" xfId="48802" applyNumberFormat="1" applyFont="1" applyAlignment="1">
      <alignment horizontal="center"/>
    </xf>
    <xf numFmtId="0" fontId="50" fillId="0" borderId="0" xfId="48802" applyFont="1" applyAlignment="1">
      <alignment horizontal="center"/>
    </xf>
    <xf numFmtId="0" fontId="42" fillId="0" borderId="0" xfId="48802" applyFont="1" applyAlignment="1">
      <alignment wrapText="1"/>
    </xf>
    <xf numFmtId="3" fontId="45" fillId="0" borderId="0" xfId="48802" applyNumberFormat="1" applyFont="1" applyAlignment="1">
      <alignment horizontal="center"/>
    </xf>
    <xf numFmtId="0" fontId="7" fillId="0" borderId="0" xfId="1537" applyFont="1" applyAlignment="1">
      <alignment vertical="center"/>
    </xf>
    <xf numFmtId="0" fontId="7" fillId="0" borderId="5" xfId="1537" applyFont="1" applyBorder="1" applyAlignment="1">
      <alignment vertical="top" wrapText="1"/>
    </xf>
    <xf numFmtId="0" fontId="38" fillId="22" borderId="8" xfId="1537" applyFont="1" applyFill="1" applyBorder="1" applyAlignment="1">
      <alignment horizontal="center" vertical="center" wrapText="1"/>
    </xf>
    <xf numFmtId="0" fontId="7" fillId="0" borderId="6" xfId="1537" applyFont="1" applyBorder="1" applyAlignment="1" applyProtection="1">
      <alignment horizontal="right" vertical="top" wrapText="1"/>
      <protection locked="0"/>
    </xf>
    <xf numFmtId="0" fontId="7" fillId="0" borderId="4" xfId="1537" applyFont="1" applyBorder="1" applyAlignment="1">
      <alignment horizontal="center" vertical="center" wrapText="1"/>
    </xf>
    <xf numFmtId="0" fontId="16" fillId="0" borderId="4" xfId="1537" applyFont="1" applyBorder="1" applyAlignment="1">
      <alignment horizontal="center" vertical="center" wrapText="1"/>
    </xf>
    <xf numFmtId="0" fontId="7" fillId="0" borderId="6" xfId="1537" applyFont="1" applyBorder="1" applyAlignment="1">
      <alignment vertical="center"/>
    </xf>
    <xf numFmtId="4" fontId="8" fillId="0" borderId="1" xfId="1537" applyNumberFormat="1" applyFont="1" applyBorder="1" applyAlignment="1" applyProtection="1">
      <alignment vertical="top"/>
      <protection locked="0"/>
    </xf>
    <xf numFmtId="4" fontId="7" fillId="0" borderId="0" xfId="1537" applyNumberFormat="1" applyFont="1" applyAlignment="1">
      <alignment horizontal="left" vertical="top"/>
    </xf>
    <xf numFmtId="4" fontId="10" fillId="0" borderId="1" xfId="1537" applyNumberFormat="1" applyFont="1" applyBorder="1" applyProtection="1">
      <protection locked="0"/>
    </xf>
    <xf numFmtId="0" fontId="7" fillId="0" borderId="4" xfId="1537" applyFont="1" applyBorder="1" applyAlignment="1">
      <alignment vertical="top"/>
    </xf>
    <xf numFmtId="0" fontId="7" fillId="0" borderId="4" xfId="1537" applyFont="1" applyBorder="1" applyAlignment="1">
      <alignment vertical="center"/>
    </xf>
    <xf numFmtId="4" fontId="7" fillId="0" borderId="24" xfId="1537" applyNumberFormat="1" applyFont="1" applyBorder="1" applyAlignment="1">
      <alignment horizontal="right"/>
    </xf>
    <xf numFmtId="0" fontId="15" fillId="0" borderId="0" xfId="1537" applyFont="1" applyAlignment="1">
      <alignment horizontal="center"/>
    </xf>
    <xf numFmtId="0" fontId="7" fillId="0" borderId="0" xfId="1537" applyFont="1" applyAlignment="1">
      <alignment horizontal="center" wrapText="1"/>
    </xf>
    <xf numFmtId="0" fontId="7" fillId="0" borderId="0" xfId="1537" applyFont="1" applyAlignment="1">
      <alignment horizontal="center"/>
    </xf>
    <xf numFmtId="0" fontId="14" fillId="0" borderId="0" xfId="1537" applyFont="1" applyAlignment="1">
      <alignment horizontal="center"/>
    </xf>
    <xf numFmtId="0" fontId="7" fillId="0" borderId="4" xfId="1537" applyFont="1" applyBorder="1" applyAlignment="1">
      <alignment horizontal="center"/>
    </xf>
    <xf numFmtId="0" fontId="7" fillId="0" borderId="6" xfId="1537" applyFont="1" applyBorder="1" applyAlignment="1">
      <alignment horizontal="center"/>
    </xf>
    <xf numFmtId="0" fontId="7" fillId="0" borderId="6" xfId="1537" applyFont="1" applyBorder="1" applyAlignment="1">
      <alignment vertical="top"/>
    </xf>
    <xf numFmtId="4" fontId="5" fillId="0" borderId="0" xfId="1537" applyNumberFormat="1" applyFont="1"/>
    <xf numFmtId="168" fontId="7" fillId="0" borderId="0" xfId="1537" applyNumberFormat="1" applyFont="1" applyAlignment="1">
      <alignment vertical="top"/>
    </xf>
    <xf numFmtId="4" fontId="10" fillId="0" borderId="1" xfId="1537" applyNumberFormat="1" applyFont="1" applyBorder="1"/>
    <xf numFmtId="0" fontId="5" fillId="0" borderId="0" xfId="1537" applyFont="1" applyAlignment="1">
      <alignment horizontal="center"/>
    </xf>
    <xf numFmtId="0" fontId="51" fillId="0" borderId="3" xfId="1537" applyFont="1" applyBorder="1" applyAlignment="1">
      <alignment horizontal="justify" vertical="center"/>
    </xf>
    <xf numFmtId="0" fontId="51" fillId="0" borderId="3" xfId="1537" applyFont="1" applyBorder="1" applyAlignment="1">
      <alignment horizontal="center" vertical="center" wrapText="1"/>
    </xf>
    <xf numFmtId="0" fontId="51" fillId="0" borderId="3" xfId="1537" applyFont="1" applyBorder="1" applyAlignment="1" applyProtection="1">
      <alignment horizontal="right" vertical="center" wrapText="1"/>
      <protection locked="0"/>
    </xf>
    <xf numFmtId="0" fontId="51" fillId="0" borderId="4" xfId="1537" applyFont="1" applyBorder="1" applyAlignment="1">
      <alignment horizontal="center" vertical="center" wrapText="1"/>
    </xf>
    <xf numFmtId="0" fontId="31" fillId="0" borderId="0" xfId="1537" applyFont="1" applyAlignment="1">
      <alignment horizontal="justify" wrapText="1"/>
    </xf>
    <xf numFmtId="0" fontId="31" fillId="0" borderId="0" xfId="1537" applyFont="1" applyAlignment="1">
      <alignment horizontal="left" wrapText="1"/>
    </xf>
    <xf numFmtId="0" fontId="31" fillId="0" borderId="0" xfId="1537" applyFont="1" applyAlignment="1">
      <alignment horizontal="justify" vertical="top"/>
    </xf>
    <xf numFmtId="0" fontId="31" fillId="0" borderId="0" xfId="1537" applyFont="1" applyAlignment="1">
      <alignment vertical="top"/>
    </xf>
    <xf numFmtId="49" fontId="52" fillId="0" borderId="1" xfId="1537" applyNumberFormat="1" applyFont="1" applyBorder="1" applyAlignment="1">
      <alignment horizontal="right"/>
    </xf>
    <xf numFmtId="166" fontId="52" fillId="0" borderId="1" xfId="1537" applyNumberFormat="1" applyFont="1" applyBorder="1" applyAlignment="1">
      <alignment horizontal="left"/>
    </xf>
    <xf numFmtId="166" fontId="52" fillId="0" borderId="1" xfId="1537" applyNumberFormat="1" applyFont="1" applyBorder="1" applyAlignment="1">
      <alignment horizontal="left" vertical="top"/>
    </xf>
    <xf numFmtId="164" fontId="52" fillId="0" borderId="1" xfId="1537" applyNumberFormat="1" applyFont="1" applyBorder="1" applyAlignment="1">
      <alignment horizontal="left" vertical="top"/>
    </xf>
    <xf numFmtId="167" fontId="53" fillId="0" borderId="1" xfId="1537" applyNumberFormat="1" applyFont="1" applyBorder="1"/>
    <xf numFmtId="4" fontId="53" fillId="0" borderId="1" xfId="1537" applyNumberFormat="1" applyFont="1" applyBorder="1"/>
    <xf numFmtId="49" fontId="31" fillId="0" borderId="0" xfId="1537" applyNumberFormat="1" applyFont="1" applyAlignment="1">
      <alignment horizontal="right"/>
    </xf>
    <xf numFmtId="49" fontId="31" fillId="0" borderId="0" xfId="1537" applyNumberFormat="1" applyFont="1" applyAlignment="1">
      <alignment horizontal="right" vertical="top"/>
    </xf>
    <xf numFmtId="1" fontId="31" fillId="0" borderId="0" xfId="1537" applyNumberFormat="1" applyFont="1" applyAlignment="1">
      <alignment horizontal="left" vertical="top"/>
    </xf>
    <xf numFmtId="164" fontId="31" fillId="0" borderId="0" xfId="1537" applyNumberFormat="1" applyFont="1" applyAlignment="1">
      <alignment horizontal="justify" vertical="top"/>
    </xf>
    <xf numFmtId="164" fontId="31" fillId="0" borderId="0" xfId="1537" applyNumberFormat="1" applyFont="1" applyAlignment="1">
      <alignment horizontal="right"/>
    </xf>
    <xf numFmtId="4" fontId="31" fillId="0" borderId="0" xfId="1537" applyNumberFormat="1" applyFont="1"/>
    <xf numFmtId="167" fontId="31" fillId="0" borderId="0" xfId="1537" applyNumberFormat="1" applyFont="1" applyProtection="1">
      <protection locked="0"/>
    </xf>
    <xf numFmtId="0" fontId="31" fillId="0" borderId="5" xfId="1537" applyFont="1" applyBorder="1" applyAlignment="1">
      <alignment vertical="top" wrapText="1"/>
    </xf>
    <xf numFmtId="3" fontId="54" fillId="0" borderId="0" xfId="48788" quotePrefix="1" applyNumberFormat="1" applyFont="1" applyAlignment="1">
      <alignment horizontal="center"/>
      <protection locked="0"/>
    </xf>
    <xf numFmtId="49" fontId="54" fillId="0" borderId="0" xfId="48788" applyFont="1">
      <alignment vertical="center"/>
      <protection locked="0"/>
    </xf>
    <xf numFmtId="0" fontId="55" fillId="0" borderId="0" xfId="0" applyFont="1" applyAlignment="1" applyProtection="1">
      <alignment wrapText="1"/>
      <protection locked="0"/>
    </xf>
    <xf numFmtId="0" fontId="55" fillId="0" borderId="0" xfId="0" applyFont="1" applyAlignment="1" applyProtection="1">
      <alignment horizontal="center" wrapText="1"/>
      <protection locked="0"/>
    </xf>
    <xf numFmtId="4" fontId="55" fillId="0" borderId="0" xfId="0" applyNumberFormat="1" applyFont="1" applyAlignment="1" applyProtection="1">
      <alignment horizontal="center" wrapText="1"/>
      <protection locked="0"/>
    </xf>
    <xf numFmtId="0" fontId="31" fillId="0" borderId="0" xfId="1537" applyFont="1" applyAlignment="1">
      <alignment vertical="top" wrapText="1"/>
    </xf>
    <xf numFmtId="3" fontId="54" fillId="0" borderId="0" xfId="48788" quotePrefix="1" applyNumberFormat="1" applyFont="1" applyAlignment="1">
      <alignment horizontal="center" vertical="center"/>
      <protection locked="0"/>
    </xf>
    <xf numFmtId="0" fontId="55" fillId="0" borderId="0" xfId="0" applyFont="1" applyAlignment="1" applyProtection="1">
      <alignment vertical="top" wrapText="1"/>
      <protection locked="0"/>
    </xf>
    <xf numFmtId="0" fontId="55" fillId="0" borderId="0" xfId="0" applyFont="1" applyAlignment="1">
      <alignment vertical="center" wrapText="1"/>
    </xf>
    <xf numFmtId="0" fontId="55" fillId="0" borderId="0" xfId="0" applyFont="1" applyAlignment="1" applyProtection="1">
      <alignment horizontal="center"/>
      <protection locked="0"/>
    </xf>
    <xf numFmtId="0" fontId="55" fillId="0" borderId="0" xfId="0" applyFont="1" applyAlignment="1" applyProtection="1">
      <alignment horizontal="left" wrapText="1"/>
      <protection locked="0"/>
    </xf>
    <xf numFmtId="4" fontId="55" fillId="0" borderId="0" xfId="0" applyNumberFormat="1" applyFont="1" applyAlignment="1">
      <alignment horizontal="center" wrapText="1"/>
    </xf>
    <xf numFmtId="164" fontId="55" fillId="0" borderId="0" xfId="48789" applyNumberFormat="1" applyFont="1" applyAlignment="1">
      <alignment vertical="top"/>
    </xf>
    <xf numFmtId="0" fontId="55" fillId="0" borderId="0" xfId="0" applyFont="1" applyAlignment="1">
      <alignment horizontal="center"/>
    </xf>
    <xf numFmtId="1" fontId="55" fillId="0" borderId="0" xfId="0" applyNumberFormat="1" applyFont="1" applyAlignment="1">
      <alignment horizontal="center" wrapText="1"/>
    </xf>
    <xf numFmtId="4" fontId="55" fillId="0" borderId="0" xfId="0" applyNumberFormat="1" applyFont="1" applyAlignment="1" applyProtection="1">
      <alignment horizontal="center" vertical="top"/>
      <protection locked="0"/>
    </xf>
    <xf numFmtId="49" fontId="38" fillId="0" borderId="0" xfId="1537" applyNumberFormat="1" applyFont="1" applyAlignment="1">
      <alignment horizontal="center" vertical="top"/>
    </xf>
    <xf numFmtId="49" fontId="38" fillId="0" borderId="0" xfId="1537" applyNumberFormat="1" applyFont="1" applyAlignment="1">
      <alignment horizontal="right" vertical="top"/>
    </xf>
    <xf numFmtId="49" fontId="55" fillId="0" borderId="0" xfId="0" applyNumberFormat="1" applyFont="1" applyAlignment="1">
      <alignment horizontal="center" vertical="top" wrapText="1"/>
    </xf>
    <xf numFmtId="164" fontId="55" fillId="0" borderId="0" xfId="48789" applyNumberFormat="1" applyFont="1" applyAlignment="1">
      <alignment horizontal="center"/>
    </xf>
    <xf numFmtId="4" fontId="55" fillId="0" borderId="0" xfId="48789" applyNumberFormat="1" applyFont="1" applyAlignment="1">
      <alignment horizontal="center" vertical="center"/>
    </xf>
    <xf numFmtId="0" fontId="55" fillId="0" borderId="0" xfId="0" applyFont="1" applyAlignment="1">
      <alignment vertical="top"/>
    </xf>
    <xf numFmtId="0" fontId="55" fillId="0" borderId="0" xfId="0" applyFont="1" applyAlignment="1" applyProtection="1">
      <alignment horizontal="justify" vertical="top" wrapText="1"/>
      <protection locked="0"/>
    </xf>
    <xf numFmtId="0" fontId="31" fillId="0" borderId="0" xfId="1537" applyFont="1" applyAlignment="1">
      <alignment vertical="center"/>
    </xf>
    <xf numFmtId="0" fontId="55" fillId="0" borderId="0" xfId="0" applyFont="1" applyAlignment="1" applyProtection="1">
      <alignment horizontal="center" vertical="top" wrapText="1"/>
      <protection locked="0"/>
    </xf>
    <xf numFmtId="0" fontId="55" fillId="0" borderId="0" xfId="0" applyFont="1" applyAlignment="1">
      <alignment vertical="top" wrapText="1"/>
    </xf>
    <xf numFmtId="0" fontId="55" fillId="0" borderId="4" xfId="48790" applyFont="1" applyBorder="1" applyAlignment="1">
      <alignment vertical="top" wrapText="1"/>
    </xf>
    <xf numFmtId="0" fontId="55" fillId="0" borderId="4" xfId="48789" applyFont="1" applyBorder="1" applyAlignment="1">
      <alignment horizontal="center"/>
    </xf>
    <xf numFmtId="0" fontId="55" fillId="0" borderId="4" xfId="0" applyFont="1" applyBorder="1" applyAlignment="1">
      <alignment horizontal="center"/>
    </xf>
    <xf numFmtId="4" fontId="55" fillId="0" borderId="4" xfId="0" applyNumberFormat="1" applyFont="1" applyBorder="1" applyAlignment="1" applyProtection="1">
      <alignment horizontal="center" vertical="top" wrapText="1"/>
      <protection locked="0"/>
    </xf>
    <xf numFmtId="49" fontId="55" fillId="0" borderId="0" xfId="0" applyNumberFormat="1" applyFont="1" applyAlignment="1">
      <alignment vertical="top" wrapText="1"/>
    </xf>
    <xf numFmtId="1" fontId="55" fillId="0" borderId="0" xfId="0" applyNumberFormat="1" applyFont="1" applyAlignment="1" applyProtection="1">
      <alignment horizontal="center" wrapText="1"/>
      <protection locked="0"/>
    </xf>
    <xf numFmtId="4" fontId="55" fillId="0" borderId="0" xfId="0" applyNumberFormat="1" applyFont="1" applyAlignment="1" applyProtection="1">
      <alignment horizontal="center" vertical="top" wrapText="1"/>
      <protection locked="0"/>
    </xf>
    <xf numFmtId="0" fontId="31" fillId="0" borderId="14" xfId="1537" applyFont="1" applyBorder="1" applyAlignment="1">
      <alignment horizontal="center"/>
    </xf>
    <xf numFmtId="0" fontId="31" fillId="0" borderId="0" xfId="1537" applyFont="1" applyAlignment="1">
      <alignment horizontal="center"/>
    </xf>
    <xf numFmtId="49" fontId="55" fillId="0" borderId="0" xfId="48789" quotePrefix="1" applyNumberFormat="1" applyFont="1" applyAlignment="1" applyProtection="1">
      <alignment horizontal="center"/>
      <protection hidden="1"/>
    </xf>
    <xf numFmtId="0" fontId="56" fillId="0" borderId="0" xfId="1537" applyFont="1" applyAlignment="1">
      <alignment horizontal="center"/>
    </xf>
    <xf numFmtId="49" fontId="31" fillId="0" borderId="0" xfId="1537" applyNumberFormat="1" applyFont="1" applyAlignment="1">
      <alignment horizontal="center" vertical="top"/>
    </xf>
    <xf numFmtId="0" fontId="55" fillId="0" borderId="0" xfId="0" applyFont="1" applyAlignment="1">
      <alignment horizontal="center" vertical="top"/>
    </xf>
    <xf numFmtId="0" fontId="55" fillId="0" borderId="0" xfId="0" applyFont="1" applyAlignment="1">
      <alignment horizontal="left" vertical="top" wrapText="1"/>
    </xf>
    <xf numFmtId="171" fontId="55" fillId="0" borderId="0" xfId="0" applyNumberFormat="1" applyFont="1" applyAlignment="1">
      <alignment horizontal="center" wrapText="1"/>
    </xf>
    <xf numFmtId="0" fontId="57" fillId="0" borderId="12" xfId="0" applyFont="1" applyBorder="1" applyAlignment="1" applyProtection="1">
      <alignment horizontal="center" vertical="center"/>
      <protection locked="0"/>
    </xf>
    <xf numFmtId="49" fontId="54" fillId="0" borderId="12" xfId="48788" applyFont="1" applyBorder="1">
      <alignment vertical="center"/>
      <protection locked="0"/>
    </xf>
    <xf numFmtId="0" fontId="57" fillId="0" borderId="12" xfId="0" applyFont="1" applyBorder="1" applyAlignment="1" applyProtection="1">
      <alignment horizontal="left" vertical="center" wrapText="1"/>
      <protection locked="0"/>
    </xf>
    <xf numFmtId="0" fontId="55" fillId="0" borderId="12" xfId="0" applyFont="1" applyBorder="1" applyAlignment="1" applyProtection="1">
      <alignment horizontal="center" vertical="center" wrapText="1"/>
      <protection locked="0"/>
    </xf>
    <xf numFmtId="4" fontId="54" fillId="0" borderId="12" xfId="48788" applyNumberFormat="1" applyFont="1" applyBorder="1" applyAlignment="1">
      <alignment horizontal="center" vertical="center" wrapText="1"/>
      <protection locked="0"/>
    </xf>
    <xf numFmtId="0" fontId="31" fillId="0" borderId="12" xfId="1537" applyFont="1" applyBorder="1" applyAlignment="1">
      <alignment horizontal="center"/>
    </xf>
    <xf numFmtId="1" fontId="38" fillId="0" borderId="0" xfId="1537" applyNumberFormat="1" applyFont="1" applyAlignment="1">
      <alignment horizontal="left" vertical="top"/>
    </xf>
    <xf numFmtId="167" fontId="31" fillId="0" borderId="0" xfId="1537" applyNumberFormat="1" applyFont="1"/>
    <xf numFmtId="0" fontId="54" fillId="0" borderId="0" xfId="0" applyFont="1" applyAlignment="1" applyProtection="1">
      <alignment horizontal="justify" vertical="top" wrapText="1"/>
      <protection locked="0"/>
    </xf>
    <xf numFmtId="164" fontId="55" fillId="0" borderId="0" xfId="48791" applyNumberFormat="1" applyFont="1" applyAlignment="1">
      <alignment vertical="center" wrapText="1"/>
    </xf>
    <xf numFmtId="164" fontId="55" fillId="0" borderId="0" xfId="48791" applyNumberFormat="1" applyFont="1" applyAlignment="1">
      <alignment horizontal="center" wrapText="1"/>
    </xf>
    <xf numFmtId="1" fontId="55" fillId="0" borderId="0" xfId="48791" applyNumberFormat="1" applyFont="1" applyAlignment="1">
      <alignment horizontal="center" wrapText="1"/>
    </xf>
    <xf numFmtId="49" fontId="55" fillId="0" borderId="0" xfId="0" applyNumberFormat="1" applyFont="1" applyAlignment="1" applyProtection="1">
      <alignment horizontal="center" vertical="top" wrapText="1"/>
      <protection locked="0"/>
    </xf>
    <xf numFmtId="49" fontId="55" fillId="0" borderId="0" xfId="0" quotePrefix="1" applyNumberFormat="1" applyFont="1" applyAlignment="1" applyProtection="1">
      <alignment horizontal="center" vertical="center" wrapText="1"/>
      <protection locked="0"/>
    </xf>
    <xf numFmtId="0" fontId="58" fillId="0" borderId="0" xfId="1537" applyFont="1" applyAlignment="1">
      <alignment horizontal="center" wrapText="1"/>
    </xf>
    <xf numFmtId="164" fontId="55" fillId="0" borderId="0" xfId="48791" quotePrefix="1" applyNumberFormat="1" applyFont="1" applyAlignment="1">
      <alignment vertical="center" wrapText="1"/>
    </xf>
    <xf numFmtId="1" fontId="55" fillId="0" borderId="0" xfId="48791" applyNumberFormat="1" applyFont="1" applyAlignment="1">
      <alignment horizontal="center"/>
    </xf>
    <xf numFmtId="49" fontId="55" fillId="0" borderId="0" xfId="0" quotePrefix="1" applyNumberFormat="1" applyFont="1" applyAlignment="1" applyProtection="1">
      <alignment horizontal="center" vertical="top" wrapText="1"/>
      <protection locked="0"/>
    </xf>
    <xf numFmtId="9" fontId="55" fillId="0" borderId="0" xfId="0" applyNumberFormat="1" applyFont="1" applyAlignment="1">
      <alignment horizontal="center" wrapText="1"/>
    </xf>
    <xf numFmtId="0" fontId="54" fillId="0" borderId="12" xfId="0" applyFont="1" applyBorder="1" applyAlignment="1" applyProtection="1">
      <alignment vertical="center" wrapText="1"/>
      <protection locked="0"/>
    </xf>
    <xf numFmtId="0" fontId="54" fillId="0" borderId="12" xfId="0" applyFont="1" applyBorder="1" applyAlignment="1" applyProtection="1">
      <alignment wrapText="1"/>
      <protection locked="0"/>
    </xf>
    <xf numFmtId="0" fontId="55" fillId="0" borderId="12" xfId="0" applyFont="1" applyBorder="1" applyAlignment="1" applyProtection="1">
      <alignment horizontal="justify" wrapText="1"/>
      <protection locked="0"/>
    </xf>
    <xf numFmtId="167" fontId="31" fillId="0" borderId="12" xfId="1537" applyNumberFormat="1" applyFont="1" applyBorder="1"/>
    <xf numFmtId="0" fontId="57" fillId="0" borderId="0" xfId="0" applyFont="1" applyAlignment="1" applyProtection="1">
      <alignment wrapText="1"/>
      <protection locked="0"/>
    </xf>
    <xf numFmtId="0" fontId="57" fillId="0" borderId="0" xfId="0" applyFont="1" applyProtection="1">
      <protection locked="0"/>
    </xf>
    <xf numFmtId="0" fontId="57" fillId="0" borderId="0" xfId="0" applyFont="1" applyAlignment="1" applyProtection="1">
      <alignment horizontal="center"/>
      <protection locked="0"/>
    </xf>
    <xf numFmtId="0" fontId="59" fillId="0" borderId="0" xfId="1537" applyFont="1" applyAlignment="1">
      <alignment horizontal="center"/>
    </xf>
    <xf numFmtId="16" fontId="57" fillId="0" borderId="0" xfId="0" quotePrefix="1" applyNumberFormat="1" applyFont="1" applyAlignment="1" applyProtection="1">
      <alignment horizontal="center" vertical="top"/>
      <protection locked="0"/>
    </xf>
    <xf numFmtId="1" fontId="57" fillId="0" borderId="0" xfId="0" applyNumberFormat="1" applyFont="1" applyAlignment="1" applyProtection="1">
      <alignment horizontal="center"/>
      <protection locked="0"/>
    </xf>
    <xf numFmtId="0" fontId="57" fillId="0" borderId="0" xfId="0" applyFont="1"/>
    <xf numFmtId="0" fontId="54" fillId="0" borderId="0" xfId="0" applyFont="1" applyAlignment="1">
      <alignment vertical="top" wrapText="1"/>
    </xf>
    <xf numFmtId="0" fontId="54" fillId="0" borderId="0" xfId="0" applyFont="1" applyAlignment="1">
      <alignment horizontal="left" vertical="top" wrapText="1"/>
    </xf>
    <xf numFmtId="49" fontId="54" fillId="0" borderId="12" xfId="48788" applyFont="1" applyBorder="1" applyAlignment="1">
      <alignment horizontal="center" vertical="center"/>
      <protection locked="0"/>
    </xf>
    <xf numFmtId="0" fontId="55" fillId="0" borderId="12" xfId="0" applyFont="1" applyBorder="1" applyProtection="1">
      <protection locked="0"/>
    </xf>
    <xf numFmtId="0" fontId="59" fillId="0" borderId="12" xfId="1537" applyFont="1" applyBorder="1" applyAlignment="1">
      <alignment horizontal="center"/>
    </xf>
    <xf numFmtId="171" fontId="55" fillId="0" borderId="0" xfId="0" applyNumberFormat="1" applyFont="1" applyAlignment="1" applyProtection="1">
      <alignment horizontal="center" wrapText="1"/>
      <protection locked="0"/>
    </xf>
    <xf numFmtId="172" fontId="55" fillId="0" borderId="0" xfId="0" applyNumberFormat="1" applyFont="1" applyAlignment="1" applyProtection="1">
      <alignment horizontal="center" wrapText="1"/>
      <protection locked="0"/>
    </xf>
    <xf numFmtId="164" fontId="55" fillId="0" borderId="0" xfId="48791" applyNumberFormat="1" applyFont="1" applyAlignment="1">
      <alignment vertical="top" wrapText="1"/>
    </xf>
    <xf numFmtId="164" fontId="55" fillId="0" borderId="0" xfId="48791" applyNumberFormat="1" applyFont="1" applyAlignment="1">
      <alignment horizontal="center" vertical="center" wrapText="1"/>
    </xf>
    <xf numFmtId="1" fontId="55" fillId="0" borderId="0" xfId="48791" applyNumberFormat="1" applyFont="1" applyAlignment="1">
      <alignment horizontal="center" vertical="center" wrapText="1"/>
    </xf>
    <xf numFmtId="0" fontId="57" fillId="0" borderId="0" xfId="0" applyFont="1" applyAlignment="1">
      <alignment horizontal="justify" vertical="top" wrapText="1"/>
    </xf>
    <xf numFmtId="0" fontId="57" fillId="0" borderId="0" xfId="0" applyFont="1" applyAlignment="1" applyProtection="1">
      <alignment horizontal="left"/>
      <protection locked="0"/>
    </xf>
    <xf numFmtId="49" fontId="54" fillId="0" borderId="12" xfId="48788" applyFont="1" applyBorder="1" applyAlignment="1">
      <alignment horizontal="left" vertical="center"/>
      <protection locked="0"/>
    </xf>
    <xf numFmtId="0" fontId="31" fillId="0" borderId="0" xfId="0" applyFont="1" applyAlignment="1" applyProtection="1">
      <alignment horizontal="justify" vertical="top" wrapText="1"/>
      <protection locked="0"/>
    </xf>
    <xf numFmtId="0" fontId="31" fillId="0" borderId="0" xfId="0" applyFont="1" applyAlignment="1" applyProtection="1">
      <alignment horizontal="center" wrapText="1"/>
      <protection locked="0"/>
    </xf>
    <xf numFmtId="1" fontId="31" fillId="0" borderId="0" xfId="0" applyNumberFormat="1" applyFont="1" applyAlignment="1" applyProtection="1">
      <alignment horizontal="center" wrapText="1"/>
      <protection locked="0"/>
    </xf>
    <xf numFmtId="0" fontId="31" fillId="0" borderId="0" xfId="0" applyFont="1" applyAlignment="1" applyProtection="1">
      <alignment horizontal="justify" wrapText="1"/>
      <protection locked="0"/>
    </xf>
    <xf numFmtId="0" fontId="31" fillId="0" borderId="4" xfId="0" applyFont="1" applyBorder="1" applyAlignment="1" applyProtection="1">
      <alignment horizontal="justify" vertical="top" wrapText="1"/>
      <protection locked="0"/>
    </xf>
    <xf numFmtId="0" fontId="31" fillId="0" borderId="4" xfId="0" applyFont="1" applyBorder="1" applyAlignment="1" applyProtection="1">
      <alignment horizontal="center" wrapText="1"/>
      <protection locked="0"/>
    </xf>
    <xf numFmtId="1" fontId="31" fillId="0" borderId="4" xfId="0" applyNumberFormat="1" applyFont="1" applyBorder="1" applyAlignment="1" applyProtection="1">
      <alignment horizontal="center" wrapText="1"/>
      <protection locked="0"/>
    </xf>
    <xf numFmtId="16" fontId="55" fillId="0" borderId="0" xfId="0" applyNumberFormat="1" applyFont="1" applyAlignment="1">
      <alignment vertical="top" wrapText="1"/>
    </xf>
    <xf numFmtId="167" fontId="31" fillId="0" borderId="14" xfId="1537" applyNumberFormat="1" applyFont="1" applyBorder="1"/>
    <xf numFmtId="0" fontId="59" fillId="23" borderId="14" xfId="1537" applyFont="1" applyFill="1" applyBorder="1" applyAlignment="1">
      <alignment horizontal="center"/>
    </xf>
    <xf numFmtId="16" fontId="55" fillId="0" borderId="0" xfId="0" applyNumberFormat="1" applyFont="1" applyAlignment="1">
      <alignment vertical="top"/>
    </xf>
    <xf numFmtId="0" fontId="57" fillId="0" borderId="0" xfId="0" applyFont="1" applyAlignment="1" applyProtection="1">
      <alignment vertical="top" wrapText="1"/>
      <protection locked="0"/>
    </xf>
    <xf numFmtId="2" fontId="57" fillId="0" borderId="0" xfId="0" applyNumberFormat="1" applyFont="1" applyAlignment="1" applyProtection="1">
      <alignment horizontal="center"/>
      <protection locked="0"/>
    </xf>
    <xf numFmtId="0" fontId="57" fillId="0" borderId="0" xfId="0" applyFont="1" applyAlignment="1" applyProtection="1">
      <alignment horizontal="center" vertical="top"/>
      <protection locked="0"/>
    </xf>
    <xf numFmtId="0" fontId="55" fillId="0" borderId="0" xfId="0" applyFont="1" applyProtection="1">
      <protection locked="0"/>
    </xf>
    <xf numFmtId="0" fontId="55" fillId="0" borderId="0" xfId="0" applyFont="1" applyAlignment="1">
      <alignment horizontal="left"/>
    </xf>
    <xf numFmtId="49" fontId="55" fillId="0" borderId="0" xfId="0" applyNumberFormat="1" applyFont="1" applyAlignment="1">
      <alignment vertical="center"/>
    </xf>
    <xf numFmtId="0" fontId="54" fillId="0" borderId="0" xfId="0" applyFont="1" applyAlignment="1">
      <alignment horizontal="right" vertical="top"/>
    </xf>
    <xf numFmtId="0" fontId="55" fillId="0" borderId="0" xfId="0" applyFont="1" applyAlignment="1">
      <alignment horizontal="right" vertical="top"/>
    </xf>
    <xf numFmtId="1" fontId="31" fillId="0" borderId="0" xfId="0" applyNumberFormat="1" applyFont="1" applyAlignment="1">
      <alignment horizontal="center" wrapText="1"/>
    </xf>
    <xf numFmtId="0" fontId="55" fillId="0" borderId="0" xfId="0" applyFont="1" applyAlignment="1" applyProtection="1">
      <alignment horizontal="right"/>
      <protection locked="0"/>
    </xf>
    <xf numFmtId="1" fontId="55" fillId="0" borderId="0" xfId="0" applyNumberFormat="1" applyFont="1" applyAlignment="1" applyProtection="1">
      <alignment horizontal="right" wrapText="1"/>
      <protection locked="0"/>
    </xf>
    <xf numFmtId="0" fontId="31" fillId="0" borderId="0" xfId="0" applyFont="1" applyAlignment="1">
      <alignment vertical="top" wrapText="1"/>
    </xf>
    <xf numFmtId="2" fontId="61" fillId="0" borderId="0" xfId="0" applyNumberFormat="1" applyFont="1" applyAlignment="1">
      <alignment horizontal="center"/>
    </xf>
    <xf numFmtId="0" fontId="57" fillId="0" borderId="12" xfId="0" applyFont="1" applyBorder="1" applyAlignment="1">
      <alignment horizontal="justify" vertical="top" wrapText="1"/>
    </xf>
    <xf numFmtId="0" fontId="56" fillId="0" borderId="0" xfId="1537" applyFont="1"/>
    <xf numFmtId="0" fontId="54" fillId="0" borderId="0" xfId="0" applyFont="1" applyAlignment="1" applyProtection="1">
      <alignment vertical="top" wrapText="1"/>
      <protection locked="0"/>
    </xf>
    <xf numFmtId="0" fontId="55" fillId="0" borderId="0" xfId="0" quotePrefix="1" applyFont="1" applyAlignment="1" applyProtection="1">
      <alignment vertical="top" wrapText="1"/>
      <protection locked="0"/>
    </xf>
    <xf numFmtId="0" fontId="59" fillId="0" borderId="0" xfId="1537" applyFont="1" applyAlignment="1">
      <alignment vertical="top"/>
    </xf>
    <xf numFmtId="0" fontId="59" fillId="0" borderId="12" xfId="1537" applyFont="1" applyBorder="1" applyAlignment="1">
      <alignment vertical="top"/>
    </xf>
    <xf numFmtId="164" fontId="31" fillId="0" borderId="0" xfId="1537" applyNumberFormat="1" applyFont="1" applyAlignment="1">
      <alignment horizontal="justify" wrapText="1"/>
    </xf>
    <xf numFmtId="49" fontId="52" fillId="0" borderId="1" xfId="1537" applyNumberFormat="1" applyFont="1" applyBorder="1" applyAlignment="1">
      <alignment horizontal="right" vertical="top"/>
    </xf>
    <xf numFmtId="164" fontId="52" fillId="0" borderId="1" xfId="1537" applyNumberFormat="1" applyFont="1" applyBorder="1" applyAlignment="1">
      <alignment horizontal="left" vertical="top" wrapText="1"/>
    </xf>
    <xf numFmtId="4" fontId="62" fillId="0" borderId="1" xfId="1537" applyNumberFormat="1" applyFont="1" applyBorder="1" applyProtection="1">
      <protection locked="0"/>
    </xf>
    <xf numFmtId="49" fontId="63" fillId="0" borderId="5" xfId="1537" applyNumberFormat="1" applyFont="1" applyBorder="1" applyAlignment="1">
      <alignment horizontal="right"/>
    </xf>
    <xf numFmtId="49" fontId="63" fillId="0" borderId="5" xfId="1537" applyNumberFormat="1" applyFont="1" applyBorder="1" applyAlignment="1">
      <alignment horizontal="right" vertical="top"/>
    </xf>
    <xf numFmtId="166" fontId="64" fillId="0" borderId="5" xfId="1537" applyNumberFormat="1" applyFont="1" applyBorder="1" applyAlignment="1">
      <alignment horizontal="left" vertical="top"/>
    </xf>
    <xf numFmtId="164" fontId="64" fillId="0" borderId="5" xfId="1537" applyNumberFormat="1" applyFont="1" applyBorder="1" applyAlignment="1">
      <alignment vertical="top"/>
    </xf>
    <xf numFmtId="167" fontId="63" fillId="0" borderId="5" xfId="1537" applyNumberFormat="1" applyFont="1" applyBorder="1"/>
    <xf numFmtId="49" fontId="65" fillId="0" borderId="0" xfId="1537" applyNumberFormat="1" applyFont="1" applyAlignment="1">
      <alignment horizontal="right"/>
    </xf>
    <xf numFmtId="166" fontId="65" fillId="0" borderId="0" xfId="1537" applyNumberFormat="1" applyFont="1" applyAlignment="1">
      <alignment horizontal="left"/>
    </xf>
    <xf numFmtId="166" fontId="65" fillId="0" borderId="0" xfId="1537" applyNumberFormat="1" applyFont="1" applyAlignment="1">
      <alignment horizontal="left" vertical="top"/>
    </xf>
    <xf numFmtId="164" fontId="65" fillId="0" borderId="0" xfId="1537" applyNumberFormat="1" applyFont="1" applyAlignment="1">
      <alignment horizontal="left" vertical="top"/>
    </xf>
    <xf numFmtId="164" fontId="65" fillId="0" borderId="0" xfId="1537" applyNumberFormat="1" applyFont="1" applyAlignment="1">
      <alignment horizontal="left" wrapText="1"/>
    </xf>
    <xf numFmtId="164" fontId="53" fillId="0" borderId="1" xfId="1537" applyNumberFormat="1" applyFont="1" applyBorder="1"/>
    <xf numFmtId="4" fontId="31" fillId="0" borderId="0" xfId="1537" applyNumberFormat="1" applyFont="1" applyProtection="1">
      <protection locked="0"/>
    </xf>
    <xf numFmtId="4" fontId="55" fillId="0" borderId="0" xfId="0" applyNumberFormat="1" applyFont="1" applyAlignment="1" applyProtection="1">
      <alignment horizontal="right" wrapText="1"/>
      <protection locked="0"/>
    </xf>
    <xf numFmtId="4" fontId="55" fillId="0" borderId="0" xfId="0" applyNumberFormat="1" applyFont="1" applyAlignment="1" applyProtection="1">
      <alignment horizontal="right" vertical="top"/>
      <protection locked="0"/>
    </xf>
    <xf numFmtId="0" fontId="55" fillId="0" borderId="4" xfId="0" applyFont="1" applyBorder="1" applyAlignment="1" applyProtection="1">
      <alignment horizontal="justify" vertical="top" wrapText="1"/>
      <protection locked="0"/>
    </xf>
    <xf numFmtId="4" fontId="55" fillId="0" borderId="0" xfId="0" applyNumberFormat="1" applyFont="1" applyAlignment="1" applyProtection="1">
      <alignment horizontal="right" vertical="top" wrapText="1"/>
      <protection locked="0"/>
    </xf>
    <xf numFmtId="4" fontId="54" fillId="0" borderId="12" xfId="48788" applyNumberFormat="1" applyFont="1" applyBorder="1" applyAlignment="1">
      <alignment horizontal="right" vertical="center" wrapText="1"/>
      <protection locked="0"/>
    </xf>
    <xf numFmtId="4" fontId="31" fillId="0" borderId="12" xfId="1537" applyNumberFormat="1" applyFont="1" applyBorder="1"/>
    <xf numFmtId="4" fontId="31" fillId="0" borderId="14" xfId="1537" applyNumberFormat="1" applyFont="1" applyBorder="1"/>
    <xf numFmtId="4" fontId="31" fillId="0" borderId="0" xfId="1537" applyNumberFormat="1" applyFont="1" applyAlignment="1">
      <alignment horizontal="right"/>
    </xf>
    <xf numFmtId="164" fontId="63" fillId="0" borderId="5" xfId="1537" applyNumberFormat="1" applyFont="1" applyBorder="1" applyProtection="1">
      <protection locked="0"/>
    </xf>
    <xf numFmtId="4" fontId="62" fillId="0" borderId="0" xfId="1537" applyNumberFormat="1" applyFont="1" applyProtection="1">
      <protection locked="0"/>
    </xf>
    <xf numFmtId="0" fontId="31" fillId="0" borderId="14" xfId="48792" applyFont="1" applyBorder="1"/>
    <xf numFmtId="0" fontId="31" fillId="0" borderId="15" xfId="48792" applyFont="1" applyBorder="1"/>
    <xf numFmtId="0" fontId="51" fillId="0" borderId="4" xfId="1537" applyFont="1" applyBorder="1" applyAlignment="1">
      <alignment horizontal="center" wrapText="1"/>
    </xf>
    <xf numFmtId="0" fontId="31" fillId="0" borderId="0" xfId="48792" applyFont="1"/>
    <xf numFmtId="0" fontId="67" fillId="0" borderId="16" xfId="48790" applyFont="1" applyBorder="1" applyAlignment="1">
      <alignment horizontal="justify"/>
    </xf>
    <xf numFmtId="0" fontId="62" fillId="0" borderId="16" xfId="48790" applyFont="1" applyBorder="1" applyAlignment="1">
      <alignment horizontal="left" vertical="top"/>
    </xf>
    <xf numFmtId="0" fontId="31" fillId="0" borderId="16" xfId="48790" applyFont="1" applyBorder="1"/>
    <xf numFmtId="0" fontId="31" fillId="0" borderId="19" xfId="1537" applyFont="1" applyBorder="1" applyAlignment="1">
      <alignment horizontal="center" wrapText="1"/>
    </xf>
    <xf numFmtId="0" fontId="56" fillId="0" borderId="17" xfId="48790" applyFont="1" applyBorder="1" applyAlignment="1">
      <alignment horizontal="justify" vertical="top"/>
    </xf>
    <xf numFmtId="0" fontId="62" fillId="0" borderId="17" xfId="48790" applyFont="1" applyBorder="1" applyAlignment="1">
      <alignment horizontal="left" vertical="top"/>
    </xf>
    <xf numFmtId="0" fontId="31" fillId="0" borderId="17" xfId="48790" applyFont="1" applyBorder="1"/>
    <xf numFmtId="0" fontId="31" fillId="0" borderId="0" xfId="1537" applyFont="1" applyAlignment="1">
      <alignment horizontal="center" wrapText="1"/>
    </xf>
    <xf numFmtId="0" fontId="67" fillId="0" borderId="17" xfId="48790" applyFont="1" applyBorder="1" applyAlignment="1">
      <alignment horizontal="justify" vertical="top"/>
    </xf>
    <xf numFmtId="0" fontId="56" fillId="0" borderId="17" xfId="48793" applyFont="1" applyBorder="1"/>
    <xf numFmtId="0" fontId="31" fillId="0" borderId="17" xfId="48793" applyFont="1" applyBorder="1"/>
    <xf numFmtId="0" fontId="56" fillId="0" borderId="17" xfId="48790" applyFont="1" applyBorder="1" applyAlignment="1">
      <alignment horizontal="right"/>
    </xf>
    <xf numFmtId="0" fontId="56" fillId="0" borderId="17" xfId="48790" applyFont="1" applyBorder="1" applyAlignment="1">
      <alignment horizontal="center"/>
    </xf>
    <xf numFmtId="4" fontId="56" fillId="0" borderId="17" xfId="48790" applyNumberFormat="1" applyFont="1" applyBorder="1" applyAlignment="1">
      <alignment horizontal="right"/>
    </xf>
    <xf numFmtId="4" fontId="31" fillId="0" borderId="17" xfId="48790" applyNumberFormat="1" applyFont="1" applyBorder="1" applyAlignment="1">
      <alignment horizontal="right"/>
    </xf>
    <xf numFmtId="0" fontId="67" fillId="0" borderId="17" xfId="48790" applyFont="1" applyBorder="1" applyAlignment="1">
      <alignment horizontal="justify"/>
    </xf>
    <xf numFmtId="0" fontId="56" fillId="0" borderId="18" xfId="48790" applyFont="1" applyBorder="1" applyAlignment="1">
      <alignment horizontal="justify" vertical="top"/>
    </xf>
    <xf numFmtId="0" fontId="56" fillId="0" borderId="18" xfId="48790" applyFont="1" applyBorder="1" applyAlignment="1">
      <alignment horizontal="right"/>
    </xf>
    <xf numFmtId="0" fontId="56" fillId="0" borderId="18" xfId="48790" applyFont="1" applyBorder="1" applyAlignment="1">
      <alignment horizontal="center"/>
    </xf>
    <xf numFmtId="4" fontId="56" fillId="0" borderId="18" xfId="48790" applyNumberFormat="1" applyFont="1" applyBorder="1" applyAlignment="1">
      <alignment horizontal="right"/>
    </xf>
    <xf numFmtId="4" fontId="31" fillId="0" borderId="18" xfId="48790" applyNumberFormat="1" applyFont="1" applyBorder="1" applyAlignment="1">
      <alignment horizontal="right"/>
    </xf>
    <xf numFmtId="0" fontId="31" fillId="0" borderId="21" xfId="1537" applyFont="1" applyBorder="1" applyAlignment="1">
      <alignment horizontal="center"/>
    </xf>
    <xf numFmtId="0" fontId="67" fillId="0" borderId="0" xfId="48790" applyFont="1" applyAlignment="1">
      <alignment horizontal="justify" vertical="top"/>
    </xf>
    <xf numFmtId="0" fontId="56" fillId="0" borderId="0" xfId="48793" applyFont="1"/>
    <xf numFmtId="0" fontId="31" fillId="0" borderId="0" xfId="48793" applyFont="1"/>
    <xf numFmtId="0" fontId="56" fillId="0" borderId="0" xfId="48790" applyFont="1" applyAlignment="1">
      <alignment horizontal="justify" vertical="top"/>
    </xf>
    <xf numFmtId="0" fontId="56" fillId="0" borderId="0" xfId="48790" applyFont="1" applyAlignment="1">
      <alignment horizontal="right"/>
    </xf>
    <xf numFmtId="0" fontId="56" fillId="0" borderId="0" xfId="48790" applyFont="1" applyAlignment="1">
      <alignment horizontal="center"/>
    </xf>
    <xf numFmtId="4" fontId="56" fillId="0" borderId="0" xfId="48790" applyNumberFormat="1" applyFont="1" applyAlignment="1">
      <alignment horizontal="right"/>
    </xf>
    <xf numFmtId="0" fontId="31" fillId="0" borderId="4" xfId="1537" applyFont="1" applyBorder="1" applyAlignment="1">
      <alignment horizontal="center"/>
    </xf>
    <xf numFmtId="0" fontId="56" fillId="0" borderId="19" xfId="48794" applyFont="1" applyBorder="1" applyAlignment="1">
      <alignment wrapText="1"/>
    </xf>
    <xf numFmtId="0" fontId="31" fillId="0" borderId="19" xfId="48790" applyFont="1" applyBorder="1" applyAlignment="1">
      <alignment horizontal="center"/>
    </xf>
    <xf numFmtId="1" fontId="31" fillId="0" borderId="19" xfId="48790" applyNumberFormat="1" applyFont="1" applyBorder="1" applyAlignment="1">
      <alignment horizontal="center"/>
    </xf>
    <xf numFmtId="4" fontId="38" fillId="0" borderId="16" xfId="48790" applyNumberFormat="1" applyFont="1" applyBorder="1" applyAlignment="1">
      <alignment horizontal="center"/>
    </xf>
    <xf numFmtId="0" fontId="56" fillId="0" borderId="0" xfId="48794" applyFont="1" applyAlignment="1">
      <alignment wrapText="1"/>
    </xf>
    <xf numFmtId="0" fontId="31" fillId="0" borderId="20" xfId="48790" applyFont="1" applyBorder="1" applyAlignment="1">
      <alignment horizontal="center"/>
    </xf>
    <xf numFmtId="1" fontId="31" fillId="0" borderId="20" xfId="48790" applyNumberFormat="1" applyFont="1" applyBorder="1" applyAlignment="1">
      <alignment horizontal="center"/>
    </xf>
    <xf numFmtId="4" fontId="31" fillId="0" borderId="17" xfId="48790" applyNumberFormat="1" applyFont="1" applyBorder="1" applyAlignment="1">
      <alignment horizontal="center"/>
    </xf>
    <xf numFmtId="4" fontId="38" fillId="0" borderId="17" xfId="48790" applyNumberFormat="1" applyFont="1" applyBorder="1" applyAlignment="1">
      <alignment horizontal="center"/>
    </xf>
    <xf numFmtId="0" fontId="56" fillId="0" borderId="14" xfId="48795" applyFont="1" applyBorder="1" applyAlignment="1">
      <alignment wrapText="1"/>
    </xf>
    <xf numFmtId="0" fontId="31" fillId="0" borderId="19" xfId="48795" applyFont="1" applyBorder="1" applyAlignment="1">
      <alignment horizontal="center"/>
    </xf>
    <xf numFmtId="1" fontId="31" fillId="0" borderId="19" xfId="48795" applyNumberFormat="1" applyFont="1" applyBorder="1" applyAlignment="1">
      <alignment horizontal="center"/>
    </xf>
    <xf numFmtId="4" fontId="31" fillId="0" borderId="16" xfId="48795" applyNumberFormat="1" applyFont="1" applyBorder="1" applyAlignment="1">
      <alignment horizontal="center"/>
    </xf>
    <xf numFmtId="4" fontId="38" fillId="0" borderId="16" xfId="48795" applyNumberFormat="1" applyFont="1" applyBorder="1" applyAlignment="1">
      <alignment horizontal="center"/>
    </xf>
    <xf numFmtId="0" fontId="31" fillId="0" borderId="17" xfId="48794" applyFont="1" applyBorder="1" applyAlignment="1">
      <alignment horizontal="center"/>
    </xf>
    <xf numFmtId="1" fontId="31" fillId="0" borderId="17" xfId="48794" applyNumberFormat="1" applyFont="1" applyBorder="1" applyAlignment="1">
      <alignment horizontal="center"/>
    </xf>
    <xf numFmtId="4" fontId="31" fillId="0" borderId="17" xfId="48794" applyNumberFormat="1" applyFont="1" applyBorder="1" applyAlignment="1">
      <alignment horizontal="center"/>
    </xf>
    <xf numFmtId="4" fontId="38" fillId="0" borderId="17" xfId="48795" applyNumberFormat="1" applyFont="1" applyBorder="1" applyAlignment="1">
      <alignment horizontal="center"/>
    </xf>
    <xf numFmtId="0" fontId="56" fillId="0" borderId="0" xfId="48795" applyFont="1" applyAlignment="1">
      <alignment wrapText="1"/>
    </xf>
    <xf numFmtId="0" fontId="31" fillId="0" borderId="21" xfId="48795" applyFont="1" applyBorder="1" applyAlignment="1">
      <alignment horizontal="center"/>
    </xf>
    <xf numFmtId="1" fontId="31" fillId="0" borderId="21" xfId="48795" applyNumberFormat="1" applyFont="1" applyBorder="1" applyAlignment="1">
      <alignment horizontal="center"/>
    </xf>
    <xf numFmtId="4" fontId="31" fillId="0" borderId="18" xfId="48795" applyNumberFormat="1" applyFont="1" applyBorder="1" applyAlignment="1">
      <alignment horizontal="center"/>
    </xf>
    <xf numFmtId="0" fontId="56" fillId="0" borderId="4" xfId="48794" applyFont="1" applyBorder="1" applyAlignment="1">
      <alignment wrapText="1"/>
    </xf>
    <xf numFmtId="0" fontId="56" fillId="0" borderId="0" xfId="48795" applyFont="1"/>
    <xf numFmtId="0" fontId="31" fillId="0" borderId="20" xfId="48795" applyFont="1" applyBorder="1" applyAlignment="1">
      <alignment horizontal="center"/>
    </xf>
    <xf numFmtId="1" fontId="31" fillId="0" borderId="20" xfId="48795" applyNumberFormat="1" applyFont="1" applyBorder="1" applyAlignment="1">
      <alignment horizontal="center"/>
    </xf>
    <xf numFmtId="4" fontId="31" fillId="0" borderId="17" xfId="48795" applyNumberFormat="1" applyFont="1" applyBorder="1" applyAlignment="1">
      <alignment horizontal="center"/>
    </xf>
    <xf numFmtId="0" fontId="56" fillId="0" borderId="4" xfId="48795" applyFont="1" applyBorder="1" applyAlignment="1">
      <alignment wrapText="1"/>
    </xf>
    <xf numFmtId="0" fontId="56" fillId="0" borderId="0" xfId="48795" applyFont="1" applyAlignment="1">
      <alignment vertical="top"/>
    </xf>
    <xf numFmtId="0" fontId="56" fillId="0" borderId="14" xfId="48795" applyFont="1" applyBorder="1" applyAlignment="1">
      <alignment vertical="top" wrapText="1"/>
    </xf>
    <xf numFmtId="0" fontId="56" fillId="0" borderId="20" xfId="48795" applyFont="1" applyBorder="1" applyAlignment="1">
      <alignment wrapText="1"/>
    </xf>
    <xf numFmtId="0" fontId="56" fillId="0" borderId="0" xfId="48795" applyFont="1" applyAlignment="1">
      <alignment vertical="top" wrapText="1"/>
    </xf>
    <xf numFmtId="0" fontId="56" fillId="0" borderId="20" xfId="48795" applyFont="1" applyBorder="1" applyAlignment="1">
      <alignment horizontal="center"/>
    </xf>
    <xf numFmtId="1" fontId="56" fillId="0" borderId="20" xfId="48795" applyNumberFormat="1" applyFont="1" applyBorder="1" applyAlignment="1">
      <alignment horizontal="center"/>
    </xf>
    <xf numFmtId="0" fontId="56" fillId="0" borderId="0" xfId="48795" applyFont="1" applyAlignment="1">
      <alignment horizontal="justify"/>
    </xf>
    <xf numFmtId="0" fontId="56" fillId="0" borderId="21" xfId="48795" applyFont="1" applyBorder="1" applyAlignment="1">
      <alignment wrapText="1"/>
    </xf>
    <xf numFmtId="0" fontId="56" fillId="0" borderId="21" xfId="48795" applyFont="1" applyBorder="1" applyAlignment="1">
      <alignment horizontal="center"/>
    </xf>
    <xf numFmtId="1" fontId="56" fillId="0" borderId="21" xfId="48795" applyNumberFormat="1" applyFont="1" applyBorder="1" applyAlignment="1">
      <alignment horizontal="center"/>
    </xf>
    <xf numFmtId="0" fontId="56" fillId="0" borderId="16" xfId="48795" applyFont="1" applyBorder="1" applyAlignment="1">
      <alignment wrapText="1"/>
    </xf>
    <xf numFmtId="4" fontId="31" fillId="0" borderId="15" xfId="48795" applyNumberFormat="1" applyFont="1" applyBorder="1" applyAlignment="1">
      <alignment horizontal="center"/>
    </xf>
    <xf numFmtId="0" fontId="56" fillId="0" borderId="16" xfId="48792" applyFont="1" applyBorder="1" applyAlignment="1">
      <alignment horizontal="left" vertical="top" wrapText="1" indent="1"/>
    </xf>
    <xf numFmtId="0" fontId="31" fillId="0" borderId="19" xfId="48792" applyFont="1" applyBorder="1" applyAlignment="1">
      <alignment horizontal="center"/>
    </xf>
    <xf numFmtId="1" fontId="31" fillId="0" borderId="19" xfId="48792" applyNumberFormat="1" applyFont="1" applyBorder="1" applyAlignment="1">
      <alignment horizontal="center"/>
    </xf>
    <xf numFmtId="4" fontId="38" fillId="0" borderId="16" xfId="48792" applyNumberFormat="1" applyFont="1" applyBorder="1" applyAlignment="1">
      <alignment horizontal="center"/>
    </xf>
    <xf numFmtId="4" fontId="38" fillId="0" borderId="17" xfId="48792" applyNumberFormat="1" applyFont="1" applyBorder="1" applyAlignment="1">
      <alignment horizontal="center"/>
    </xf>
    <xf numFmtId="0" fontId="56" fillId="0" borderId="19" xfId="48795" applyFont="1" applyBorder="1" applyAlignment="1">
      <alignment horizontal="left" vertical="top" wrapText="1" indent="1"/>
    </xf>
    <xf numFmtId="0" fontId="56" fillId="0" borderId="20" xfId="48795" applyFont="1" applyBorder="1" applyAlignment="1">
      <alignment horizontal="left" vertical="top" wrapText="1" indent="1"/>
    </xf>
    <xf numFmtId="0" fontId="31" fillId="0" borderId="21" xfId="48795" applyFont="1" applyBorder="1" applyAlignment="1">
      <alignment horizontal="left" vertical="top" wrapText="1" indent="1"/>
    </xf>
    <xf numFmtId="0" fontId="56" fillId="0" borderId="21" xfId="48795" applyFont="1" applyBorder="1" applyAlignment="1">
      <alignment horizontal="left" vertical="top" wrapText="1" indent="1"/>
    </xf>
    <xf numFmtId="0" fontId="56" fillId="0" borderId="19" xfId="48790" applyFont="1" applyBorder="1" applyAlignment="1">
      <alignment horizontal="left" vertical="top" wrapText="1" indent="1"/>
    </xf>
    <xf numFmtId="0" fontId="56" fillId="0" borderId="0" xfId="48790" applyFont="1" applyAlignment="1">
      <alignment wrapText="1"/>
    </xf>
    <xf numFmtId="0" fontId="56" fillId="0" borderId="0" xfId="48792" applyFont="1"/>
    <xf numFmtId="0" fontId="31" fillId="0" borderId="20" xfId="48792" applyFont="1" applyBorder="1" applyAlignment="1">
      <alignment horizontal="center"/>
    </xf>
    <xf numFmtId="1" fontId="31" fillId="0" borderId="20" xfId="48792" applyNumberFormat="1" applyFont="1" applyBorder="1" applyAlignment="1">
      <alignment horizontal="center"/>
    </xf>
    <xf numFmtId="4" fontId="31" fillId="0" borderId="17" xfId="48792" applyNumberFormat="1" applyFont="1" applyBorder="1" applyAlignment="1">
      <alignment horizontal="center"/>
    </xf>
    <xf numFmtId="0" fontId="56" fillId="0" borderId="21" xfId="48792" applyFont="1" applyBorder="1" applyAlignment="1">
      <alignment horizontal="left" vertical="top" wrapText="1" indent="1"/>
    </xf>
    <xf numFmtId="0" fontId="31" fillId="0" borderId="21" xfId="48792" applyFont="1" applyBorder="1" applyAlignment="1">
      <alignment horizontal="center"/>
    </xf>
    <xf numFmtId="1" fontId="31" fillId="0" borderId="21" xfId="48792" applyNumberFormat="1" applyFont="1" applyBorder="1" applyAlignment="1">
      <alignment horizontal="center"/>
    </xf>
    <xf numFmtId="4" fontId="31" fillId="0" borderId="18" xfId="48792" applyNumberFormat="1" applyFont="1" applyBorder="1" applyAlignment="1">
      <alignment horizontal="center"/>
    </xf>
    <xf numFmtId="0" fontId="56" fillId="0" borderId="19" xfId="48795" applyFont="1" applyBorder="1" applyAlignment="1">
      <alignment wrapText="1"/>
    </xf>
    <xf numFmtId="2" fontId="38" fillId="0" borderId="16" xfId="48795" applyNumberFormat="1" applyFont="1" applyBorder="1" applyAlignment="1">
      <alignment horizontal="center"/>
    </xf>
    <xf numFmtId="0" fontId="31" fillId="0" borderId="21" xfId="48795" applyFont="1" applyBorder="1" applyAlignment="1">
      <alignment horizontal="left" vertical="top" wrapText="1"/>
    </xf>
    <xf numFmtId="4" fontId="38" fillId="0" borderId="18" xfId="48795" applyNumberFormat="1" applyFont="1" applyBorder="1" applyAlignment="1">
      <alignment horizontal="center"/>
    </xf>
    <xf numFmtId="0" fontId="31" fillId="0" borderId="13" xfId="48792" applyFont="1" applyBorder="1" applyAlignment="1">
      <alignment horizontal="center" vertical="center"/>
    </xf>
    <xf numFmtId="0" fontId="31" fillId="0" borderId="7" xfId="48792" applyFont="1" applyBorder="1" applyAlignment="1">
      <alignment horizontal="left" vertical="top" wrapText="1" indent="1"/>
    </xf>
    <xf numFmtId="0" fontId="31" fillId="0" borderId="7" xfId="48792" applyFont="1" applyBorder="1" applyAlignment="1">
      <alignment horizontal="center"/>
    </xf>
    <xf numFmtId="1" fontId="31" fillId="0" borderId="7" xfId="48792" applyNumberFormat="1" applyFont="1" applyBorder="1" applyAlignment="1">
      <alignment horizontal="center"/>
    </xf>
    <xf numFmtId="4" fontId="38" fillId="0" borderId="9" xfId="48792" applyNumberFormat="1" applyFont="1" applyBorder="1" applyAlignment="1">
      <alignment horizontal="center"/>
    </xf>
    <xf numFmtId="4" fontId="68" fillId="0" borderId="9" xfId="48792" applyNumberFormat="1" applyFont="1" applyBorder="1" applyAlignment="1">
      <alignment horizontal="center"/>
    </xf>
    <xf numFmtId="0" fontId="31" fillId="0" borderId="0" xfId="48792" applyFont="1" applyAlignment="1">
      <alignment horizontal="center" vertical="center"/>
    </xf>
    <xf numFmtId="0" fontId="31" fillId="0" borderId="0" xfId="48792" applyFont="1" applyAlignment="1">
      <alignment horizontal="left" vertical="top" wrapText="1" indent="1"/>
    </xf>
    <xf numFmtId="0" fontId="31" fillId="0" borderId="0" xfId="48792" applyFont="1" applyAlignment="1">
      <alignment horizontal="center"/>
    </xf>
    <xf numFmtId="4" fontId="31" fillId="0" borderId="0" xfId="48792" applyNumberFormat="1" applyFont="1"/>
    <xf numFmtId="4" fontId="31" fillId="0" borderId="0" xfId="48792" applyNumberFormat="1" applyFont="1" applyAlignment="1">
      <alignment horizontal="center"/>
    </xf>
    <xf numFmtId="4" fontId="31" fillId="0" borderId="8" xfId="48792" applyNumberFormat="1" applyFont="1" applyBorder="1" applyAlignment="1">
      <alignment horizontal="right" vertical="center"/>
    </xf>
    <xf numFmtId="0" fontId="62" fillId="0" borderId="8" xfId="48792" applyFont="1" applyBorder="1" applyAlignment="1">
      <alignment horizontal="center" vertical="center"/>
    </xf>
    <xf numFmtId="0" fontId="31" fillId="0" borderId="3" xfId="1537" applyFont="1" applyBorder="1" applyAlignment="1">
      <alignment horizontal="justify" vertical="center"/>
    </xf>
    <xf numFmtId="0" fontId="31" fillId="0" borderId="3" xfId="1537" applyFont="1" applyBorder="1" applyAlignment="1">
      <alignment horizontal="center" vertical="center" wrapText="1"/>
    </xf>
    <xf numFmtId="0" fontId="31" fillId="0" borderId="3" xfId="1537" applyFont="1" applyBorder="1" applyAlignment="1" applyProtection="1">
      <alignment horizontal="right" vertical="center" wrapText="1"/>
      <protection locked="0"/>
    </xf>
    <xf numFmtId="0" fontId="31" fillId="0" borderId="4" xfId="1537" applyFont="1" applyBorder="1" applyAlignment="1">
      <alignment horizontal="center" vertical="center" wrapText="1"/>
    </xf>
    <xf numFmtId="0" fontId="31" fillId="0" borderId="0" xfId="48794" applyFont="1"/>
    <xf numFmtId="0" fontId="31" fillId="0" borderId="9" xfId="48794" applyFont="1" applyBorder="1"/>
    <xf numFmtId="0" fontId="31" fillId="0" borderId="16" xfId="48796" applyFont="1" applyBorder="1" applyAlignment="1">
      <alignment vertical="top" wrapText="1"/>
    </xf>
    <xf numFmtId="0" fontId="31" fillId="0" borderId="19" xfId="48796" applyFont="1" applyBorder="1" applyAlignment="1">
      <alignment horizontal="center"/>
    </xf>
    <xf numFmtId="1" fontId="31" fillId="0" borderId="19" xfId="48796" applyNumberFormat="1" applyFont="1" applyBorder="1" applyAlignment="1">
      <alignment horizontal="center"/>
    </xf>
    <xf numFmtId="4" fontId="31" fillId="0" borderId="16" xfId="48796" applyNumberFormat="1" applyFont="1" applyBorder="1" applyAlignment="1">
      <alignment horizontal="center"/>
    </xf>
    <xf numFmtId="0" fontId="55" fillId="0" borderId="17" xfId="1537" applyFont="1" applyBorder="1" applyAlignment="1">
      <alignment horizontal="center"/>
    </xf>
    <xf numFmtId="0" fontId="31" fillId="0" borderId="4" xfId="48796" applyFont="1" applyBorder="1" applyAlignment="1">
      <alignment vertical="top" wrapText="1"/>
    </xf>
    <xf numFmtId="0" fontId="31" fillId="0" borderId="21" xfId="48794" applyFont="1" applyBorder="1" applyAlignment="1">
      <alignment horizontal="center"/>
    </xf>
    <xf numFmtId="1" fontId="31" fillId="0" borderId="21" xfId="48794" applyNumberFormat="1" applyFont="1" applyBorder="1" applyAlignment="1">
      <alignment horizontal="center"/>
    </xf>
    <xf numFmtId="4" fontId="31" fillId="0" borderId="18" xfId="48794" applyNumberFormat="1" applyFont="1" applyBorder="1" applyAlignment="1">
      <alignment horizontal="center"/>
    </xf>
    <xf numFmtId="4" fontId="31" fillId="0" borderId="21" xfId="48794" applyNumberFormat="1" applyFont="1" applyBorder="1" applyAlignment="1">
      <alignment horizontal="center"/>
    </xf>
    <xf numFmtId="0" fontId="55" fillId="0" borderId="18" xfId="1537" applyFont="1" applyBorder="1" applyAlignment="1">
      <alignment horizontal="center" wrapText="1"/>
    </xf>
    <xf numFmtId="0" fontId="31" fillId="0" borderId="15" xfId="48796" applyFont="1" applyBorder="1" applyAlignment="1">
      <alignment vertical="top" wrapText="1"/>
    </xf>
    <xf numFmtId="0" fontId="31" fillId="0" borderId="20" xfId="48794" applyFont="1" applyBorder="1" applyAlignment="1">
      <alignment horizontal="center"/>
    </xf>
    <xf numFmtId="1" fontId="31" fillId="0" borderId="20" xfId="48794" applyNumberFormat="1" applyFont="1" applyBorder="1" applyAlignment="1">
      <alignment horizontal="center"/>
    </xf>
    <xf numFmtId="0" fontId="55" fillId="0" borderId="17" xfId="1537" applyFont="1" applyBorder="1" applyAlignment="1">
      <alignment horizontal="center" wrapText="1"/>
    </xf>
    <xf numFmtId="0" fontId="31" fillId="0" borderId="23" xfId="48796" applyFont="1" applyBorder="1" applyAlignment="1">
      <alignment vertical="top" wrapText="1"/>
    </xf>
    <xf numFmtId="0" fontId="31" fillId="0" borderId="19" xfId="48794" applyFont="1" applyBorder="1" applyAlignment="1">
      <alignment horizontal="center"/>
    </xf>
    <xf numFmtId="1" fontId="31" fillId="0" borderId="19" xfId="48794" applyNumberFormat="1" applyFont="1" applyBorder="1" applyAlignment="1">
      <alignment horizontal="center"/>
    </xf>
    <xf numFmtId="4" fontId="31" fillId="0" borderId="16" xfId="48794" applyNumberFormat="1" applyFont="1" applyBorder="1" applyAlignment="1">
      <alignment horizontal="center"/>
    </xf>
    <xf numFmtId="0" fontId="31" fillId="0" borderId="22" xfId="48796" applyFont="1" applyBorder="1" applyAlignment="1">
      <alignment vertical="top" wrapText="1"/>
    </xf>
    <xf numFmtId="0" fontId="31" fillId="0" borderId="22" xfId="48797" applyFont="1" applyBorder="1" applyAlignment="1" applyProtection="1">
      <alignment horizontal="justify" vertical="top" wrapText="1"/>
      <protection locked="0"/>
    </xf>
    <xf numFmtId="0" fontId="31" fillId="0" borderId="14" xfId="48794" applyFont="1" applyBorder="1"/>
    <xf numFmtId="0" fontId="31" fillId="0" borderId="14" xfId="48796" applyFont="1" applyBorder="1" applyAlignment="1">
      <alignment vertical="top" wrapText="1"/>
    </xf>
    <xf numFmtId="4" fontId="31" fillId="0" borderId="20" xfId="48794" applyNumberFormat="1" applyFont="1" applyBorder="1" applyAlignment="1">
      <alignment horizontal="center"/>
    </xf>
    <xf numFmtId="0" fontId="31" fillId="0" borderId="16" xfId="48794" applyFont="1" applyBorder="1" applyAlignment="1">
      <alignment horizontal="center"/>
    </xf>
    <xf numFmtId="0" fontId="31" fillId="0" borderId="18" xfId="48794" applyFont="1" applyBorder="1" applyAlignment="1">
      <alignment horizontal="center"/>
    </xf>
    <xf numFmtId="0" fontId="31" fillId="0" borderId="14" xfId="48794" applyFont="1" applyBorder="1" applyAlignment="1">
      <alignment horizontal="left" vertical="top" wrapText="1"/>
    </xf>
    <xf numFmtId="4" fontId="31" fillId="0" borderId="19" xfId="48794" applyNumberFormat="1" applyFont="1" applyBorder="1" applyAlignment="1">
      <alignment horizontal="center"/>
    </xf>
    <xf numFmtId="0" fontId="31" fillId="0" borderId="17" xfId="48794" applyFont="1" applyBorder="1" applyAlignment="1">
      <alignment horizontal="left" vertical="top" wrapText="1"/>
    </xf>
    <xf numFmtId="0" fontId="31" fillId="0" borderId="18" xfId="48794" applyFont="1" applyBorder="1" applyAlignment="1">
      <alignment horizontal="left" vertical="top" wrapText="1"/>
    </xf>
    <xf numFmtId="0" fontId="31" fillId="0" borderId="19" xfId="48798" applyFont="1" applyBorder="1" applyAlignment="1">
      <alignment wrapText="1"/>
    </xf>
    <xf numFmtId="0" fontId="31" fillId="0" borderId="19" xfId="48798" applyFont="1" applyBorder="1" applyAlignment="1">
      <alignment horizontal="center"/>
    </xf>
    <xf numFmtId="1" fontId="31" fillId="0" borderId="19" xfId="48798" applyNumberFormat="1" applyFont="1" applyBorder="1" applyAlignment="1">
      <alignment horizontal="center"/>
    </xf>
    <xf numFmtId="4" fontId="31" fillId="0" borderId="16" xfId="48798" applyNumberFormat="1" applyFont="1" applyBorder="1" applyAlignment="1">
      <alignment horizontal="center"/>
    </xf>
    <xf numFmtId="0" fontId="31" fillId="0" borderId="0" xfId="48794" applyFont="1" applyAlignment="1">
      <alignment horizontal="left" vertical="top"/>
    </xf>
    <xf numFmtId="0" fontId="31" fillId="0" borderId="17" xfId="48794" applyFont="1" applyBorder="1" applyAlignment="1">
      <alignment horizontal="center" vertical="top"/>
    </xf>
    <xf numFmtId="1" fontId="31" fillId="0" borderId="17" xfId="48794" applyNumberFormat="1" applyFont="1" applyBorder="1" applyAlignment="1">
      <alignment horizontal="center" vertical="top"/>
    </xf>
    <xf numFmtId="0" fontId="31" fillId="0" borderId="16" xfId="48798" applyFont="1" applyBorder="1" applyAlignment="1">
      <alignment vertical="top" wrapText="1"/>
    </xf>
    <xf numFmtId="0" fontId="31" fillId="0" borderId="16" xfId="48794" applyFont="1" applyBorder="1"/>
    <xf numFmtId="0" fontId="31" fillId="0" borderId="21" xfId="48794" applyFont="1" applyBorder="1" applyAlignment="1">
      <alignment horizontal="center" vertical="top"/>
    </xf>
    <xf numFmtId="1" fontId="31" fillId="0" borderId="18" xfId="48794" applyNumberFormat="1" applyFont="1" applyBorder="1" applyAlignment="1">
      <alignment horizontal="center" vertical="top"/>
    </xf>
    <xf numFmtId="0" fontId="31" fillId="0" borderId="0" xfId="48798" applyFont="1" applyAlignment="1">
      <alignment vertical="top" wrapText="1"/>
    </xf>
    <xf numFmtId="0" fontId="31" fillId="0" borderId="16" xfId="48794" applyFont="1" applyBorder="1" applyAlignment="1">
      <alignment horizontal="center" vertical="top"/>
    </xf>
    <xf numFmtId="1" fontId="31" fillId="0" borderId="16" xfId="48794" applyNumberFormat="1" applyFont="1" applyBorder="1" applyAlignment="1">
      <alignment horizontal="center" vertical="top"/>
    </xf>
    <xf numFmtId="0" fontId="31" fillId="0" borderId="18" xfId="48794" applyFont="1" applyBorder="1" applyAlignment="1">
      <alignment horizontal="center" vertical="top"/>
    </xf>
    <xf numFmtId="0" fontId="31" fillId="0" borderId="20" xfId="48796" applyFont="1" applyBorder="1" applyAlignment="1">
      <alignment vertical="top" wrapText="1"/>
    </xf>
    <xf numFmtId="0" fontId="31" fillId="0" borderId="20" xfId="48796" applyFont="1" applyBorder="1" applyAlignment="1">
      <alignment horizontal="center"/>
    </xf>
    <xf numFmtId="1" fontId="31" fillId="0" borderId="20" xfId="48796" applyNumberFormat="1" applyFont="1" applyBorder="1" applyAlignment="1">
      <alignment horizontal="center"/>
    </xf>
    <xf numFmtId="0" fontId="31" fillId="0" borderId="20" xfId="48796" applyFont="1" applyBorder="1" applyAlignment="1">
      <alignment wrapText="1"/>
    </xf>
    <xf numFmtId="0" fontId="31" fillId="0" borderId="21" xfId="48796" applyFont="1" applyBorder="1" applyAlignment="1">
      <alignment horizontal="left" vertical="top" wrapText="1" indent="1"/>
    </xf>
    <xf numFmtId="0" fontId="31" fillId="0" borderId="21" xfId="48796" applyFont="1" applyBorder="1" applyAlignment="1">
      <alignment horizontal="center"/>
    </xf>
    <xf numFmtId="1" fontId="31" fillId="0" borderId="21" xfId="48796" applyNumberFormat="1" applyFont="1" applyBorder="1" applyAlignment="1">
      <alignment horizontal="center"/>
    </xf>
    <xf numFmtId="0" fontId="31" fillId="0" borderId="19" xfId="48796" applyFont="1" applyBorder="1" applyAlignment="1">
      <alignment vertical="top" wrapText="1"/>
    </xf>
    <xf numFmtId="0" fontId="31" fillId="0" borderId="16" xfId="48796" applyFont="1" applyBorder="1" applyAlignment="1">
      <alignment horizontal="center"/>
    </xf>
    <xf numFmtId="1" fontId="31" fillId="0" borderId="16" xfId="48796" applyNumberFormat="1" applyFont="1" applyBorder="1" applyAlignment="1">
      <alignment horizontal="center"/>
    </xf>
    <xf numFmtId="0" fontId="31" fillId="0" borderId="17" xfId="48796" applyFont="1" applyBorder="1" applyAlignment="1">
      <alignment horizontal="center"/>
    </xf>
    <xf numFmtId="1" fontId="31" fillId="0" borderId="18" xfId="48796" applyNumberFormat="1" applyFont="1" applyBorder="1" applyAlignment="1">
      <alignment horizontal="center"/>
    </xf>
    <xf numFmtId="0" fontId="31" fillId="0" borderId="18" xfId="48796" applyFont="1" applyBorder="1" applyAlignment="1">
      <alignment horizontal="center"/>
    </xf>
    <xf numFmtId="0" fontId="31" fillId="0" borderId="22" xfId="48794" applyFont="1" applyBorder="1" applyAlignment="1">
      <alignment vertical="top" wrapText="1"/>
    </xf>
    <xf numFmtId="3" fontId="31" fillId="0" borderId="17" xfId="48794" applyNumberFormat="1" applyFont="1" applyBorder="1" applyAlignment="1">
      <alignment horizontal="center"/>
    </xf>
    <xf numFmtId="0" fontId="31" fillId="0" borderId="21" xfId="48794" applyFont="1" applyBorder="1" applyAlignment="1">
      <alignment horizontal="left" vertical="top" wrapText="1" indent="1"/>
    </xf>
    <xf numFmtId="3" fontId="31" fillId="0" borderId="18" xfId="48794" applyNumberFormat="1" applyFont="1" applyBorder="1" applyAlignment="1">
      <alignment horizontal="center"/>
    </xf>
    <xf numFmtId="0" fontId="31" fillId="0" borderId="17" xfId="1537" applyFont="1" applyBorder="1" applyAlignment="1">
      <alignment vertical="top"/>
    </xf>
    <xf numFmtId="0" fontId="56" fillId="0" borderId="0" xfId="48794" applyFont="1"/>
    <xf numFmtId="0" fontId="56" fillId="0" borderId="0" xfId="48794" applyFont="1" applyAlignment="1">
      <alignment horizontal="center" vertical="center"/>
    </xf>
    <xf numFmtId="0" fontId="56" fillId="0" borderId="0" xfId="48794" applyFont="1" applyAlignment="1">
      <alignment horizontal="left" vertical="top" wrapText="1" indent="1"/>
    </xf>
    <xf numFmtId="0" fontId="56" fillId="0" borderId="0" xfId="48794" applyFont="1" applyAlignment="1">
      <alignment horizontal="center"/>
    </xf>
    <xf numFmtId="0" fontId="31" fillId="0" borderId="4" xfId="48798" applyFont="1" applyBorder="1" applyAlignment="1">
      <alignment vertical="top" wrapText="1"/>
    </xf>
    <xf numFmtId="0" fontId="31" fillId="0" borderId="18" xfId="48798" applyFont="1" applyBorder="1" applyAlignment="1">
      <alignment vertical="top" wrapText="1"/>
    </xf>
    <xf numFmtId="0" fontId="31" fillId="0" borderId="7" xfId="48794" applyFont="1" applyBorder="1" applyAlignment="1">
      <alignment horizontal="center" vertical="center"/>
    </xf>
    <xf numFmtId="0" fontId="31" fillId="0" borderId="7" xfId="48794" applyFont="1" applyBorder="1" applyAlignment="1">
      <alignment horizontal="left" vertical="top" wrapText="1" indent="1"/>
    </xf>
    <xf numFmtId="0" fontId="31" fillId="0" borderId="7" xfId="48794" applyFont="1" applyBorder="1" applyAlignment="1">
      <alignment horizontal="center"/>
    </xf>
    <xf numFmtId="1" fontId="31" fillId="0" borderId="7" xfId="48794" applyNumberFormat="1" applyFont="1" applyBorder="1" applyAlignment="1">
      <alignment horizontal="center"/>
    </xf>
    <xf numFmtId="0" fontId="38" fillId="0" borderId="7" xfId="48794" applyFont="1" applyBorder="1" applyAlignment="1">
      <alignment horizontal="center"/>
    </xf>
    <xf numFmtId="0" fontId="38" fillId="0" borderId="8" xfId="48794" applyFont="1" applyBorder="1" applyAlignment="1">
      <alignment horizontal="center" vertical="center"/>
    </xf>
    <xf numFmtId="4" fontId="38" fillId="0" borderId="7" xfId="48794" applyNumberFormat="1" applyFont="1" applyBorder="1" applyAlignment="1">
      <alignment horizontal="center" vertical="center"/>
    </xf>
    <xf numFmtId="4" fontId="31" fillId="0" borderId="8" xfId="48794" applyNumberFormat="1" applyFont="1" applyBorder="1" applyAlignment="1">
      <alignment horizontal="center" vertical="center"/>
    </xf>
    <xf numFmtId="0" fontId="31" fillId="0" borderId="13" xfId="1537" applyFont="1" applyBorder="1" applyAlignment="1">
      <alignment vertical="top"/>
    </xf>
    <xf numFmtId="4" fontId="31" fillId="0" borderId="0" xfId="48794" applyNumberFormat="1" applyFont="1" applyAlignment="1">
      <alignment horizontal="center" vertical="center"/>
    </xf>
    <xf numFmtId="0" fontId="31" fillId="0" borderId="0" xfId="48799" applyFont="1"/>
    <xf numFmtId="0" fontId="67" fillId="0" borderId="16" xfId="48795" applyFont="1" applyBorder="1" applyAlignment="1">
      <alignment horizontal="justify"/>
    </xf>
    <xf numFmtId="0" fontId="67" fillId="0" borderId="16" xfId="48799" applyFont="1" applyBorder="1" applyAlignment="1">
      <alignment horizontal="left" vertical="top"/>
    </xf>
    <xf numFmtId="0" fontId="56" fillId="0" borderId="19" xfId="48799" applyFont="1" applyBorder="1"/>
    <xf numFmtId="0" fontId="31" fillId="0" borderId="16" xfId="1537" applyFont="1" applyBorder="1" applyAlignment="1">
      <alignment horizontal="center"/>
    </xf>
    <xf numFmtId="0" fontId="31" fillId="0" borderId="17" xfId="48795" applyFont="1" applyBorder="1" applyAlignment="1">
      <alignment horizontal="justify" vertical="top"/>
    </xf>
    <xf numFmtId="0" fontId="67" fillId="0" borderId="17" xfId="48799" applyFont="1" applyBorder="1" applyAlignment="1">
      <alignment horizontal="left" vertical="top"/>
    </xf>
    <xf numFmtId="0" fontId="56" fillId="0" borderId="20" xfId="48799" applyFont="1" applyBorder="1"/>
    <xf numFmtId="0" fontId="31" fillId="0" borderId="17" xfId="1537" applyFont="1" applyBorder="1" applyAlignment="1">
      <alignment horizontal="center" wrapText="1"/>
    </xf>
    <xf numFmtId="0" fontId="67" fillId="0" borderId="17" xfId="48795" applyFont="1" applyBorder="1" applyAlignment="1">
      <alignment horizontal="justify" vertical="top"/>
    </xf>
    <xf numFmtId="0" fontId="31" fillId="0" borderId="17" xfId="48795" applyFont="1" applyBorder="1"/>
    <xf numFmtId="0" fontId="31" fillId="0" borderId="20" xfId="48795" applyFont="1" applyBorder="1"/>
    <xf numFmtId="0" fontId="31" fillId="0" borderId="17" xfId="1537" applyFont="1" applyBorder="1" applyAlignment="1">
      <alignment horizontal="center"/>
    </xf>
    <xf numFmtId="0" fontId="31" fillId="0" borderId="18" xfId="48795" applyFont="1" applyBorder="1" applyAlignment="1">
      <alignment horizontal="justify" vertical="top"/>
    </xf>
    <xf numFmtId="0" fontId="31" fillId="0" borderId="18" xfId="48795" applyFont="1" applyBorder="1" applyAlignment="1">
      <alignment horizontal="right"/>
    </xf>
    <xf numFmtId="0" fontId="31" fillId="0" borderId="18" xfId="48795" applyFont="1" applyBorder="1" applyAlignment="1">
      <alignment horizontal="center"/>
    </xf>
    <xf numFmtId="4" fontId="31" fillId="0" borderId="18" xfId="48795" applyNumberFormat="1" applyFont="1" applyBorder="1" applyAlignment="1">
      <alignment horizontal="right"/>
    </xf>
    <xf numFmtId="4" fontId="31" fillId="0" borderId="21" xfId="48795" applyNumberFormat="1" applyFont="1" applyBorder="1" applyAlignment="1">
      <alignment horizontal="right"/>
    </xf>
    <xf numFmtId="0" fontId="31" fillId="0" borderId="18" xfId="1537" applyFont="1" applyBorder="1" applyAlignment="1">
      <alignment horizontal="center" wrapText="1"/>
    </xf>
    <xf numFmtId="0" fontId="31" fillId="0" borderId="18" xfId="1537" applyFont="1" applyBorder="1" applyAlignment="1">
      <alignment horizontal="center"/>
    </xf>
    <xf numFmtId="0" fontId="56" fillId="0" borderId="16" xfId="48799" applyFont="1" applyBorder="1" applyAlignment="1">
      <alignment wrapText="1"/>
    </xf>
    <xf numFmtId="4" fontId="67" fillId="0" borderId="16" xfId="48799" applyNumberFormat="1" applyFont="1" applyBorder="1" applyAlignment="1">
      <alignment horizontal="right"/>
    </xf>
    <xf numFmtId="0" fontId="56" fillId="0" borderId="14" xfId="48799" applyFont="1" applyBorder="1"/>
    <xf numFmtId="0" fontId="56" fillId="0" borderId="20" xfId="48799" applyFont="1" applyBorder="1" applyAlignment="1">
      <alignment wrapText="1"/>
    </xf>
    <xf numFmtId="0" fontId="56" fillId="0" borderId="20" xfId="48799" applyFont="1" applyBorder="1" applyAlignment="1">
      <alignment horizontal="center"/>
    </xf>
    <xf numFmtId="4" fontId="56" fillId="0" borderId="17" xfId="48794" applyNumberFormat="1" applyFont="1" applyBorder="1" applyAlignment="1">
      <alignment horizontal="center"/>
    </xf>
    <xf numFmtId="0" fontId="56" fillId="0" borderId="18" xfId="48799" applyFont="1" applyBorder="1" applyAlignment="1">
      <alignment horizontal="center"/>
    </xf>
    <xf numFmtId="4" fontId="67" fillId="0" borderId="17" xfId="48799" applyNumberFormat="1" applyFont="1" applyBorder="1" applyAlignment="1">
      <alignment horizontal="right"/>
    </xf>
    <xf numFmtId="0" fontId="56" fillId="0" borderId="0" xfId="48799" applyFont="1"/>
    <xf numFmtId="0" fontId="56" fillId="0" borderId="17" xfId="48799" applyFont="1" applyBorder="1" applyAlignment="1">
      <alignment horizontal="center"/>
    </xf>
    <xf numFmtId="4" fontId="56" fillId="0" borderId="17" xfId="48799" applyNumberFormat="1" applyFont="1" applyBorder="1" applyAlignment="1">
      <alignment horizontal="center"/>
    </xf>
    <xf numFmtId="0" fontId="56" fillId="0" borderId="20" xfId="48799" quotePrefix="1" applyFont="1" applyBorder="1" applyAlignment="1">
      <alignment wrapText="1"/>
    </xf>
    <xf numFmtId="0" fontId="56" fillId="0" borderId="16" xfId="48799" applyFont="1" applyBorder="1" applyAlignment="1">
      <alignment vertical="top" wrapText="1"/>
    </xf>
    <xf numFmtId="0" fontId="56" fillId="0" borderId="19" xfId="48799" applyFont="1" applyBorder="1" applyAlignment="1">
      <alignment horizontal="center"/>
    </xf>
    <xf numFmtId="4" fontId="56" fillId="0" borderId="16" xfId="48799" applyNumberFormat="1" applyFont="1" applyBorder="1" applyAlignment="1">
      <alignment horizontal="right"/>
    </xf>
    <xf numFmtId="0" fontId="56" fillId="0" borderId="20" xfId="48799" applyFont="1" applyBorder="1" applyAlignment="1">
      <alignment vertical="top" wrapText="1"/>
    </xf>
    <xf numFmtId="4" fontId="56" fillId="0" borderId="17" xfId="48799" applyNumberFormat="1" applyFont="1" applyBorder="1" applyAlignment="1">
      <alignment horizontal="right"/>
    </xf>
    <xf numFmtId="0" fontId="56" fillId="0" borderId="21" xfId="48799" applyFont="1" applyBorder="1" applyAlignment="1">
      <alignment vertical="top" wrapText="1"/>
    </xf>
    <xf numFmtId="0" fontId="56" fillId="0" borderId="21" xfId="48799" applyFont="1" applyBorder="1" applyAlignment="1">
      <alignment horizontal="center"/>
    </xf>
    <xf numFmtId="0" fontId="56" fillId="0" borderId="0" xfId="48799" applyFont="1" applyAlignment="1">
      <alignment wrapText="1"/>
    </xf>
    <xf numFmtId="0" fontId="56" fillId="0" borderId="19" xfId="48799" applyFont="1" applyBorder="1" applyAlignment="1">
      <alignment vertical="top" wrapText="1"/>
    </xf>
    <xf numFmtId="4" fontId="56" fillId="0" borderId="16" xfId="48799" applyNumberFormat="1" applyFont="1" applyBorder="1" applyAlignment="1">
      <alignment horizontal="center"/>
    </xf>
    <xf numFmtId="0" fontId="56" fillId="0" borderId="14" xfId="48799" applyFont="1" applyBorder="1" applyAlignment="1">
      <alignment wrapText="1"/>
    </xf>
    <xf numFmtId="0" fontId="56" fillId="0" borderId="4" xfId="48799" applyFont="1" applyBorder="1" applyAlignment="1">
      <alignment vertical="top" wrapText="1"/>
    </xf>
    <xf numFmtId="0" fontId="56" fillId="0" borderId="14" xfId="48800" applyFont="1" applyBorder="1" applyAlignment="1">
      <alignment horizontal="justify" vertical="top"/>
    </xf>
    <xf numFmtId="0" fontId="56" fillId="0" borderId="19" xfId="48799" applyFont="1" applyBorder="1" applyAlignment="1">
      <alignment wrapText="1"/>
    </xf>
    <xf numFmtId="2" fontId="67" fillId="0" borderId="16" xfId="48799" applyNumberFormat="1" applyFont="1" applyBorder="1" applyAlignment="1">
      <alignment horizontal="center"/>
    </xf>
    <xf numFmtId="0" fontId="31" fillId="0" borderId="7" xfId="48799" applyFont="1" applyBorder="1" applyAlignment="1">
      <alignment horizontal="center" vertical="center"/>
    </xf>
    <xf numFmtId="0" fontId="56" fillId="0" borderId="7" xfId="48799" applyFont="1" applyBorder="1" applyAlignment="1">
      <alignment vertical="top" wrapText="1"/>
    </xf>
    <xf numFmtId="0" fontId="56" fillId="0" borderId="7" xfId="48799" applyFont="1" applyBorder="1" applyAlignment="1">
      <alignment horizontal="center"/>
    </xf>
    <xf numFmtId="1" fontId="56" fillId="0" borderId="7" xfId="48799" applyNumberFormat="1" applyFont="1" applyBorder="1" applyAlignment="1">
      <alignment horizontal="center"/>
    </xf>
    <xf numFmtId="0" fontId="38" fillId="0" borderId="7" xfId="48799" applyFont="1" applyBorder="1" applyAlignment="1">
      <alignment horizontal="right"/>
    </xf>
    <xf numFmtId="4" fontId="38" fillId="0" borderId="9" xfId="48799" applyNumberFormat="1" applyFont="1" applyBorder="1" applyAlignment="1">
      <alignment horizontal="right"/>
    </xf>
    <xf numFmtId="0" fontId="31" fillId="0" borderId="0" xfId="48799" applyFont="1" applyAlignment="1">
      <alignment horizontal="center" vertical="center"/>
    </xf>
    <xf numFmtId="0" fontId="56" fillId="0" borderId="0" xfId="48799" applyFont="1" applyAlignment="1">
      <alignment horizontal="left" vertical="top" wrapText="1" indent="1"/>
    </xf>
    <xf numFmtId="0" fontId="31" fillId="0" borderId="14" xfId="48799" applyFont="1" applyBorder="1" applyAlignment="1">
      <alignment horizontal="center"/>
    </xf>
    <xf numFmtId="0" fontId="31" fillId="0" borderId="14" xfId="48799" applyFont="1" applyBorder="1"/>
    <xf numFmtId="0" fontId="31" fillId="0" borderId="0" xfId="48799" applyFont="1" applyAlignment="1">
      <alignment horizontal="center"/>
    </xf>
    <xf numFmtId="4" fontId="31" fillId="0" borderId="0" xfId="48799" applyNumberFormat="1" applyFont="1"/>
    <xf numFmtId="0" fontId="62" fillId="0" borderId="8" xfId="48801" applyFont="1" applyBorder="1" applyAlignment="1">
      <alignment horizontal="center" vertical="center"/>
    </xf>
    <xf numFmtId="4" fontId="38" fillId="0" borderId="9" xfId="48799" applyNumberFormat="1" applyFont="1" applyBorder="1" applyAlignment="1">
      <alignment horizontal="right" vertical="center"/>
    </xf>
    <xf numFmtId="4" fontId="56" fillId="0" borderId="20" xfId="48794" applyNumberFormat="1" applyFont="1" applyBorder="1" applyAlignment="1">
      <alignment horizontal="center"/>
    </xf>
    <xf numFmtId="4" fontId="31" fillId="0" borderId="17" xfId="48795" applyNumberFormat="1" applyFont="1" applyBorder="1" applyAlignment="1">
      <alignment horizontal="right"/>
    </xf>
    <xf numFmtId="4" fontId="31" fillId="0" borderId="20" xfId="48795" applyNumberFormat="1" applyFont="1" applyBorder="1" applyAlignment="1">
      <alignment horizontal="right"/>
    </xf>
    <xf numFmtId="4" fontId="31" fillId="0" borderId="8" xfId="48799" applyNumberFormat="1" applyFont="1" applyBorder="1" applyAlignment="1">
      <alignment horizontal="right" vertical="center"/>
    </xf>
    <xf numFmtId="0" fontId="38" fillId="0" borderId="17" xfId="48799" applyFont="1" applyBorder="1" applyAlignment="1">
      <alignment horizontal="left" vertical="top"/>
    </xf>
    <xf numFmtId="1" fontId="31" fillId="0" borderId="19" xfId="48799" applyNumberFormat="1" applyFont="1" applyBorder="1" applyAlignment="1">
      <alignment horizontal="center"/>
    </xf>
    <xf numFmtId="1" fontId="31" fillId="0" borderId="20" xfId="48799" applyNumberFormat="1" applyFont="1" applyBorder="1" applyAlignment="1">
      <alignment horizontal="center"/>
    </xf>
    <xf numFmtId="0" fontId="31" fillId="0" borderId="18" xfId="48799" applyFont="1" applyBorder="1" applyAlignment="1">
      <alignment horizontal="center"/>
    </xf>
    <xf numFmtId="1" fontId="31" fillId="0" borderId="21" xfId="48799" applyNumberFormat="1" applyFont="1" applyBorder="1" applyAlignment="1">
      <alignment horizontal="center"/>
    </xf>
    <xf numFmtId="0" fontId="31" fillId="0" borderId="0" xfId="48802" applyFont="1"/>
    <xf numFmtId="0" fontId="31" fillId="0" borderId="13" xfId="48802" applyFont="1" applyBorder="1" applyAlignment="1">
      <alignment horizontal="center" vertical="center"/>
    </xf>
    <xf numFmtId="0" fontId="67" fillId="0" borderId="7" xfId="48802" applyFont="1" applyBorder="1" applyAlignment="1">
      <alignment horizontal="left" vertical="top" wrapText="1"/>
    </xf>
    <xf numFmtId="0" fontId="31" fillId="0" borderId="7" xfId="48802" applyFont="1" applyBorder="1" applyAlignment="1">
      <alignment horizontal="center"/>
    </xf>
    <xf numFmtId="1" fontId="31" fillId="0" borderId="7" xfId="48802" applyNumberFormat="1" applyFont="1" applyBorder="1" applyAlignment="1">
      <alignment horizontal="center"/>
    </xf>
    <xf numFmtId="4" fontId="31" fillId="0" borderId="7" xfId="48802" applyNumberFormat="1" applyFont="1" applyBorder="1" applyAlignment="1">
      <alignment horizontal="center"/>
    </xf>
    <xf numFmtId="4" fontId="38" fillId="0" borderId="9" xfId="48802" applyNumberFormat="1" applyFont="1" applyBorder="1" applyAlignment="1">
      <alignment horizontal="center"/>
    </xf>
    <xf numFmtId="0" fontId="56" fillId="0" borderId="17" xfId="48802" applyFont="1" applyBorder="1" applyAlignment="1">
      <alignment horizontal="left" vertical="top" wrapText="1"/>
    </xf>
    <xf numFmtId="0" fontId="70" fillId="0" borderId="17" xfId="48802" applyFont="1" applyBorder="1" applyAlignment="1">
      <alignment horizontal="center"/>
    </xf>
    <xf numFmtId="1" fontId="71" fillId="0" borderId="17" xfId="48802" applyNumberFormat="1" applyFont="1" applyBorder="1" applyAlignment="1">
      <alignment horizontal="center"/>
    </xf>
    <xf numFmtId="2" fontId="72" fillId="0" borderId="17" xfId="48802" applyNumberFormat="1" applyFont="1" applyBorder="1" applyAlignment="1">
      <alignment horizontal="center"/>
    </xf>
    <xf numFmtId="4" fontId="70" fillId="0" borderId="17" xfId="48802" applyNumberFormat="1" applyFont="1" applyBorder="1" applyAlignment="1">
      <alignment horizontal="center"/>
    </xf>
    <xf numFmtId="0" fontId="71" fillId="0" borderId="17" xfId="48802" applyFont="1" applyBorder="1" applyAlignment="1">
      <alignment horizontal="left" vertical="top" wrapText="1"/>
    </xf>
    <xf numFmtId="1" fontId="31" fillId="0" borderId="17" xfId="48802" applyNumberFormat="1" applyFont="1" applyBorder="1" applyAlignment="1">
      <alignment horizontal="center"/>
    </xf>
    <xf numFmtId="2" fontId="31" fillId="0" borderId="17" xfId="48802" applyNumberFormat="1" applyFont="1" applyBorder="1" applyAlignment="1">
      <alignment horizontal="center"/>
    </xf>
    <xf numFmtId="2" fontId="38" fillId="0" borderId="17" xfId="48802" applyNumberFormat="1" applyFont="1" applyBorder="1" applyAlignment="1">
      <alignment horizontal="center"/>
    </xf>
    <xf numFmtId="4" fontId="31" fillId="0" borderId="17" xfId="48802" applyNumberFormat="1" applyFont="1" applyBorder="1" applyAlignment="1">
      <alignment horizontal="center"/>
    </xf>
    <xf numFmtId="0" fontId="31" fillId="0" borderId="21" xfId="1537" applyFont="1" applyBorder="1" applyAlignment="1">
      <alignment horizontal="center" wrapText="1"/>
    </xf>
    <xf numFmtId="0" fontId="56" fillId="0" borderId="14" xfId="48802" applyFont="1" applyBorder="1" applyAlignment="1">
      <alignment horizontal="left" vertical="top" wrapText="1"/>
    </xf>
    <xf numFmtId="1" fontId="31" fillId="0" borderId="16" xfId="48802" applyNumberFormat="1" applyFont="1" applyBorder="1" applyAlignment="1">
      <alignment horizontal="center"/>
    </xf>
    <xf numFmtId="2" fontId="31" fillId="0" borderId="16" xfId="48802" applyNumberFormat="1" applyFont="1" applyBorder="1" applyAlignment="1">
      <alignment horizontal="center"/>
    </xf>
    <xf numFmtId="4" fontId="31" fillId="0" borderId="16" xfId="48802" applyNumberFormat="1" applyFont="1" applyBorder="1" applyAlignment="1">
      <alignment horizontal="center"/>
    </xf>
    <xf numFmtId="0" fontId="56" fillId="0" borderId="23" xfId="48802" applyFont="1" applyBorder="1" applyAlignment="1">
      <alignment horizontal="left" vertical="top" wrapText="1"/>
    </xf>
    <xf numFmtId="1" fontId="31" fillId="0" borderId="23" xfId="48802" applyNumberFormat="1" applyFont="1" applyBorder="1" applyAlignment="1">
      <alignment horizontal="center"/>
    </xf>
    <xf numFmtId="2" fontId="31" fillId="0" borderId="18" xfId="48802" applyNumberFormat="1" applyFont="1" applyBorder="1" applyAlignment="1">
      <alignment horizontal="center"/>
    </xf>
    <xf numFmtId="4" fontId="38" fillId="0" borderId="18" xfId="48802" applyNumberFormat="1" applyFont="1" applyBorder="1" applyAlignment="1">
      <alignment horizontal="center"/>
    </xf>
    <xf numFmtId="0" fontId="56" fillId="0" borderId="16" xfId="48802" applyFont="1" applyBorder="1" applyAlignment="1">
      <alignment horizontal="left" vertical="top" wrapText="1"/>
    </xf>
    <xf numFmtId="0" fontId="31" fillId="0" borderId="16" xfId="48802" applyFont="1" applyBorder="1" applyAlignment="1">
      <alignment horizontal="center"/>
    </xf>
    <xf numFmtId="0" fontId="56" fillId="0" borderId="18" xfId="48802" applyFont="1" applyBorder="1" applyAlignment="1">
      <alignment horizontal="left" vertical="top" wrapText="1"/>
    </xf>
    <xf numFmtId="1" fontId="31" fillId="0" borderId="18" xfId="48802" applyNumberFormat="1" applyFont="1" applyBorder="1" applyAlignment="1">
      <alignment horizontal="center"/>
    </xf>
    <xf numFmtId="2" fontId="31" fillId="0" borderId="7" xfId="48802" applyNumberFormat="1" applyFont="1" applyBorder="1" applyAlignment="1">
      <alignment horizontal="center"/>
    </xf>
    <xf numFmtId="4" fontId="31" fillId="0" borderId="9" xfId="48802" applyNumberFormat="1" applyFont="1" applyBorder="1" applyAlignment="1">
      <alignment horizontal="center"/>
    </xf>
    <xf numFmtId="0" fontId="56" fillId="0" borderId="16" xfId="48803" applyFont="1" applyBorder="1" applyAlignment="1">
      <alignment horizontal="left" vertical="top" wrapText="1"/>
    </xf>
    <xf numFmtId="0" fontId="70" fillId="0" borderId="16" xfId="48802" applyFont="1" applyBorder="1" applyAlignment="1">
      <alignment horizontal="center"/>
    </xf>
    <xf numFmtId="2" fontId="70" fillId="0" borderId="16" xfId="48802" applyNumberFormat="1" applyFont="1" applyBorder="1" applyAlignment="1">
      <alignment horizontal="center"/>
    </xf>
    <xf numFmtId="2" fontId="72" fillId="0" borderId="16" xfId="48802" applyNumberFormat="1" applyFont="1" applyBorder="1" applyAlignment="1">
      <alignment horizontal="center"/>
    </xf>
    <xf numFmtId="4" fontId="70" fillId="0" borderId="16" xfId="48802" applyNumberFormat="1" applyFont="1" applyBorder="1" applyAlignment="1">
      <alignment horizontal="center"/>
    </xf>
    <xf numFmtId="0" fontId="31" fillId="0" borderId="17" xfId="48802" applyFont="1" applyBorder="1" applyAlignment="1">
      <alignment horizontal="center"/>
    </xf>
    <xf numFmtId="0" fontId="56" fillId="0" borderId="16" xfId="48804" applyFont="1" applyBorder="1" applyAlignment="1">
      <alignment horizontal="left" vertical="top" wrapText="1"/>
    </xf>
    <xf numFmtId="2" fontId="38" fillId="0" borderId="16" xfId="48802" applyNumberFormat="1" applyFont="1" applyBorder="1" applyAlignment="1">
      <alignment horizontal="center"/>
    </xf>
    <xf numFmtId="0" fontId="56" fillId="0" borderId="17" xfId="48802" applyFont="1" applyBorder="1" applyAlignment="1">
      <alignment horizontal="left" vertical="top"/>
    </xf>
    <xf numFmtId="0" fontId="56" fillId="0" borderId="18" xfId="48802" applyFont="1" applyBorder="1" applyAlignment="1">
      <alignment horizontal="left" vertical="top"/>
    </xf>
    <xf numFmtId="0" fontId="31" fillId="0" borderId="18" xfId="48802" applyFont="1" applyBorder="1" applyAlignment="1">
      <alignment horizontal="center"/>
    </xf>
    <xf numFmtId="2" fontId="38" fillId="0" borderId="18" xfId="48802" applyNumberFormat="1" applyFont="1" applyBorder="1" applyAlignment="1">
      <alignment horizontal="center"/>
    </xf>
    <xf numFmtId="2" fontId="56" fillId="0" borderId="16" xfId="48802" applyNumberFormat="1" applyFont="1" applyBorder="1"/>
    <xf numFmtId="0" fontId="31" fillId="0" borderId="16" xfId="48802" applyFont="1" applyBorder="1" applyAlignment="1">
      <alignment vertical="center"/>
    </xf>
    <xf numFmtId="0" fontId="31" fillId="0" borderId="14" xfId="48802" applyFont="1" applyBorder="1" applyAlignment="1">
      <alignment vertical="center"/>
    </xf>
    <xf numFmtId="0" fontId="31" fillId="0" borderId="15" xfId="48802" applyFont="1" applyBorder="1" applyAlignment="1">
      <alignment vertical="center"/>
    </xf>
    <xf numFmtId="0" fontId="59" fillId="0" borderId="0" xfId="48802" applyFont="1"/>
    <xf numFmtId="0" fontId="31" fillId="0" borderId="4" xfId="48802" applyFont="1" applyBorder="1" applyAlignment="1">
      <alignment vertical="center"/>
    </xf>
    <xf numFmtId="2" fontId="31" fillId="0" borderId="4" xfId="48802" applyNumberFormat="1" applyFont="1" applyBorder="1" applyAlignment="1">
      <alignment horizontal="center"/>
    </xf>
    <xf numFmtId="4" fontId="31" fillId="0" borderId="18" xfId="48802" applyNumberFormat="1" applyFont="1" applyBorder="1" applyAlignment="1">
      <alignment horizontal="center"/>
    </xf>
    <xf numFmtId="0" fontId="59" fillId="0" borderId="17" xfId="48802" applyFont="1" applyBorder="1" applyAlignment="1">
      <alignment horizontal="center"/>
    </xf>
    <xf numFmtId="2" fontId="59" fillId="0" borderId="17" xfId="48802" applyNumberFormat="1" applyFont="1" applyBorder="1" applyAlignment="1">
      <alignment horizontal="center"/>
    </xf>
    <xf numFmtId="2" fontId="73" fillId="0" borderId="17" xfId="48802" applyNumberFormat="1" applyFont="1" applyBorder="1" applyAlignment="1">
      <alignment horizontal="center"/>
    </xf>
    <xf numFmtId="4" fontId="59" fillId="0" borderId="17" xfId="48802" applyNumberFormat="1" applyFont="1" applyBorder="1" applyAlignment="1">
      <alignment horizontal="center"/>
    </xf>
    <xf numFmtId="0" fontId="64" fillId="0" borderId="18" xfId="48802" applyFont="1" applyBorder="1" applyAlignment="1">
      <alignment horizontal="left" vertical="top" wrapText="1"/>
    </xf>
    <xf numFmtId="0" fontId="31" fillId="0" borderId="18" xfId="48802" applyFont="1" applyBorder="1" applyAlignment="1">
      <alignment horizontal="left" vertical="top" wrapText="1"/>
    </xf>
    <xf numFmtId="0" fontId="31" fillId="0" borderId="21" xfId="48802" applyFont="1" applyFill="1" applyBorder="1" applyAlignment="1">
      <alignment horizontal="center" vertical="center"/>
    </xf>
    <xf numFmtId="0" fontId="31" fillId="0" borderId="4" xfId="48802" applyFont="1" applyBorder="1" applyAlignment="1">
      <alignment horizontal="left" vertical="top" wrapText="1"/>
    </xf>
    <xf numFmtId="0" fontId="31" fillId="0" borderId="4" xfId="48802" applyFont="1" applyBorder="1" applyAlignment="1">
      <alignment horizontal="center"/>
    </xf>
    <xf numFmtId="4" fontId="31" fillId="0" borderId="4" xfId="48802" applyNumberFormat="1" applyFont="1" applyBorder="1" applyAlignment="1">
      <alignment horizontal="center"/>
    </xf>
    <xf numFmtId="4" fontId="38" fillId="0" borderId="23" xfId="48802" applyNumberFormat="1" applyFont="1" applyBorder="1" applyAlignment="1">
      <alignment horizontal="center"/>
    </xf>
    <xf numFmtId="4" fontId="72" fillId="0" borderId="17" xfId="48802" applyNumberFormat="1" applyFont="1" applyBorder="1" applyAlignment="1">
      <alignment horizontal="center"/>
    </xf>
    <xf numFmtId="0" fontId="31" fillId="0" borderId="13" xfId="48802" applyFont="1" applyFill="1" applyBorder="1" applyAlignment="1">
      <alignment horizontal="center" vertical="center"/>
    </xf>
    <xf numFmtId="0" fontId="31" fillId="0" borderId="7" xfId="48802" applyFont="1" applyBorder="1" applyAlignment="1">
      <alignment horizontal="left" vertical="top" wrapText="1"/>
    </xf>
    <xf numFmtId="4" fontId="38" fillId="0" borderId="7" xfId="48802" applyNumberFormat="1" applyFont="1" applyBorder="1" applyAlignment="1">
      <alignment horizontal="center"/>
    </xf>
    <xf numFmtId="0" fontId="62" fillId="0" borderId="8" xfId="48802" applyFont="1" applyFill="1" applyBorder="1" applyAlignment="1">
      <alignment horizontal="center" vertical="center"/>
    </xf>
    <xf numFmtId="0" fontId="62" fillId="0" borderId="13" xfId="48802" applyFont="1" applyFill="1" applyBorder="1" applyAlignment="1">
      <alignment horizontal="left" vertical="center" wrapText="1"/>
    </xf>
    <xf numFmtId="0" fontId="62" fillId="0" borderId="7" xfId="48802" applyFont="1" applyFill="1" applyBorder="1" applyAlignment="1">
      <alignment horizontal="center" vertical="center"/>
    </xf>
    <xf numFmtId="1" fontId="62" fillId="0" borderId="7" xfId="48802" applyNumberFormat="1" applyFont="1" applyFill="1" applyBorder="1" applyAlignment="1">
      <alignment horizontal="center" vertical="center"/>
    </xf>
    <xf numFmtId="4" fontId="62" fillId="0" borderId="9" xfId="48802" applyNumberFormat="1" applyFont="1" applyFill="1" applyBorder="1" applyAlignment="1">
      <alignment horizontal="center" vertical="center"/>
    </xf>
    <xf numFmtId="4" fontId="62" fillId="0" borderId="8" xfId="48802" applyNumberFormat="1" applyFont="1" applyFill="1" applyBorder="1" applyAlignment="1">
      <alignment horizontal="center" vertical="center"/>
    </xf>
    <xf numFmtId="0" fontId="31" fillId="0" borderId="14" xfId="48802" applyFont="1" applyBorder="1" applyAlignment="1">
      <alignment horizontal="center" vertical="center"/>
    </xf>
    <xf numFmtId="0" fontId="31" fillId="0" borderId="0" xfId="48802" applyFont="1" applyAlignment="1">
      <alignment horizontal="left" vertical="top" wrapText="1"/>
    </xf>
    <xf numFmtId="0" fontId="31" fillId="0" borderId="14" xfId="48802" applyFont="1" applyBorder="1" applyAlignment="1">
      <alignment horizontal="center"/>
    </xf>
    <xf numFmtId="4" fontId="31" fillId="0" borderId="14" xfId="48802" applyNumberFormat="1" applyFont="1" applyBorder="1" applyAlignment="1">
      <alignment horizontal="center"/>
    </xf>
    <xf numFmtId="0" fontId="31" fillId="0" borderId="0" xfId="48802" applyFont="1" applyAlignment="1">
      <alignment horizontal="center" vertical="center"/>
    </xf>
    <xf numFmtId="0" fontId="31" fillId="0" borderId="0" xfId="48802" applyFont="1" applyAlignment="1">
      <alignment horizontal="center"/>
    </xf>
    <xf numFmtId="0" fontId="59" fillId="0" borderId="8" xfId="1537" applyFont="1" applyBorder="1" applyAlignment="1">
      <alignment vertical="top"/>
    </xf>
    <xf numFmtId="0" fontId="31" fillId="0" borderId="8" xfId="1537" applyFont="1" applyBorder="1" applyAlignment="1">
      <alignment vertical="top"/>
    </xf>
    <xf numFmtId="0" fontId="31" fillId="0" borderId="8" xfId="1537" applyFont="1" applyBorder="1" applyAlignment="1">
      <alignment vertical="top" wrapText="1"/>
    </xf>
    <xf numFmtId="0" fontId="31" fillId="0" borderId="13" xfId="1537" applyFont="1" applyBorder="1" applyAlignment="1">
      <alignment horizontal="center"/>
    </xf>
    <xf numFmtId="0" fontId="31" fillId="0" borderId="13" xfId="1537" applyFont="1" applyBorder="1" applyAlignment="1">
      <alignment horizontal="center" wrapText="1"/>
    </xf>
    <xf numFmtId="4" fontId="67" fillId="0" borderId="8" xfId="48802" applyNumberFormat="1" applyFont="1" applyFill="1" applyBorder="1" applyAlignment="1">
      <alignment horizontal="center" vertical="center"/>
    </xf>
    <xf numFmtId="0" fontId="66" fillId="0" borderId="19" xfId="48802" applyFont="1" applyFill="1" applyBorder="1" applyAlignment="1">
      <alignment horizontal="left" vertical="center" wrapText="1"/>
    </xf>
    <xf numFmtId="1" fontId="56" fillId="0" borderId="16" xfId="48802" applyNumberFormat="1" applyFont="1" applyBorder="1" applyAlignment="1">
      <alignment horizontal="center"/>
    </xf>
    <xf numFmtId="4" fontId="38" fillId="0" borderId="16" xfId="48802" applyNumberFormat="1" applyFont="1" applyBorder="1" applyAlignment="1">
      <alignment horizontal="center"/>
    </xf>
    <xf numFmtId="4" fontId="38" fillId="0" borderId="17" xfId="48802" applyNumberFormat="1" applyFont="1" applyBorder="1" applyAlignment="1">
      <alignment horizontal="center"/>
    </xf>
    <xf numFmtId="2" fontId="70" fillId="0" borderId="17" xfId="48802" applyNumberFormat="1" applyFont="1" applyBorder="1" applyAlignment="1">
      <alignment horizontal="center"/>
    </xf>
    <xf numFmtId="0" fontId="56" fillId="0" borderId="0" xfId="48802" applyFont="1" applyAlignment="1">
      <alignment horizontal="left" vertical="top" wrapText="1"/>
    </xf>
    <xf numFmtId="0" fontId="56" fillId="0" borderId="16" xfId="48806" applyFont="1" applyBorder="1" applyAlignment="1">
      <alignment horizontal="left" vertical="top" wrapText="1"/>
    </xf>
    <xf numFmtId="0" fontId="31" fillId="0" borderId="19" xfId="48805" applyFont="1" applyBorder="1" applyAlignment="1">
      <alignment horizontal="center"/>
    </xf>
    <xf numFmtId="1" fontId="31" fillId="0" borderId="19" xfId="48805" applyNumberFormat="1" applyFont="1" applyBorder="1" applyAlignment="1">
      <alignment horizontal="center"/>
    </xf>
    <xf numFmtId="4" fontId="31" fillId="0" borderId="16" xfId="48805" applyNumberFormat="1" applyFont="1" applyBorder="1" applyAlignment="1">
      <alignment horizontal="center"/>
    </xf>
    <xf numFmtId="0" fontId="56" fillId="0" borderId="21" xfId="48805" applyFont="1" applyBorder="1" applyAlignment="1">
      <alignment horizontal="left" vertical="top"/>
    </xf>
    <xf numFmtId="0" fontId="31" fillId="0" borderId="21" xfId="48805" applyFont="1" applyBorder="1" applyAlignment="1">
      <alignment horizontal="center"/>
    </xf>
    <xf numFmtId="2" fontId="31" fillId="0" borderId="21" xfId="48805" applyNumberFormat="1" applyFont="1" applyBorder="1" applyAlignment="1">
      <alignment horizontal="center"/>
    </xf>
    <xf numFmtId="4" fontId="38" fillId="0" borderId="18" xfId="48805" applyNumberFormat="1" applyFont="1" applyBorder="1" applyAlignment="1">
      <alignment horizontal="center"/>
    </xf>
    <xf numFmtId="0" fontId="56" fillId="0" borderId="14" xfId="48804" applyFont="1" applyBorder="1" applyAlignment="1">
      <alignment horizontal="left" vertical="top" wrapText="1"/>
    </xf>
    <xf numFmtId="0" fontId="56" fillId="0" borderId="18" xfId="48804" applyFont="1" applyBorder="1"/>
    <xf numFmtId="0" fontId="56" fillId="0" borderId="4" xfId="48802" applyFont="1" applyBorder="1" applyAlignment="1">
      <alignment horizontal="left" vertical="top" wrapText="1"/>
    </xf>
    <xf numFmtId="0" fontId="56" fillId="0" borderId="14" xfId="48794" applyFont="1" applyBorder="1" applyAlignment="1">
      <alignment horizontal="left" vertical="top" wrapText="1"/>
    </xf>
    <xf numFmtId="0" fontId="56" fillId="0" borderId="4" xfId="48802" applyFont="1" applyBorder="1" applyAlignment="1">
      <alignment horizontal="left" vertical="top"/>
    </xf>
    <xf numFmtId="0" fontId="56" fillId="0" borderId="15" xfId="48802" applyFont="1" applyBorder="1" applyAlignment="1">
      <alignment horizontal="left" vertical="top" wrapText="1"/>
    </xf>
    <xf numFmtId="0" fontId="31" fillId="0" borderId="16" xfId="48802" applyFont="1" applyBorder="1" applyAlignment="1">
      <alignment horizontal="center" wrapText="1"/>
    </xf>
    <xf numFmtId="2" fontId="31" fillId="0" borderId="16" xfId="48802" applyNumberFormat="1" applyFont="1" applyBorder="1" applyAlignment="1">
      <alignment horizontal="center" wrapText="1"/>
    </xf>
    <xf numFmtId="4" fontId="38" fillId="0" borderId="16" xfId="48802" applyNumberFormat="1" applyFont="1" applyBorder="1" applyAlignment="1">
      <alignment horizontal="center" wrapText="1"/>
    </xf>
    <xf numFmtId="4" fontId="31" fillId="0" borderId="16" xfId="48802" applyNumberFormat="1" applyFont="1" applyBorder="1" applyAlignment="1">
      <alignment horizontal="center" wrapText="1"/>
    </xf>
    <xf numFmtId="0" fontId="31" fillId="0" borderId="0" xfId="48802" applyFont="1" applyAlignment="1">
      <alignment horizontal="center" wrapText="1"/>
    </xf>
    <xf numFmtId="4" fontId="38" fillId="0" borderId="4" xfId="48802" applyNumberFormat="1" applyFont="1" applyBorder="1" applyAlignment="1">
      <alignment horizontal="center"/>
    </xf>
    <xf numFmtId="0" fontId="70" fillId="0" borderId="0" xfId="48802" applyFont="1"/>
    <xf numFmtId="0" fontId="70" fillId="0" borderId="0" xfId="48802" applyFont="1" applyAlignment="1">
      <alignment horizontal="center"/>
    </xf>
    <xf numFmtId="0" fontId="31" fillId="0" borderId="21" xfId="48802" applyFont="1" applyBorder="1" applyAlignment="1">
      <alignment horizontal="center" vertical="center"/>
    </xf>
    <xf numFmtId="0" fontId="62" fillId="0" borderId="7" xfId="48802" applyFont="1" applyFill="1" applyBorder="1" applyAlignment="1">
      <alignment horizontal="left" vertical="center" wrapText="1"/>
    </xf>
    <xf numFmtId="2" fontId="62" fillId="0" borderId="7" xfId="48802" applyNumberFormat="1" applyFont="1" applyFill="1" applyBorder="1" applyAlignment="1">
      <alignment horizontal="center" vertical="center"/>
    </xf>
    <xf numFmtId="0" fontId="62" fillId="0" borderId="9" xfId="48802" applyFont="1" applyFill="1" applyBorder="1" applyAlignment="1">
      <alignment horizontal="center" vertical="center"/>
    </xf>
    <xf numFmtId="4" fontId="31" fillId="0" borderId="0" xfId="48802" applyNumberFormat="1" applyFont="1" applyAlignment="1">
      <alignment horizontal="center"/>
    </xf>
    <xf numFmtId="0" fontId="59" fillId="0" borderId="13" xfId="1537" applyFont="1" applyBorder="1" applyAlignment="1">
      <alignment vertical="top"/>
    </xf>
    <xf numFmtId="0" fontId="31" fillId="0" borderId="13" xfId="1537" applyFont="1" applyBorder="1" applyAlignment="1">
      <alignment vertical="top" wrapText="1"/>
    </xf>
    <xf numFmtId="0" fontId="59" fillId="0" borderId="13" xfId="1537" applyFont="1" applyBorder="1" applyAlignment="1">
      <alignment horizontal="center"/>
    </xf>
    <xf numFmtId="49" fontId="56" fillId="0" borderId="16" xfId="48807" applyNumberFormat="1" applyFont="1" applyBorder="1" applyAlignment="1">
      <alignment horizontal="left" vertical="top" wrapText="1"/>
    </xf>
    <xf numFmtId="3" fontId="31" fillId="0" borderId="16" xfId="48802" applyNumberFormat="1" applyFont="1" applyBorder="1" applyAlignment="1">
      <alignment horizontal="center"/>
    </xf>
    <xf numFmtId="49" fontId="56" fillId="0" borderId="17" xfId="48807" applyNumberFormat="1" applyFont="1" applyBorder="1" applyAlignment="1">
      <alignment horizontal="left" vertical="top" wrapText="1"/>
    </xf>
    <xf numFmtId="3" fontId="31" fillId="0" borderId="17" xfId="48802" applyNumberFormat="1" applyFont="1" applyBorder="1" applyAlignment="1">
      <alignment horizontal="center"/>
    </xf>
    <xf numFmtId="0" fontId="56" fillId="0" borderId="17" xfId="48807" applyFont="1" applyBorder="1" applyAlignment="1">
      <alignment horizontal="left" vertical="top" wrapText="1"/>
    </xf>
    <xf numFmtId="0" fontId="56" fillId="0" borderId="16" xfId="48808" applyFont="1" applyBorder="1" applyAlignment="1">
      <alignment wrapText="1"/>
    </xf>
    <xf numFmtId="0" fontId="56" fillId="0" borderId="18" xfId="48802" applyFont="1" applyBorder="1" applyAlignment="1">
      <alignment wrapText="1"/>
    </xf>
    <xf numFmtId="0" fontId="56" fillId="0" borderId="14" xfId="48809" applyFont="1" applyFill="1" applyBorder="1" applyAlignment="1">
      <alignment horizontal="left" vertical="top" wrapText="1"/>
    </xf>
    <xf numFmtId="0" fontId="31" fillId="0" borderId="16" xfId="48809" applyFont="1" applyBorder="1" applyAlignment="1">
      <alignment horizontal="center"/>
    </xf>
    <xf numFmtId="2" fontId="31" fillId="0" borderId="16" xfId="48809" applyNumberFormat="1" applyFont="1" applyBorder="1" applyAlignment="1">
      <alignment horizontal="center"/>
    </xf>
    <xf numFmtId="4" fontId="31" fillId="0" borderId="16" xfId="48809" applyNumberFormat="1" applyFont="1" applyBorder="1" applyAlignment="1">
      <alignment horizontal="center"/>
    </xf>
    <xf numFmtId="0" fontId="56" fillId="0" borderId="18" xfId="48809" applyFont="1" applyBorder="1" applyAlignment="1">
      <alignment wrapText="1"/>
    </xf>
    <xf numFmtId="0" fontId="31" fillId="0" borderId="18" xfId="48809" applyFont="1" applyBorder="1" applyAlignment="1">
      <alignment horizontal="center"/>
    </xf>
    <xf numFmtId="2" fontId="31" fillId="0" borderId="18" xfId="48809" applyNumberFormat="1" applyFont="1" applyBorder="1" applyAlignment="1">
      <alignment horizontal="center"/>
    </xf>
    <xf numFmtId="4" fontId="38" fillId="0" borderId="18" xfId="48809" applyNumberFormat="1" applyFont="1" applyBorder="1" applyAlignment="1">
      <alignment horizontal="center"/>
    </xf>
    <xf numFmtId="0" fontId="31" fillId="0" borderId="16" xfId="48804" applyFont="1" applyBorder="1" applyAlignment="1">
      <alignment horizontal="center"/>
    </xf>
    <xf numFmtId="2" fontId="31" fillId="0" borderId="16" xfId="48804" applyNumberFormat="1" applyFont="1" applyBorder="1" applyAlignment="1">
      <alignment horizontal="center"/>
    </xf>
    <xf numFmtId="0" fontId="31" fillId="0" borderId="18" xfId="48804" applyFont="1" applyBorder="1" applyAlignment="1">
      <alignment horizontal="left" vertical="top" wrapText="1"/>
    </xf>
    <xf numFmtId="0" fontId="31" fillId="0" borderId="18" xfId="48804" applyFont="1" applyBorder="1" applyAlignment="1">
      <alignment horizontal="center"/>
    </xf>
    <xf numFmtId="2" fontId="31" fillId="0" borderId="18" xfId="48804" applyNumberFormat="1" applyFont="1" applyBorder="1" applyAlignment="1">
      <alignment horizontal="center"/>
    </xf>
    <xf numFmtId="0" fontId="56" fillId="0" borderId="0" xfId="48802" applyFont="1" applyAlignment="1">
      <alignment wrapText="1"/>
    </xf>
    <xf numFmtId="0" fontId="56" fillId="0" borderId="4" xfId="48802" applyFont="1" applyBorder="1" applyAlignment="1">
      <alignment wrapText="1"/>
    </xf>
    <xf numFmtId="0" fontId="56" fillId="0" borderId="14" xfId="48802" applyFont="1" applyBorder="1" applyAlignment="1">
      <alignment wrapText="1"/>
    </xf>
    <xf numFmtId="0" fontId="56" fillId="0" borderId="16" xfId="48802" applyFont="1" applyBorder="1" applyAlignment="1">
      <alignment wrapText="1"/>
    </xf>
    <xf numFmtId="0" fontId="31" fillId="0" borderId="0" xfId="48802" applyFont="1" applyFill="1"/>
    <xf numFmtId="0" fontId="56" fillId="0" borderId="4" xfId="48802" applyFont="1" applyFill="1" applyBorder="1" applyAlignment="1">
      <alignment wrapText="1"/>
    </xf>
    <xf numFmtId="0" fontId="31" fillId="0" borderId="4" xfId="48802" applyFont="1" applyFill="1" applyBorder="1" applyAlignment="1">
      <alignment horizontal="center"/>
    </xf>
    <xf numFmtId="2" fontId="31" fillId="0" borderId="4" xfId="48802" applyNumberFormat="1" applyFont="1" applyFill="1" applyBorder="1" applyAlignment="1">
      <alignment horizontal="center"/>
    </xf>
    <xf numFmtId="4" fontId="38" fillId="0" borderId="4" xfId="48802" applyNumberFormat="1" applyFont="1" applyFill="1" applyBorder="1" applyAlignment="1">
      <alignment horizontal="center"/>
    </xf>
    <xf numFmtId="4" fontId="38" fillId="0" borderId="23" xfId="48802" applyNumberFormat="1" applyFont="1" applyFill="1" applyBorder="1" applyAlignment="1">
      <alignment horizontal="center"/>
    </xf>
    <xf numFmtId="0" fontId="31" fillId="0" borderId="20" xfId="48802" applyFont="1" applyBorder="1" applyAlignment="1">
      <alignment horizontal="center" vertical="center"/>
    </xf>
    <xf numFmtId="0" fontId="31" fillId="0" borderId="7" xfId="48802" applyFont="1" applyBorder="1" applyAlignment="1">
      <alignment wrapText="1"/>
    </xf>
    <xf numFmtId="0" fontId="31" fillId="0" borderId="7" xfId="48802" applyFont="1" applyBorder="1"/>
    <xf numFmtId="4" fontId="38" fillId="0" borderId="22" xfId="48802" applyNumberFormat="1" applyFont="1" applyBorder="1" applyAlignment="1">
      <alignment horizontal="center"/>
    </xf>
    <xf numFmtId="0" fontId="62" fillId="0" borderId="7" xfId="48802" applyFont="1" applyFill="1" applyBorder="1" applyAlignment="1">
      <alignment horizontal="left" vertical="center"/>
    </xf>
    <xf numFmtId="4" fontId="38" fillId="0" borderId="7" xfId="48802" applyNumberFormat="1" applyFont="1" applyFill="1" applyBorder="1"/>
    <xf numFmtId="0" fontId="31" fillId="0" borderId="9" xfId="48802" applyFont="1" applyFill="1" applyBorder="1"/>
    <xf numFmtId="1" fontId="31" fillId="0" borderId="0" xfId="48802" applyNumberFormat="1" applyFont="1" applyAlignment="1">
      <alignment horizontal="center"/>
    </xf>
    <xf numFmtId="0" fontId="38" fillId="0" borderId="0" xfId="48802" applyFont="1" applyAlignment="1">
      <alignment horizontal="center"/>
    </xf>
    <xf numFmtId="0" fontId="66" fillId="0" borderId="9" xfId="48802" applyFont="1" applyFill="1" applyBorder="1" applyAlignment="1">
      <alignment horizontal="left" vertical="center" wrapText="1"/>
    </xf>
    <xf numFmtId="3" fontId="38" fillId="0" borderId="8" xfId="48802" applyNumberFormat="1" applyFont="1" applyFill="1" applyBorder="1" applyAlignment="1">
      <alignment horizontal="center" vertical="center"/>
    </xf>
    <xf numFmtId="1" fontId="38" fillId="0" borderId="8" xfId="48802" applyNumberFormat="1" applyFont="1" applyFill="1" applyBorder="1" applyAlignment="1">
      <alignment horizontal="center" vertical="center"/>
    </xf>
    <xf numFmtId="0" fontId="38" fillId="0" borderId="8" xfId="48802" applyFont="1" applyFill="1" applyBorder="1" applyAlignment="1">
      <alignment horizontal="center" vertical="center" wrapText="1"/>
    </xf>
    <xf numFmtId="0" fontId="38" fillId="0" borderId="8" xfId="48805" applyFont="1" applyBorder="1" applyAlignment="1">
      <alignment horizontal="center" vertical="center"/>
    </xf>
    <xf numFmtId="0" fontId="38" fillId="0" borderId="0" xfId="48802" applyFont="1" applyFill="1" applyAlignment="1">
      <alignment horizontal="center" vertical="center"/>
    </xf>
    <xf numFmtId="4" fontId="7" fillId="0" borderId="7" xfId="1537" applyNumberFormat="1" applyFont="1" applyBorder="1" applyAlignment="1">
      <alignment horizontal="left" vertical="top"/>
    </xf>
    <xf numFmtId="0" fontId="7" fillId="0" borderId="7" xfId="1537" applyFont="1" applyBorder="1" applyAlignment="1">
      <alignment horizontal="left" vertical="top"/>
    </xf>
    <xf numFmtId="0" fontId="6" fillId="0" borderId="0" xfId="1537" applyFont="1" applyAlignment="1">
      <alignment horizontal="left" vertical="top"/>
    </xf>
    <xf numFmtId="0" fontId="0" fillId="0" borderId="0" xfId="8551" applyFont="1" applyAlignment="1">
      <alignment horizontal="center" wrapText="1"/>
    </xf>
    <xf numFmtId="0" fontId="28" fillId="0" borderId="0" xfId="8551" applyAlignment="1">
      <alignment horizontal="center" wrapText="1"/>
    </xf>
    <xf numFmtId="0" fontId="0" fillId="0" borderId="4" xfId="8551" applyFont="1" applyBorder="1" applyAlignment="1">
      <alignment horizontal="center" wrapText="1"/>
    </xf>
    <xf numFmtId="0" fontId="28" fillId="0" borderId="4" xfId="8551" applyBorder="1" applyAlignment="1">
      <alignment horizontal="center" wrapText="1"/>
    </xf>
    <xf numFmtId="0" fontId="4" fillId="0" borderId="0" xfId="1537" applyFont="1" applyAlignment="1">
      <alignment horizontal="left" vertical="top" wrapText="1"/>
    </xf>
    <xf numFmtId="0" fontId="7" fillId="0" borderId="2" xfId="1537" applyFont="1" applyBorder="1" applyAlignment="1">
      <alignment horizontal="left" vertical="top" wrapText="1"/>
    </xf>
    <xf numFmtId="0" fontId="7" fillId="0" borderId="0" xfId="1537" applyFont="1" applyAlignment="1">
      <alignment horizontal="right" vertical="top"/>
    </xf>
    <xf numFmtId="4" fontId="7" fillId="0" borderId="5" xfId="1537" applyNumberFormat="1" applyFont="1" applyBorder="1" applyAlignment="1">
      <alignment horizontal="right" vertical="top"/>
    </xf>
    <xf numFmtId="0" fontId="16" fillId="0" borderId="2" xfId="1537" applyFont="1" applyBorder="1" applyAlignment="1">
      <alignment horizontal="left" vertical="center" wrapText="1"/>
    </xf>
    <xf numFmtId="4" fontId="10" fillId="0" borderId="1" xfId="1537" applyNumberFormat="1" applyFont="1" applyBorder="1" applyAlignment="1" applyProtection="1">
      <alignment horizontal="center"/>
      <protection locked="0"/>
    </xf>
    <xf numFmtId="0" fontId="31" fillId="0" borderId="0" xfId="1537" applyFont="1" applyAlignment="1">
      <alignment horizontal="right" vertical="top"/>
    </xf>
    <xf numFmtId="0" fontId="51" fillId="0" borderId="2" xfId="1537" applyFont="1" applyBorder="1" applyAlignment="1">
      <alignment horizontal="left" vertical="center" wrapText="1"/>
    </xf>
    <xf numFmtId="0" fontId="54" fillId="0" borderId="0" xfId="0" applyFont="1" applyAlignment="1" applyProtection="1">
      <alignment horizontal="justify" vertical="top" wrapText="1"/>
      <protection locked="0"/>
    </xf>
    <xf numFmtId="4" fontId="31" fillId="0" borderId="5" xfId="1537" applyNumberFormat="1" applyFont="1" applyBorder="1" applyAlignment="1">
      <alignment horizontal="right" vertical="top"/>
    </xf>
    <xf numFmtId="0" fontId="31" fillId="0" borderId="16" xfId="48790" applyFont="1" applyBorder="1" applyAlignment="1">
      <alignment horizontal="center" vertical="center"/>
    </xf>
    <xf numFmtId="0" fontId="31" fillId="0" borderId="17" xfId="48790" applyFont="1" applyBorder="1" applyAlignment="1">
      <alignment horizontal="center" vertical="center"/>
    </xf>
    <xf numFmtId="0" fontId="31" fillId="0" borderId="18" xfId="48790" applyFont="1" applyBorder="1" applyAlignment="1">
      <alignment horizontal="center" vertical="center"/>
    </xf>
    <xf numFmtId="0" fontId="66" fillId="0" borderId="13" xfId="48792" applyFont="1" applyBorder="1" applyAlignment="1">
      <alignment horizontal="center" vertical="center" wrapText="1"/>
    </xf>
    <xf numFmtId="0" fontId="66" fillId="0" borderId="7" xfId="48792" applyFont="1" applyBorder="1" applyAlignment="1">
      <alignment horizontal="center" vertical="center" wrapText="1"/>
    </xf>
    <xf numFmtId="0" fontId="62" fillId="0" borderId="13" xfId="48792" applyFont="1" applyBorder="1" applyAlignment="1">
      <alignment horizontal="left" vertical="top"/>
    </xf>
    <xf numFmtId="0" fontId="62" fillId="0" borderId="7" xfId="48792" applyFont="1" applyBorder="1" applyAlignment="1">
      <alignment horizontal="left" vertical="top"/>
    </xf>
    <xf numFmtId="0" fontId="31" fillId="0" borderId="9" xfId="48792" applyFont="1" applyBorder="1"/>
    <xf numFmtId="0" fontId="31" fillId="0" borderId="16" xfId="48792" applyFont="1" applyBorder="1" applyAlignment="1">
      <alignment horizontal="center" vertical="center"/>
    </xf>
    <xf numFmtId="0" fontId="31" fillId="0" borderId="17" xfId="48792" applyFont="1" applyBorder="1" applyAlignment="1">
      <alignment horizontal="center" vertical="center"/>
    </xf>
    <xf numFmtId="0" fontId="31" fillId="0" borderId="16" xfId="48795" applyFont="1" applyBorder="1" applyAlignment="1">
      <alignment horizontal="center" vertical="center"/>
    </xf>
    <xf numFmtId="0" fontId="31" fillId="0" borderId="17" xfId="48795" applyFont="1" applyBorder="1" applyAlignment="1">
      <alignment horizontal="center" vertical="center"/>
    </xf>
    <xf numFmtId="0" fontId="31" fillId="0" borderId="18" xfId="48795" applyFont="1" applyBorder="1" applyAlignment="1">
      <alignment horizontal="center" vertical="center"/>
    </xf>
    <xf numFmtId="4" fontId="31" fillId="0" borderId="0" xfId="1537" applyNumberFormat="1" applyFont="1" applyAlignment="1">
      <alignment horizontal="right" vertical="top"/>
    </xf>
    <xf numFmtId="0" fontId="62" fillId="0" borderId="13" xfId="48792" applyFont="1" applyBorder="1" applyAlignment="1">
      <alignment horizontal="left" vertical="center" wrapText="1"/>
    </xf>
    <xf numFmtId="0" fontId="62" fillId="0" borderId="7" xfId="48792" applyFont="1" applyBorder="1" applyAlignment="1">
      <alignment horizontal="left" vertical="center" wrapText="1"/>
    </xf>
    <xf numFmtId="0" fontId="31" fillId="0" borderId="18" xfId="48792" applyFont="1" applyBorder="1" applyAlignment="1">
      <alignment horizontal="center" vertical="center"/>
    </xf>
    <xf numFmtId="0" fontId="31" fillId="0" borderId="16" xfId="48796" applyFont="1" applyBorder="1" applyAlignment="1">
      <alignment horizontal="center" vertical="center"/>
    </xf>
    <xf numFmtId="0" fontId="31" fillId="0" borderId="18" xfId="48796" applyFont="1" applyBorder="1" applyAlignment="1">
      <alignment horizontal="center" vertical="center"/>
    </xf>
    <xf numFmtId="0" fontId="31" fillId="0" borderId="2" xfId="1537" applyFont="1" applyBorder="1" applyAlignment="1">
      <alignment horizontal="left" vertical="center" wrapText="1"/>
    </xf>
    <xf numFmtId="0" fontId="38" fillId="0" borderId="13" xfId="48794" applyFont="1" applyBorder="1" applyAlignment="1">
      <alignment horizontal="left" vertical="top"/>
    </xf>
    <xf numFmtId="0" fontId="38" fillId="0" borderId="7" xfId="48794" applyFont="1" applyBorder="1" applyAlignment="1">
      <alignment horizontal="left" vertical="top"/>
    </xf>
    <xf numFmtId="0" fontId="31" fillId="0" borderId="16" xfId="48798" applyFont="1" applyBorder="1" applyAlignment="1">
      <alignment horizontal="center" vertical="center"/>
    </xf>
    <xf numFmtId="0" fontId="31" fillId="0" borderId="17" xfId="48798" applyFont="1" applyBorder="1" applyAlignment="1">
      <alignment horizontal="center" vertical="center"/>
    </xf>
    <xf numFmtId="0" fontId="31" fillId="0" borderId="17" xfId="48796" applyFont="1" applyBorder="1" applyAlignment="1">
      <alignment horizontal="center" vertical="center"/>
    </xf>
    <xf numFmtId="0" fontId="38" fillId="0" borderId="13" xfId="48794" applyFont="1" applyBorder="1" applyAlignment="1">
      <alignment horizontal="left" vertical="center" wrapText="1"/>
    </xf>
    <xf numFmtId="0" fontId="31" fillId="0" borderId="7" xfId="48794" applyFont="1" applyBorder="1" applyAlignment="1">
      <alignment vertical="center"/>
    </xf>
    <xf numFmtId="0" fontId="31" fillId="0" borderId="18" xfId="48798" applyFont="1" applyBorder="1" applyAlignment="1">
      <alignment horizontal="center" vertical="center"/>
    </xf>
    <xf numFmtId="0" fontId="56" fillId="0" borderId="16" xfId="48799" applyFont="1" applyBorder="1" applyAlignment="1">
      <alignment horizontal="center" vertical="center"/>
    </xf>
    <xf numFmtId="0" fontId="56" fillId="0" borderId="18" xfId="48799" applyFont="1" applyBorder="1" applyAlignment="1">
      <alignment horizontal="center" vertical="center"/>
    </xf>
    <xf numFmtId="0" fontId="56" fillId="0" borderId="17" xfId="48799" applyFont="1" applyBorder="1" applyAlignment="1">
      <alignment horizontal="center" vertical="center"/>
    </xf>
    <xf numFmtId="0" fontId="62" fillId="0" borderId="13" xfId="48799" applyFont="1" applyBorder="1" applyAlignment="1">
      <alignment horizontal="left" vertical="top"/>
    </xf>
    <xf numFmtId="0" fontId="62" fillId="0" borderId="7" xfId="48799" applyFont="1" applyBorder="1" applyAlignment="1">
      <alignment horizontal="left" vertical="top"/>
    </xf>
    <xf numFmtId="0" fontId="31" fillId="0" borderId="9" xfId="48799" applyFont="1" applyBorder="1"/>
    <xf numFmtId="0" fontId="62" fillId="0" borderId="13" xfId="48799" applyFont="1" applyBorder="1" applyAlignment="1">
      <alignment horizontal="left" vertical="center" wrapText="1"/>
    </xf>
    <xf numFmtId="0" fontId="62" fillId="0" borderId="7" xfId="48799" applyFont="1" applyBorder="1" applyAlignment="1">
      <alignment horizontal="left" vertical="center" wrapText="1"/>
    </xf>
    <xf numFmtId="0" fontId="31" fillId="0" borderId="16" xfId="48802" applyFont="1" applyFill="1" applyBorder="1" applyAlignment="1">
      <alignment horizontal="center" vertical="center"/>
    </xf>
    <xf numFmtId="0" fontId="31" fillId="0" borderId="18" xfId="48802" applyFont="1" applyFill="1" applyBorder="1" applyAlignment="1">
      <alignment horizontal="center" vertical="center"/>
    </xf>
    <xf numFmtId="0" fontId="62" fillId="0" borderId="7" xfId="48802" applyFont="1" applyBorder="1" applyAlignment="1">
      <alignment horizontal="left" vertical="top"/>
    </xf>
    <xf numFmtId="0" fontId="31" fillId="0" borderId="7" xfId="48802" applyFont="1" applyBorder="1" applyAlignment="1">
      <alignment horizontal="left" vertical="top"/>
    </xf>
    <xf numFmtId="0" fontId="31" fillId="0" borderId="9" xfId="48802" applyFont="1" applyBorder="1" applyAlignment="1">
      <alignment horizontal="left" vertical="top"/>
    </xf>
    <xf numFmtId="0" fontId="69" fillId="0" borderId="13" xfId="48802" applyFont="1" applyBorder="1" applyAlignment="1">
      <alignment horizontal="center" vertical="center"/>
    </xf>
    <xf numFmtId="0" fontId="69" fillId="0" borderId="7" xfId="48802" applyFont="1" applyBorder="1" applyAlignment="1">
      <alignment horizontal="center" vertical="center"/>
    </xf>
    <xf numFmtId="0" fontId="69" fillId="0" borderId="9" xfId="48802" applyFont="1" applyBorder="1" applyAlignment="1">
      <alignment horizontal="center" vertical="center"/>
    </xf>
    <xf numFmtId="0" fontId="31" fillId="0" borderId="17" xfId="48802" applyFont="1" applyFill="1" applyBorder="1" applyAlignment="1">
      <alignment horizontal="center" vertical="center"/>
    </xf>
    <xf numFmtId="0" fontId="56" fillId="0" borderId="16" xfId="48802" applyFont="1" applyFill="1" applyBorder="1" applyAlignment="1">
      <alignment horizontal="center" vertical="center"/>
    </xf>
    <xf numFmtId="0" fontId="56" fillId="0" borderId="18" xfId="48802" applyFont="1" applyFill="1" applyBorder="1" applyAlignment="1">
      <alignment horizontal="center" vertical="center"/>
    </xf>
    <xf numFmtId="0" fontId="31" fillId="0" borderId="16" xfId="48802" applyFont="1" applyFill="1" applyBorder="1" applyAlignment="1">
      <alignment horizontal="center" vertical="center" wrapText="1"/>
    </xf>
    <xf numFmtId="0" fontId="31" fillId="0" borderId="18" xfId="48802" applyFont="1" applyFill="1" applyBorder="1" applyAlignment="1">
      <alignment horizontal="center" vertical="center" wrapText="1"/>
    </xf>
    <xf numFmtId="0" fontId="31" fillId="0" borderId="16" xfId="48805" applyFont="1" applyBorder="1" applyAlignment="1">
      <alignment horizontal="center" vertical="center"/>
    </xf>
    <xf numFmtId="0" fontId="31" fillId="0" borderId="18" xfId="48805" applyFont="1" applyBorder="1" applyAlignment="1">
      <alignment horizontal="center" vertical="center"/>
    </xf>
    <xf numFmtId="0" fontId="66" fillId="0" borderId="19" xfId="48802" applyFont="1" applyFill="1" applyBorder="1" applyAlignment="1">
      <alignment horizontal="left" vertical="center" wrapText="1"/>
    </xf>
    <xf numFmtId="0" fontId="31" fillId="0" borderId="14" xfId="48802" applyFont="1" applyFill="1" applyBorder="1"/>
    <xf numFmtId="0" fontId="31" fillId="0" borderId="15" xfId="48802" applyFont="1" applyFill="1" applyBorder="1"/>
    <xf numFmtId="0" fontId="62" fillId="0" borderId="9" xfId="48802" applyFont="1" applyBorder="1" applyAlignment="1">
      <alignment horizontal="left" vertical="top"/>
    </xf>
    <xf numFmtId="0" fontId="56" fillId="0" borderId="19" xfId="48802" applyFont="1" applyFill="1" applyBorder="1" applyAlignment="1">
      <alignment horizontal="center" vertical="center"/>
    </xf>
    <xf numFmtId="0" fontId="56" fillId="0" borderId="20" xfId="48802" applyFont="1" applyFill="1" applyBorder="1" applyAlignment="1">
      <alignment horizontal="center" vertical="center"/>
    </xf>
    <xf numFmtId="0" fontId="56" fillId="0" borderId="21" xfId="48802" applyFont="1" applyFill="1" applyBorder="1" applyAlignment="1">
      <alignment horizontal="center" vertical="center"/>
    </xf>
    <xf numFmtId="0" fontId="31" fillId="0" borderId="16" xfId="48809" applyFont="1" applyFill="1" applyBorder="1" applyAlignment="1">
      <alignment horizontal="center" vertical="center"/>
    </xf>
    <xf numFmtId="0" fontId="31" fillId="0" borderId="18" xfId="48809" applyFont="1" applyFill="1" applyBorder="1" applyAlignment="1">
      <alignment horizontal="center" vertical="center"/>
    </xf>
    <xf numFmtId="0" fontId="31" fillId="0" borderId="16" xfId="48804" applyFont="1" applyFill="1" applyBorder="1" applyAlignment="1">
      <alignment horizontal="center" vertical="center"/>
    </xf>
    <xf numFmtId="0" fontId="31" fillId="0" borderId="18" xfId="48804" applyFont="1" applyFill="1" applyBorder="1" applyAlignment="1">
      <alignment horizontal="center" vertical="center"/>
    </xf>
    <xf numFmtId="0" fontId="8" fillId="20" borderId="8" xfId="1537" applyFont="1" applyFill="1" applyBorder="1" applyAlignment="1">
      <alignment horizontal="left" vertical="top" wrapText="1"/>
    </xf>
  </cellXfs>
  <cellStyles count="48810">
    <cellStyle name="20% - Accent1 2" xfId="1" xr:uid="{00000000-0005-0000-0000-000006000000}"/>
    <cellStyle name="20% - Accent1 2 10" xfId="2" xr:uid="{00000000-0005-0000-0000-000007000000}"/>
    <cellStyle name="20% - Accent1 2 10 2" xfId="3" xr:uid="{00000000-0005-0000-0000-000008000000}"/>
    <cellStyle name="20% - Accent1 2 11" xfId="4" xr:uid="{00000000-0005-0000-0000-000009000000}"/>
    <cellStyle name="20% - Accent1 2 11 2" xfId="5" xr:uid="{00000000-0005-0000-0000-00000A000000}"/>
    <cellStyle name="20% - Accent1 2 12" xfId="6" xr:uid="{00000000-0005-0000-0000-00000B000000}"/>
    <cellStyle name="20% - Accent1 2 12 2" xfId="7" xr:uid="{00000000-0005-0000-0000-00000C000000}"/>
    <cellStyle name="20% - Accent1 2 13" xfId="8" xr:uid="{00000000-0005-0000-0000-00000D000000}"/>
    <cellStyle name="20% - Accent1 2 13 2" xfId="9" xr:uid="{00000000-0005-0000-0000-00000E000000}"/>
    <cellStyle name="20% - Accent1 2 14" xfId="10" xr:uid="{00000000-0005-0000-0000-00000F000000}"/>
    <cellStyle name="20% - Accent1 2 14 2" xfId="11" xr:uid="{00000000-0005-0000-0000-000010000000}"/>
    <cellStyle name="20% - Accent1 2 15" xfId="12" xr:uid="{00000000-0005-0000-0000-000011000000}"/>
    <cellStyle name="20% - Accent1 2 15 2" xfId="13" xr:uid="{00000000-0005-0000-0000-000012000000}"/>
    <cellStyle name="20% - Accent1 2 15 3" xfId="14" xr:uid="{00000000-0005-0000-0000-000013000000}"/>
    <cellStyle name="20% - Accent1 2 16" xfId="15" xr:uid="{00000000-0005-0000-0000-000014000000}"/>
    <cellStyle name="20% - Accent1 2 16 2" xfId="16" xr:uid="{00000000-0005-0000-0000-000015000000}"/>
    <cellStyle name="20% - Accent1 2 17" xfId="17" xr:uid="{00000000-0005-0000-0000-000016000000}"/>
    <cellStyle name="20% - Accent1 2 17 2" xfId="18" xr:uid="{00000000-0005-0000-0000-000017000000}"/>
    <cellStyle name="20% - Accent1 2 18" xfId="19" xr:uid="{00000000-0005-0000-0000-000018000000}"/>
    <cellStyle name="20% - Accent1 2 18 2" xfId="20" xr:uid="{00000000-0005-0000-0000-000019000000}"/>
    <cellStyle name="20% - Accent1 2 19" xfId="21" xr:uid="{00000000-0005-0000-0000-00001A000000}"/>
    <cellStyle name="20% - Accent1 2 19 2" xfId="22" xr:uid="{00000000-0005-0000-0000-00001B000000}"/>
    <cellStyle name="20% - Accent1 2 2" xfId="23" xr:uid="{00000000-0005-0000-0000-00001C000000}"/>
    <cellStyle name="20% - Accent1 2 2 2" xfId="24" xr:uid="{00000000-0005-0000-0000-00001D000000}"/>
    <cellStyle name="20% - Accent1 2 20" xfId="25" xr:uid="{00000000-0005-0000-0000-00001E000000}"/>
    <cellStyle name="20% - Accent1 2 20 2" xfId="26" xr:uid="{00000000-0005-0000-0000-00001F000000}"/>
    <cellStyle name="20% - Accent1 2 21" xfId="27" xr:uid="{00000000-0005-0000-0000-000020000000}"/>
    <cellStyle name="20% - Accent1 2 21 2" xfId="28" xr:uid="{00000000-0005-0000-0000-000021000000}"/>
    <cellStyle name="20% - Accent1 2 22" xfId="29" xr:uid="{00000000-0005-0000-0000-000022000000}"/>
    <cellStyle name="20% - Accent1 2 22 2" xfId="30" xr:uid="{00000000-0005-0000-0000-000023000000}"/>
    <cellStyle name="20% - Accent1 2 23" xfId="31" xr:uid="{00000000-0005-0000-0000-000024000000}"/>
    <cellStyle name="20% - Accent1 2 23 2" xfId="32" xr:uid="{00000000-0005-0000-0000-000025000000}"/>
    <cellStyle name="20% - Accent1 2 24" xfId="33" xr:uid="{00000000-0005-0000-0000-000026000000}"/>
    <cellStyle name="20% - Accent1 2 24 2" xfId="34" xr:uid="{00000000-0005-0000-0000-000027000000}"/>
    <cellStyle name="20% - Accent1 2 25" xfId="35" xr:uid="{00000000-0005-0000-0000-000028000000}"/>
    <cellStyle name="20% - Accent1 2 25 2" xfId="36" xr:uid="{00000000-0005-0000-0000-000029000000}"/>
    <cellStyle name="20% - Accent1 2 26" xfId="37" xr:uid="{00000000-0005-0000-0000-00002A000000}"/>
    <cellStyle name="20% - Accent1 2 26 2" xfId="38" xr:uid="{00000000-0005-0000-0000-00002B000000}"/>
    <cellStyle name="20% - Accent1 2 27" xfId="39" xr:uid="{00000000-0005-0000-0000-00002C000000}"/>
    <cellStyle name="20% - Accent1 2 27 2" xfId="40" xr:uid="{00000000-0005-0000-0000-00002D000000}"/>
    <cellStyle name="20% - Accent1 2 28" xfId="41" xr:uid="{00000000-0005-0000-0000-00002E000000}"/>
    <cellStyle name="20% - Accent1 2 28 2" xfId="42" xr:uid="{00000000-0005-0000-0000-00002F000000}"/>
    <cellStyle name="20% - Accent1 2 29" xfId="43" xr:uid="{00000000-0005-0000-0000-000030000000}"/>
    <cellStyle name="20% - Accent1 2 29 2" xfId="44" xr:uid="{00000000-0005-0000-0000-000031000000}"/>
    <cellStyle name="20% - Accent1 2 3" xfId="45" xr:uid="{00000000-0005-0000-0000-000032000000}"/>
    <cellStyle name="20% - Accent1 2 3 2" xfId="46" xr:uid="{00000000-0005-0000-0000-000033000000}"/>
    <cellStyle name="20% - Accent1 2 30" xfId="47" xr:uid="{00000000-0005-0000-0000-000034000000}"/>
    <cellStyle name="20% - Accent1 2 30 2" xfId="48" xr:uid="{00000000-0005-0000-0000-000035000000}"/>
    <cellStyle name="20% - Accent1 2 31" xfId="49" xr:uid="{00000000-0005-0000-0000-000036000000}"/>
    <cellStyle name="20% - Accent1 2 31 2" xfId="50" xr:uid="{00000000-0005-0000-0000-000037000000}"/>
    <cellStyle name="20% - Accent1 2 32" xfId="51" xr:uid="{00000000-0005-0000-0000-000038000000}"/>
    <cellStyle name="20% - Accent1 2 32 2" xfId="52" xr:uid="{00000000-0005-0000-0000-000039000000}"/>
    <cellStyle name="20% - Accent1 2 33" xfId="53" xr:uid="{00000000-0005-0000-0000-00003A000000}"/>
    <cellStyle name="20% - Accent1 2 33 2" xfId="54" xr:uid="{00000000-0005-0000-0000-00003B000000}"/>
    <cellStyle name="20% - Accent1 2 34" xfId="55" xr:uid="{00000000-0005-0000-0000-00003C000000}"/>
    <cellStyle name="20% - Accent1 2 34 2" xfId="56" xr:uid="{00000000-0005-0000-0000-00003D000000}"/>
    <cellStyle name="20% - Accent1 2 35" xfId="57" xr:uid="{00000000-0005-0000-0000-00003E000000}"/>
    <cellStyle name="20% - Accent1 2 35 2" xfId="58" xr:uid="{00000000-0005-0000-0000-00003F000000}"/>
    <cellStyle name="20% - Accent1 2 36" xfId="59" xr:uid="{00000000-0005-0000-0000-000040000000}"/>
    <cellStyle name="20% - Accent1 2 36 2" xfId="60" xr:uid="{00000000-0005-0000-0000-000041000000}"/>
    <cellStyle name="20% - Accent1 2 37" xfId="61" xr:uid="{00000000-0005-0000-0000-000042000000}"/>
    <cellStyle name="20% - Accent1 2 37 2" xfId="62" xr:uid="{00000000-0005-0000-0000-000043000000}"/>
    <cellStyle name="20% - Accent1 2 38" xfId="63" xr:uid="{00000000-0005-0000-0000-000044000000}"/>
    <cellStyle name="20% - Accent1 2 38 2" xfId="64" xr:uid="{00000000-0005-0000-0000-000045000000}"/>
    <cellStyle name="20% - Accent1 2 39" xfId="65" xr:uid="{00000000-0005-0000-0000-000046000000}"/>
    <cellStyle name="20% - Accent1 2 39 2" xfId="66" xr:uid="{00000000-0005-0000-0000-000047000000}"/>
    <cellStyle name="20% - Accent1 2 4" xfId="67" xr:uid="{00000000-0005-0000-0000-000048000000}"/>
    <cellStyle name="20% - Accent1 2 4 2" xfId="68" xr:uid="{00000000-0005-0000-0000-000049000000}"/>
    <cellStyle name="20% - Accent1 2 40" xfId="69" xr:uid="{00000000-0005-0000-0000-00004A000000}"/>
    <cellStyle name="20% - Accent1 2 40 2" xfId="70" xr:uid="{00000000-0005-0000-0000-00004B000000}"/>
    <cellStyle name="20% - Accent1 2 41" xfId="71" xr:uid="{00000000-0005-0000-0000-00004C000000}"/>
    <cellStyle name="20% - Accent1 2 41 2" xfId="72" xr:uid="{00000000-0005-0000-0000-00004D000000}"/>
    <cellStyle name="20% - Accent1 2 42" xfId="73" xr:uid="{00000000-0005-0000-0000-00004E000000}"/>
    <cellStyle name="20% - Accent1 2 42 2" xfId="74" xr:uid="{00000000-0005-0000-0000-00004F000000}"/>
    <cellStyle name="20% - Accent1 2 43" xfId="75" xr:uid="{00000000-0005-0000-0000-000050000000}"/>
    <cellStyle name="20% - Accent1 2 43 2" xfId="76" xr:uid="{00000000-0005-0000-0000-000051000000}"/>
    <cellStyle name="20% - Accent1 2 44" xfId="77" xr:uid="{00000000-0005-0000-0000-000052000000}"/>
    <cellStyle name="20% - Accent1 2 44 2" xfId="78" xr:uid="{00000000-0005-0000-0000-000053000000}"/>
    <cellStyle name="20% - Accent1 2 45" xfId="79" xr:uid="{00000000-0005-0000-0000-000054000000}"/>
    <cellStyle name="20% - Accent1 2 45 2" xfId="80" xr:uid="{00000000-0005-0000-0000-000055000000}"/>
    <cellStyle name="20% - Accent1 2 46" xfId="81" xr:uid="{00000000-0005-0000-0000-000056000000}"/>
    <cellStyle name="20% - Accent1 2 46 2" xfId="82" xr:uid="{00000000-0005-0000-0000-000057000000}"/>
    <cellStyle name="20% - Accent1 2 47" xfId="83" xr:uid="{00000000-0005-0000-0000-000058000000}"/>
    <cellStyle name="20% - Accent1 2 47 2" xfId="84" xr:uid="{00000000-0005-0000-0000-000059000000}"/>
    <cellStyle name="20% - Accent1 2 48" xfId="85" xr:uid="{00000000-0005-0000-0000-00005A000000}"/>
    <cellStyle name="20% - Accent1 2 48 2" xfId="86" xr:uid="{00000000-0005-0000-0000-00005B000000}"/>
    <cellStyle name="20% - Accent1 2 49" xfId="87" xr:uid="{00000000-0005-0000-0000-00005C000000}"/>
    <cellStyle name="20% - Accent1 2 49 2" xfId="88" xr:uid="{00000000-0005-0000-0000-00005D000000}"/>
    <cellStyle name="20% - Accent1 2 5" xfId="89" xr:uid="{00000000-0005-0000-0000-00005E000000}"/>
    <cellStyle name="20% - Accent1 2 5 2" xfId="90" xr:uid="{00000000-0005-0000-0000-00005F000000}"/>
    <cellStyle name="20% - Accent1 2 50" xfId="91" xr:uid="{00000000-0005-0000-0000-000060000000}"/>
    <cellStyle name="20% - Accent1 2 6" xfId="92" xr:uid="{00000000-0005-0000-0000-000061000000}"/>
    <cellStyle name="20% - Accent1 2 6 2" xfId="93" xr:uid="{00000000-0005-0000-0000-000062000000}"/>
    <cellStyle name="20% - Accent1 2 7" xfId="94" xr:uid="{00000000-0005-0000-0000-000063000000}"/>
    <cellStyle name="20% - Accent1 2 7 2" xfId="95" xr:uid="{00000000-0005-0000-0000-000064000000}"/>
    <cellStyle name="20% - Accent1 2 8" xfId="96" xr:uid="{00000000-0005-0000-0000-000065000000}"/>
    <cellStyle name="20% - Accent1 2 8 2" xfId="97" xr:uid="{00000000-0005-0000-0000-000066000000}"/>
    <cellStyle name="20% - Accent1 2 9" xfId="98" xr:uid="{00000000-0005-0000-0000-000067000000}"/>
    <cellStyle name="20% - Accent1 2 9 2" xfId="99" xr:uid="{00000000-0005-0000-0000-000068000000}"/>
    <cellStyle name="20% - Accent1 3" xfId="100" xr:uid="{00000000-0005-0000-0000-000069000000}"/>
    <cellStyle name="20% - Accent1 3 10" xfId="101" xr:uid="{00000000-0005-0000-0000-00006A000000}"/>
    <cellStyle name="20% - Accent1 3 10 2" xfId="102" xr:uid="{00000000-0005-0000-0000-00006B000000}"/>
    <cellStyle name="20% - Accent1 3 11" xfId="103" xr:uid="{00000000-0005-0000-0000-00006C000000}"/>
    <cellStyle name="20% - Accent1 3 11 2" xfId="104" xr:uid="{00000000-0005-0000-0000-00006D000000}"/>
    <cellStyle name="20% - Accent1 3 12" xfId="105" xr:uid="{00000000-0005-0000-0000-00006E000000}"/>
    <cellStyle name="20% - Accent1 3 12 2" xfId="106" xr:uid="{00000000-0005-0000-0000-00006F000000}"/>
    <cellStyle name="20% - Accent1 3 13" xfId="107" xr:uid="{00000000-0005-0000-0000-000070000000}"/>
    <cellStyle name="20% - Accent1 3 13 2" xfId="108" xr:uid="{00000000-0005-0000-0000-000071000000}"/>
    <cellStyle name="20% - Accent1 3 14" xfId="109" xr:uid="{00000000-0005-0000-0000-000072000000}"/>
    <cellStyle name="20% - Accent1 3 14 2" xfId="110" xr:uid="{00000000-0005-0000-0000-000073000000}"/>
    <cellStyle name="20% - Accent1 3 15" xfId="111" xr:uid="{00000000-0005-0000-0000-000074000000}"/>
    <cellStyle name="20% - Accent1 3 15 2" xfId="112" xr:uid="{00000000-0005-0000-0000-000075000000}"/>
    <cellStyle name="20% - Accent1 3 16" xfId="113" xr:uid="{00000000-0005-0000-0000-000076000000}"/>
    <cellStyle name="20% - Accent1 3 16 2" xfId="114" xr:uid="{00000000-0005-0000-0000-000077000000}"/>
    <cellStyle name="20% - Accent1 3 17" xfId="115" xr:uid="{00000000-0005-0000-0000-000078000000}"/>
    <cellStyle name="20% - Accent1 3 17 2" xfId="116" xr:uid="{00000000-0005-0000-0000-000079000000}"/>
    <cellStyle name="20% - Accent1 3 18" xfId="117" xr:uid="{00000000-0005-0000-0000-00007A000000}"/>
    <cellStyle name="20% - Accent1 3 18 2" xfId="118" xr:uid="{00000000-0005-0000-0000-00007B000000}"/>
    <cellStyle name="20% - Accent1 3 19" xfId="119" xr:uid="{00000000-0005-0000-0000-00007C000000}"/>
    <cellStyle name="20% - Accent1 3 19 2" xfId="120" xr:uid="{00000000-0005-0000-0000-00007D000000}"/>
    <cellStyle name="20% - Accent1 3 2" xfId="121" xr:uid="{00000000-0005-0000-0000-00007E000000}"/>
    <cellStyle name="20% - Accent1 3 2 2" xfId="122" xr:uid="{00000000-0005-0000-0000-00007F000000}"/>
    <cellStyle name="20% - Accent1 3 20" xfId="123" xr:uid="{00000000-0005-0000-0000-000080000000}"/>
    <cellStyle name="20% - Accent1 3 20 2" xfId="124" xr:uid="{00000000-0005-0000-0000-000081000000}"/>
    <cellStyle name="20% - Accent1 3 21" xfId="125" xr:uid="{00000000-0005-0000-0000-000082000000}"/>
    <cellStyle name="20% - Accent1 3 21 2" xfId="126" xr:uid="{00000000-0005-0000-0000-000083000000}"/>
    <cellStyle name="20% - Accent1 3 22" xfId="127" xr:uid="{00000000-0005-0000-0000-000084000000}"/>
    <cellStyle name="20% - Accent1 3 22 2" xfId="128" xr:uid="{00000000-0005-0000-0000-000085000000}"/>
    <cellStyle name="20% - Accent1 3 23" xfId="129" xr:uid="{00000000-0005-0000-0000-000086000000}"/>
    <cellStyle name="20% - Accent1 3 23 2" xfId="130" xr:uid="{00000000-0005-0000-0000-000087000000}"/>
    <cellStyle name="20% - Accent1 3 24" xfId="131" xr:uid="{00000000-0005-0000-0000-000088000000}"/>
    <cellStyle name="20% - Accent1 3 24 2" xfId="132" xr:uid="{00000000-0005-0000-0000-000089000000}"/>
    <cellStyle name="20% - Accent1 3 25" xfId="133" xr:uid="{00000000-0005-0000-0000-00008A000000}"/>
    <cellStyle name="20% - Accent1 3 25 2" xfId="134" xr:uid="{00000000-0005-0000-0000-00008B000000}"/>
    <cellStyle name="20% - Accent1 3 26" xfId="135" xr:uid="{00000000-0005-0000-0000-00008C000000}"/>
    <cellStyle name="20% - Accent1 3 26 2" xfId="136" xr:uid="{00000000-0005-0000-0000-00008D000000}"/>
    <cellStyle name="20% - Accent1 3 27" xfId="137" xr:uid="{00000000-0005-0000-0000-00008E000000}"/>
    <cellStyle name="20% - Accent1 3 27 2" xfId="138" xr:uid="{00000000-0005-0000-0000-00008F000000}"/>
    <cellStyle name="20% - Accent1 3 28" xfId="139" xr:uid="{00000000-0005-0000-0000-000090000000}"/>
    <cellStyle name="20% - Accent1 3 28 2" xfId="140" xr:uid="{00000000-0005-0000-0000-000091000000}"/>
    <cellStyle name="20% - Accent1 3 29" xfId="141" xr:uid="{00000000-0005-0000-0000-000092000000}"/>
    <cellStyle name="20% - Accent1 3 29 2" xfId="142" xr:uid="{00000000-0005-0000-0000-000093000000}"/>
    <cellStyle name="20% - Accent1 3 3" xfId="143" xr:uid="{00000000-0005-0000-0000-000094000000}"/>
    <cellStyle name="20% - Accent1 3 3 2" xfId="144" xr:uid="{00000000-0005-0000-0000-000095000000}"/>
    <cellStyle name="20% - Accent1 3 30" xfId="145" xr:uid="{00000000-0005-0000-0000-000096000000}"/>
    <cellStyle name="20% - Accent1 3 30 2" xfId="146" xr:uid="{00000000-0005-0000-0000-000097000000}"/>
    <cellStyle name="20% - Accent1 3 31" xfId="147" xr:uid="{00000000-0005-0000-0000-000098000000}"/>
    <cellStyle name="20% - Accent1 3 31 2" xfId="148" xr:uid="{00000000-0005-0000-0000-000099000000}"/>
    <cellStyle name="20% - Accent1 3 32" xfId="149" xr:uid="{00000000-0005-0000-0000-00009A000000}"/>
    <cellStyle name="20% - Accent1 3 4" xfId="150" xr:uid="{00000000-0005-0000-0000-00009B000000}"/>
    <cellStyle name="20% - Accent1 3 4 2" xfId="151" xr:uid="{00000000-0005-0000-0000-00009C000000}"/>
    <cellStyle name="20% - Accent1 3 5" xfId="152" xr:uid="{00000000-0005-0000-0000-00009D000000}"/>
    <cellStyle name="20% - Accent1 3 5 2" xfId="153" xr:uid="{00000000-0005-0000-0000-00009E000000}"/>
    <cellStyle name="20% - Accent1 3 6" xfId="154" xr:uid="{00000000-0005-0000-0000-00009F000000}"/>
    <cellStyle name="20% - Accent1 3 6 2" xfId="155" xr:uid="{00000000-0005-0000-0000-0000A0000000}"/>
    <cellStyle name="20% - Accent1 3 7" xfId="156" xr:uid="{00000000-0005-0000-0000-0000A1000000}"/>
    <cellStyle name="20% - Accent1 3 7 2" xfId="157" xr:uid="{00000000-0005-0000-0000-0000A2000000}"/>
    <cellStyle name="20% - Accent1 3 8" xfId="158" xr:uid="{00000000-0005-0000-0000-0000A3000000}"/>
    <cellStyle name="20% - Accent1 3 8 2" xfId="159" xr:uid="{00000000-0005-0000-0000-0000A4000000}"/>
    <cellStyle name="20% - Accent1 3 9" xfId="160" xr:uid="{00000000-0005-0000-0000-0000A5000000}"/>
    <cellStyle name="20% - Accent1 3 9 2" xfId="161" xr:uid="{00000000-0005-0000-0000-0000A6000000}"/>
    <cellStyle name="20% - Accent1 4" xfId="162" xr:uid="{00000000-0005-0000-0000-0000A7000000}"/>
    <cellStyle name="20% - Accent1 4 10" xfId="163" xr:uid="{00000000-0005-0000-0000-0000A8000000}"/>
    <cellStyle name="20% - Accent1 4 10 2" xfId="164" xr:uid="{00000000-0005-0000-0000-0000A9000000}"/>
    <cellStyle name="20% - Accent1 4 11" xfId="165" xr:uid="{00000000-0005-0000-0000-0000AA000000}"/>
    <cellStyle name="20% - Accent1 4 11 2" xfId="166" xr:uid="{00000000-0005-0000-0000-0000AB000000}"/>
    <cellStyle name="20% - Accent1 4 12" xfId="167" xr:uid="{00000000-0005-0000-0000-0000AC000000}"/>
    <cellStyle name="20% - Accent1 4 12 2" xfId="168" xr:uid="{00000000-0005-0000-0000-0000AD000000}"/>
    <cellStyle name="20% - Accent1 4 13" xfId="169" xr:uid="{00000000-0005-0000-0000-0000AE000000}"/>
    <cellStyle name="20% - Accent1 4 13 2" xfId="170" xr:uid="{00000000-0005-0000-0000-0000AF000000}"/>
    <cellStyle name="20% - Accent1 4 14" xfId="171" xr:uid="{00000000-0005-0000-0000-0000B0000000}"/>
    <cellStyle name="20% - Accent1 4 14 2" xfId="172" xr:uid="{00000000-0005-0000-0000-0000B1000000}"/>
    <cellStyle name="20% - Accent1 4 15" xfId="173" xr:uid="{00000000-0005-0000-0000-0000B2000000}"/>
    <cellStyle name="20% - Accent1 4 15 2" xfId="174" xr:uid="{00000000-0005-0000-0000-0000B3000000}"/>
    <cellStyle name="20% - Accent1 4 16" xfId="175" xr:uid="{00000000-0005-0000-0000-0000B4000000}"/>
    <cellStyle name="20% - Accent1 4 16 2" xfId="176" xr:uid="{00000000-0005-0000-0000-0000B5000000}"/>
    <cellStyle name="20% - Accent1 4 17" xfId="177" xr:uid="{00000000-0005-0000-0000-0000B6000000}"/>
    <cellStyle name="20% - Accent1 4 17 2" xfId="178" xr:uid="{00000000-0005-0000-0000-0000B7000000}"/>
    <cellStyle name="20% - Accent1 4 18" xfId="179" xr:uid="{00000000-0005-0000-0000-0000B8000000}"/>
    <cellStyle name="20% - Accent1 4 18 2" xfId="180" xr:uid="{00000000-0005-0000-0000-0000B9000000}"/>
    <cellStyle name="20% - Accent1 4 19" xfId="181" xr:uid="{00000000-0005-0000-0000-0000BA000000}"/>
    <cellStyle name="20% - Accent1 4 19 2" xfId="182" xr:uid="{00000000-0005-0000-0000-0000BB000000}"/>
    <cellStyle name="20% - Accent1 4 2" xfId="183" xr:uid="{00000000-0005-0000-0000-0000BC000000}"/>
    <cellStyle name="20% - Accent1 4 2 2" xfId="184" xr:uid="{00000000-0005-0000-0000-0000BD000000}"/>
    <cellStyle name="20% - Accent1 4 20" xfId="185" xr:uid="{00000000-0005-0000-0000-0000BE000000}"/>
    <cellStyle name="20% - Accent1 4 20 2" xfId="186" xr:uid="{00000000-0005-0000-0000-0000BF000000}"/>
    <cellStyle name="20% - Accent1 4 21" xfId="187" xr:uid="{00000000-0005-0000-0000-0000C0000000}"/>
    <cellStyle name="20% - Accent1 4 21 2" xfId="188" xr:uid="{00000000-0005-0000-0000-0000C1000000}"/>
    <cellStyle name="20% - Accent1 4 22" xfId="189" xr:uid="{00000000-0005-0000-0000-0000C2000000}"/>
    <cellStyle name="20% - Accent1 4 22 2" xfId="190" xr:uid="{00000000-0005-0000-0000-0000C3000000}"/>
    <cellStyle name="20% - Accent1 4 23" xfId="191" xr:uid="{00000000-0005-0000-0000-0000C4000000}"/>
    <cellStyle name="20% - Accent1 4 23 2" xfId="192" xr:uid="{00000000-0005-0000-0000-0000C5000000}"/>
    <cellStyle name="20% - Accent1 4 24" xfId="193" xr:uid="{00000000-0005-0000-0000-0000C6000000}"/>
    <cellStyle name="20% - Accent1 4 24 2" xfId="194" xr:uid="{00000000-0005-0000-0000-0000C7000000}"/>
    <cellStyle name="20% - Accent1 4 25" xfId="195" xr:uid="{00000000-0005-0000-0000-0000C8000000}"/>
    <cellStyle name="20% - Accent1 4 25 2" xfId="196" xr:uid="{00000000-0005-0000-0000-0000C9000000}"/>
    <cellStyle name="20% - Accent1 4 26" xfId="197" xr:uid="{00000000-0005-0000-0000-0000CA000000}"/>
    <cellStyle name="20% - Accent1 4 26 2" xfId="198" xr:uid="{00000000-0005-0000-0000-0000CB000000}"/>
    <cellStyle name="20% - Accent1 4 27" xfId="199" xr:uid="{00000000-0005-0000-0000-0000CC000000}"/>
    <cellStyle name="20% - Accent1 4 27 2" xfId="200" xr:uid="{00000000-0005-0000-0000-0000CD000000}"/>
    <cellStyle name="20% - Accent1 4 28" xfId="201" xr:uid="{00000000-0005-0000-0000-0000CE000000}"/>
    <cellStyle name="20% - Accent1 4 28 2" xfId="202" xr:uid="{00000000-0005-0000-0000-0000CF000000}"/>
    <cellStyle name="20% - Accent1 4 29" xfId="203" xr:uid="{00000000-0005-0000-0000-0000D0000000}"/>
    <cellStyle name="20% - Accent1 4 3" xfId="204" xr:uid="{00000000-0005-0000-0000-0000D1000000}"/>
    <cellStyle name="20% - Accent1 4 3 2" xfId="205" xr:uid="{00000000-0005-0000-0000-0000D2000000}"/>
    <cellStyle name="20% - Accent1 4 4" xfId="206" xr:uid="{00000000-0005-0000-0000-0000D3000000}"/>
    <cellStyle name="20% - Accent1 4 4 2" xfId="207" xr:uid="{00000000-0005-0000-0000-0000D4000000}"/>
    <cellStyle name="20% - Accent1 4 5" xfId="208" xr:uid="{00000000-0005-0000-0000-0000D5000000}"/>
    <cellStyle name="20% - Accent1 4 5 2" xfId="209" xr:uid="{00000000-0005-0000-0000-0000D6000000}"/>
    <cellStyle name="20% - Accent1 4 6" xfId="210" xr:uid="{00000000-0005-0000-0000-0000D7000000}"/>
    <cellStyle name="20% - Accent1 4 6 2" xfId="211" xr:uid="{00000000-0005-0000-0000-0000D8000000}"/>
    <cellStyle name="20% - Accent1 4 7" xfId="212" xr:uid="{00000000-0005-0000-0000-0000D9000000}"/>
    <cellStyle name="20% - Accent1 4 7 2" xfId="213" xr:uid="{00000000-0005-0000-0000-0000DA000000}"/>
    <cellStyle name="20% - Accent1 4 8" xfId="214" xr:uid="{00000000-0005-0000-0000-0000DB000000}"/>
    <cellStyle name="20% - Accent1 4 8 2" xfId="215" xr:uid="{00000000-0005-0000-0000-0000DC000000}"/>
    <cellStyle name="20% - Accent1 4 9" xfId="216" xr:uid="{00000000-0005-0000-0000-0000DD000000}"/>
    <cellStyle name="20% - Accent1 4 9 2" xfId="217" xr:uid="{00000000-0005-0000-0000-0000DE000000}"/>
    <cellStyle name="20% - Accent1 5" xfId="218" xr:uid="{00000000-0005-0000-0000-0000DF000000}"/>
    <cellStyle name="20% - Accent1 6" xfId="219" xr:uid="{00000000-0005-0000-0000-0000E0000000}"/>
    <cellStyle name="20% - Accent1 6 2" xfId="220" xr:uid="{00000000-0005-0000-0000-0000E1000000}"/>
    <cellStyle name="20% - Accent1 6 2 2" xfId="221" xr:uid="{00000000-0005-0000-0000-0000E2000000}"/>
    <cellStyle name="20% - Accent1 6 3" xfId="222" xr:uid="{00000000-0005-0000-0000-0000E3000000}"/>
    <cellStyle name="20% - Accent1 7" xfId="223" xr:uid="{00000000-0005-0000-0000-0000E4000000}"/>
    <cellStyle name="20% - Accent1 7 2" xfId="224" xr:uid="{00000000-0005-0000-0000-0000E5000000}"/>
    <cellStyle name="20% - Accent1 8" xfId="225" xr:uid="{00000000-0005-0000-0000-0000E6000000}"/>
    <cellStyle name="20% - Accent2 2" xfId="226" xr:uid="{00000000-0005-0000-0000-0000E7000000}"/>
    <cellStyle name="20% - Accent2 2 10" xfId="227" xr:uid="{00000000-0005-0000-0000-0000E8000000}"/>
    <cellStyle name="20% - Accent2 2 10 2" xfId="228" xr:uid="{00000000-0005-0000-0000-0000E9000000}"/>
    <cellStyle name="20% - Accent2 2 11" xfId="229" xr:uid="{00000000-0005-0000-0000-0000EA000000}"/>
    <cellStyle name="20% - Accent2 2 11 2" xfId="230" xr:uid="{00000000-0005-0000-0000-0000EB000000}"/>
    <cellStyle name="20% - Accent2 2 12" xfId="231" xr:uid="{00000000-0005-0000-0000-0000EC000000}"/>
    <cellStyle name="20% - Accent2 2 12 2" xfId="232" xr:uid="{00000000-0005-0000-0000-0000ED000000}"/>
    <cellStyle name="20% - Accent2 2 13" xfId="233" xr:uid="{00000000-0005-0000-0000-0000EE000000}"/>
    <cellStyle name="20% - Accent2 2 13 2" xfId="234" xr:uid="{00000000-0005-0000-0000-0000EF000000}"/>
    <cellStyle name="20% - Accent2 2 14" xfId="235" xr:uid="{00000000-0005-0000-0000-0000F0000000}"/>
    <cellStyle name="20% - Accent2 2 14 2" xfId="236" xr:uid="{00000000-0005-0000-0000-0000F1000000}"/>
    <cellStyle name="20% - Accent2 2 15" xfId="237" xr:uid="{00000000-0005-0000-0000-0000F2000000}"/>
    <cellStyle name="20% - Accent2 2 15 2" xfId="238" xr:uid="{00000000-0005-0000-0000-0000F3000000}"/>
    <cellStyle name="20% - Accent2 2 15 3" xfId="239" xr:uid="{00000000-0005-0000-0000-0000F4000000}"/>
    <cellStyle name="20% - Accent2 2 16" xfId="240" xr:uid="{00000000-0005-0000-0000-0000F5000000}"/>
    <cellStyle name="20% - Accent2 2 16 2" xfId="241" xr:uid="{00000000-0005-0000-0000-0000F6000000}"/>
    <cellStyle name="20% - Accent2 2 17" xfId="242" xr:uid="{00000000-0005-0000-0000-0000F7000000}"/>
    <cellStyle name="20% - Accent2 2 17 2" xfId="243" xr:uid="{00000000-0005-0000-0000-0000F8000000}"/>
    <cellStyle name="20% - Accent2 2 18" xfId="244" xr:uid="{00000000-0005-0000-0000-0000F9000000}"/>
    <cellStyle name="20% - Accent2 2 18 2" xfId="245" xr:uid="{00000000-0005-0000-0000-0000FA000000}"/>
    <cellStyle name="20% - Accent2 2 19" xfId="246" xr:uid="{00000000-0005-0000-0000-0000FB000000}"/>
    <cellStyle name="20% - Accent2 2 19 2" xfId="247" xr:uid="{00000000-0005-0000-0000-0000FC000000}"/>
    <cellStyle name="20% - Accent2 2 2" xfId="248" xr:uid="{00000000-0005-0000-0000-0000FD000000}"/>
    <cellStyle name="20% - Accent2 2 2 2" xfId="249" xr:uid="{00000000-0005-0000-0000-0000FE000000}"/>
    <cellStyle name="20% - Accent2 2 20" xfId="250" xr:uid="{00000000-0005-0000-0000-0000FF000000}"/>
    <cellStyle name="20% - Accent2 2 20 2" xfId="251" xr:uid="{00000000-0005-0000-0000-000000010000}"/>
    <cellStyle name="20% - Accent2 2 21" xfId="252" xr:uid="{00000000-0005-0000-0000-000001010000}"/>
    <cellStyle name="20% - Accent2 2 21 2" xfId="253" xr:uid="{00000000-0005-0000-0000-000002010000}"/>
    <cellStyle name="20% - Accent2 2 22" xfId="254" xr:uid="{00000000-0005-0000-0000-000003010000}"/>
    <cellStyle name="20% - Accent2 2 22 2" xfId="255" xr:uid="{00000000-0005-0000-0000-000004010000}"/>
    <cellStyle name="20% - Accent2 2 23" xfId="256" xr:uid="{00000000-0005-0000-0000-000005010000}"/>
    <cellStyle name="20% - Accent2 2 23 2" xfId="257" xr:uid="{00000000-0005-0000-0000-000006010000}"/>
    <cellStyle name="20% - Accent2 2 24" xfId="258" xr:uid="{00000000-0005-0000-0000-000007010000}"/>
    <cellStyle name="20% - Accent2 2 24 2" xfId="259" xr:uid="{00000000-0005-0000-0000-000008010000}"/>
    <cellStyle name="20% - Accent2 2 25" xfId="260" xr:uid="{00000000-0005-0000-0000-000009010000}"/>
    <cellStyle name="20% - Accent2 2 25 2" xfId="261" xr:uid="{00000000-0005-0000-0000-00000A010000}"/>
    <cellStyle name="20% - Accent2 2 26" xfId="262" xr:uid="{00000000-0005-0000-0000-00000B010000}"/>
    <cellStyle name="20% - Accent2 2 26 2" xfId="263" xr:uid="{00000000-0005-0000-0000-00000C010000}"/>
    <cellStyle name="20% - Accent2 2 27" xfId="264" xr:uid="{00000000-0005-0000-0000-00000D010000}"/>
    <cellStyle name="20% - Accent2 2 27 2" xfId="265" xr:uid="{00000000-0005-0000-0000-00000E010000}"/>
    <cellStyle name="20% - Accent2 2 28" xfId="266" xr:uid="{00000000-0005-0000-0000-00000F010000}"/>
    <cellStyle name="20% - Accent2 2 28 2" xfId="267" xr:uid="{00000000-0005-0000-0000-000010010000}"/>
    <cellStyle name="20% - Accent2 2 29" xfId="268" xr:uid="{00000000-0005-0000-0000-000011010000}"/>
    <cellStyle name="20% - Accent2 2 29 2" xfId="269" xr:uid="{00000000-0005-0000-0000-000012010000}"/>
    <cellStyle name="20% - Accent2 2 3" xfId="270" xr:uid="{00000000-0005-0000-0000-000013010000}"/>
    <cellStyle name="20% - Accent2 2 3 2" xfId="271" xr:uid="{00000000-0005-0000-0000-000014010000}"/>
    <cellStyle name="20% - Accent2 2 30" xfId="272" xr:uid="{00000000-0005-0000-0000-000015010000}"/>
    <cellStyle name="20% - Accent2 2 30 2" xfId="273" xr:uid="{00000000-0005-0000-0000-000016010000}"/>
    <cellStyle name="20% - Accent2 2 31" xfId="274" xr:uid="{00000000-0005-0000-0000-000017010000}"/>
    <cellStyle name="20% - Accent2 2 31 2" xfId="275" xr:uid="{00000000-0005-0000-0000-000018010000}"/>
    <cellStyle name="20% - Accent2 2 32" xfId="276" xr:uid="{00000000-0005-0000-0000-000019010000}"/>
    <cellStyle name="20% - Accent2 2 32 2" xfId="277" xr:uid="{00000000-0005-0000-0000-00001A010000}"/>
    <cellStyle name="20% - Accent2 2 33" xfId="278" xr:uid="{00000000-0005-0000-0000-00001B010000}"/>
    <cellStyle name="20% - Accent2 2 33 2" xfId="279" xr:uid="{00000000-0005-0000-0000-00001C010000}"/>
    <cellStyle name="20% - Accent2 2 34" xfId="280" xr:uid="{00000000-0005-0000-0000-00001D010000}"/>
    <cellStyle name="20% - Accent2 2 34 2" xfId="281" xr:uid="{00000000-0005-0000-0000-00001E010000}"/>
    <cellStyle name="20% - Accent2 2 35" xfId="282" xr:uid="{00000000-0005-0000-0000-00001F010000}"/>
    <cellStyle name="20% - Accent2 2 35 2" xfId="283" xr:uid="{00000000-0005-0000-0000-000020010000}"/>
    <cellStyle name="20% - Accent2 2 36" xfId="284" xr:uid="{00000000-0005-0000-0000-000021010000}"/>
    <cellStyle name="20% - Accent2 2 36 2" xfId="285" xr:uid="{00000000-0005-0000-0000-000022010000}"/>
    <cellStyle name="20% - Accent2 2 37" xfId="286" xr:uid="{00000000-0005-0000-0000-000023010000}"/>
    <cellStyle name="20% - Accent2 2 37 2" xfId="287" xr:uid="{00000000-0005-0000-0000-000024010000}"/>
    <cellStyle name="20% - Accent2 2 38" xfId="288" xr:uid="{00000000-0005-0000-0000-000025010000}"/>
    <cellStyle name="20% - Accent2 2 38 2" xfId="289" xr:uid="{00000000-0005-0000-0000-000026010000}"/>
    <cellStyle name="20% - Accent2 2 39" xfId="290" xr:uid="{00000000-0005-0000-0000-000027010000}"/>
    <cellStyle name="20% - Accent2 2 39 2" xfId="291" xr:uid="{00000000-0005-0000-0000-000028010000}"/>
    <cellStyle name="20% - Accent2 2 4" xfId="292" xr:uid="{00000000-0005-0000-0000-000029010000}"/>
    <cellStyle name="20% - Accent2 2 4 2" xfId="293" xr:uid="{00000000-0005-0000-0000-00002A010000}"/>
    <cellStyle name="20% - Accent2 2 40" xfId="294" xr:uid="{00000000-0005-0000-0000-00002B010000}"/>
    <cellStyle name="20% - Accent2 2 40 2" xfId="295" xr:uid="{00000000-0005-0000-0000-00002C010000}"/>
    <cellStyle name="20% - Accent2 2 41" xfId="296" xr:uid="{00000000-0005-0000-0000-00002D010000}"/>
    <cellStyle name="20% - Accent2 2 41 2" xfId="297" xr:uid="{00000000-0005-0000-0000-00002E010000}"/>
    <cellStyle name="20% - Accent2 2 42" xfId="298" xr:uid="{00000000-0005-0000-0000-00002F010000}"/>
    <cellStyle name="20% - Accent2 2 42 2" xfId="299" xr:uid="{00000000-0005-0000-0000-000030010000}"/>
    <cellStyle name="20% - Accent2 2 43" xfId="300" xr:uid="{00000000-0005-0000-0000-000031010000}"/>
    <cellStyle name="20% - Accent2 2 43 2" xfId="301" xr:uid="{00000000-0005-0000-0000-000032010000}"/>
    <cellStyle name="20% - Accent2 2 44" xfId="302" xr:uid="{00000000-0005-0000-0000-000033010000}"/>
    <cellStyle name="20% - Accent2 2 44 2" xfId="303" xr:uid="{00000000-0005-0000-0000-000034010000}"/>
    <cellStyle name="20% - Accent2 2 45" xfId="304" xr:uid="{00000000-0005-0000-0000-000035010000}"/>
    <cellStyle name="20% - Accent2 2 45 2" xfId="305" xr:uid="{00000000-0005-0000-0000-000036010000}"/>
    <cellStyle name="20% - Accent2 2 46" xfId="306" xr:uid="{00000000-0005-0000-0000-000037010000}"/>
    <cellStyle name="20% - Accent2 2 46 2" xfId="307" xr:uid="{00000000-0005-0000-0000-000038010000}"/>
    <cellStyle name="20% - Accent2 2 47" xfId="308" xr:uid="{00000000-0005-0000-0000-000039010000}"/>
    <cellStyle name="20% - Accent2 2 47 2" xfId="309" xr:uid="{00000000-0005-0000-0000-00003A010000}"/>
    <cellStyle name="20% - Accent2 2 48" xfId="310" xr:uid="{00000000-0005-0000-0000-00003B010000}"/>
    <cellStyle name="20% - Accent2 2 48 2" xfId="311" xr:uid="{00000000-0005-0000-0000-00003C010000}"/>
    <cellStyle name="20% - Accent2 2 49" xfId="312" xr:uid="{00000000-0005-0000-0000-00003D010000}"/>
    <cellStyle name="20% - Accent2 2 49 2" xfId="313" xr:uid="{00000000-0005-0000-0000-00003E010000}"/>
    <cellStyle name="20% - Accent2 2 5" xfId="314" xr:uid="{00000000-0005-0000-0000-00003F010000}"/>
    <cellStyle name="20% - Accent2 2 5 2" xfId="315" xr:uid="{00000000-0005-0000-0000-000040010000}"/>
    <cellStyle name="20% - Accent2 2 50" xfId="316" xr:uid="{00000000-0005-0000-0000-000041010000}"/>
    <cellStyle name="20% - Accent2 2 6" xfId="317" xr:uid="{00000000-0005-0000-0000-000042010000}"/>
    <cellStyle name="20% - Accent2 2 6 2" xfId="318" xr:uid="{00000000-0005-0000-0000-000043010000}"/>
    <cellStyle name="20% - Accent2 2 7" xfId="319" xr:uid="{00000000-0005-0000-0000-000044010000}"/>
    <cellStyle name="20% - Accent2 2 7 2" xfId="320" xr:uid="{00000000-0005-0000-0000-000045010000}"/>
    <cellStyle name="20% - Accent2 2 8" xfId="321" xr:uid="{00000000-0005-0000-0000-000046010000}"/>
    <cellStyle name="20% - Accent2 2 8 2" xfId="322" xr:uid="{00000000-0005-0000-0000-000047010000}"/>
    <cellStyle name="20% - Accent2 2 9" xfId="323" xr:uid="{00000000-0005-0000-0000-000048010000}"/>
    <cellStyle name="20% - Accent2 2 9 2" xfId="324" xr:uid="{00000000-0005-0000-0000-000049010000}"/>
    <cellStyle name="20% - Accent2 3" xfId="325" xr:uid="{00000000-0005-0000-0000-00004A010000}"/>
    <cellStyle name="20% - Accent2 3 10" xfId="326" xr:uid="{00000000-0005-0000-0000-00004B010000}"/>
    <cellStyle name="20% - Accent2 3 10 2" xfId="327" xr:uid="{00000000-0005-0000-0000-00004C010000}"/>
    <cellStyle name="20% - Accent2 3 11" xfId="328" xr:uid="{00000000-0005-0000-0000-00004D010000}"/>
    <cellStyle name="20% - Accent2 3 11 2" xfId="329" xr:uid="{00000000-0005-0000-0000-00004E010000}"/>
    <cellStyle name="20% - Accent2 3 12" xfId="330" xr:uid="{00000000-0005-0000-0000-00004F010000}"/>
    <cellStyle name="20% - Accent2 3 12 2" xfId="331" xr:uid="{00000000-0005-0000-0000-000050010000}"/>
    <cellStyle name="20% - Accent2 3 13" xfId="332" xr:uid="{00000000-0005-0000-0000-000051010000}"/>
    <cellStyle name="20% - Accent2 3 13 2" xfId="333" xr:uid="{00000000-0005-0000-0000-000052010000}"/>
    <cellStyle name="20% - Accent2 3 14" xfId="334" xr:uid="{00000000-0005-0000-0000-000053010000}"/>
    <cellStyle name="20% - Accent2 3 14 2" xfId="335" xr:uid="{00000000-0005-0000-0000-000054010000}"/>
    <cellStyle name="20% - Accent2 3 15" xfId="336" xr:uid="{00000000-0005-0000-0000-000055010000}"/>
    <cellStyle name="20% - Accent2 3 15 2" xfId="337" xr:uid="{00000000-0005-0000-0000-000056010000}"/>
    <cellStyle name="20% - Accent2 3 16" xfId="338" xr:uid="{00000000-0005-0000-0000-000057010000}"/>
    <cellStyle name="20% - Accent2 3 16 2" xfId="339" xr:uid="{00000000-0005-0000-0000-000058010000}"/>
    <cellStyle name="20% - Accent2 3 17" xfId="340" xr:uid="{00000000-0005-0000-0000-000059010000}"/>
    <cellStyle name="20% - Accent2 3 17 2" xfId="341" xr:uid="{00000000-0005-0000-0000-00005A010000}"/>
    <cellStyle name="20% - Accent2 3 18" xfId="342" xr:uid="{00000000-0005-0000-0000-00005B010000}"/>
    <cellStyle name="20% - Accent2 3 18 2" xfId="343" xr:uid="{00000000-0005-0000-0000-00005C010000}"/>
    <cellStyle name="20% - Accent2 3 19" xfId="344" xr:uid="{00000000-0005-0000-0000-00005D010000}"/>
    <cellStyle name="20% - Accent2 3 19 2" xfId="345" xr:uid="{00000000-0005-0000-0000-00005E010000}"/>
    <cellStyle name="20% - Accent2 3 2" xfId="346" xr:uid="{00000000-0005-0000-0000-00005F010000}"/>
    <cellStyle name="20% - Accent2 3 2 2" xfId="347" xr:uid="{00000000-0005-0000-0000-000060010000}"/>
    <cellStyle name="20% - Accent2 3 20" xfId="348" xr:uid="{00000000-0005-0000-0000-000061010000}"/>
    <cellStyle name="20% - Accent2 3 20 2" xfId="349" xr:uid="{00000000-0005-0000-0000-000062010000}"/>
    <cellStyle name="20% - Accent2 3 21" xfId="350" xr:uid="{00000000-0005-0000-0000-000063010000}"/>
    <cellStyle name="20% - Accent2 3 21 2" xfId="351" xr:uid="{00000000-0005-0000-0000-000064010000}"/>
    <cellStyle name="20% - Accent2 3 22" xfId="352" xr:uid="{00000000-0005-0000-0000-000065010000}"/>
    <cellStyle name="20% - Accent2 3 22 2" xfId="353" xr:uid="{00000000-0005-0000-0000-000066010000}"/>
    <cellStyle name="20% - Accent2 3 23" xfId="354" xr:uid="{00000000-0005-0000-0000-000067010000}"/>
    <cellStyle name="20% - Accent2 3 23 2" xfId="355" xr:uid="{00000000-0005-0000-0000-000068010000}"/>
    <cellStyle name="20% - Accent2 3 24" xfId="356" xr:uid="{00000000-0005-0000-0000-000069010000}"/>
    <cellStyle name="20% - Accent2 3 24 2" xfId="357" xr:uid="{00000000-0005-0000-0000-00006A010000}"/>
    <cellStyle name="20% - Accent2 3 25" xfId="358" xr:uid="{00000000-0005-0000-0000-00006B010000}"/>
    <cellStyle name="20% - Accent2 3 25 2" xfId="359" xr:uid="{00000000-0005-0000-0000-00006C010000}"/>
    <cellStyle name="20% - Accent2 3 26" xfId="360" xr:uid="{00000000-0005-0000-0000-00006D010000}"/>
    <cellStyle name="20% - Accent2 3 26 2" xfId="361" xr:uid="{00000000-0005-0000-0000-00006E010000}"/>
    <cellStyle name="20% - Accent2 3 27" xfId="362" xr:uid="{00000000-0005-0000-0000-00006F010000}"/>
    <cellStyle name="20% - Accent2 3 27 2" xfId="363" xr:uid="{00000000-0005-0000-0000-000070010000}"/>
    <cellStyle name="20% - Accent2 3 28" xfId="364" xr:uid="{00000000-0005-0000-0000-000071010000}"/>
    <cellStyle name="20% - Accent2 3 28 2" xfId="365" xr:uid="{00000000-0005-0000-0000-000072010000}"/>
    <cellStyle name="20% - Accent2 3 29" xfId="366" xr:uid="{00000000-0005-0000-0000-000073010000}"/>
    <cellStyle name="20% - Accent2 3 29 2" xfId="367" xr:uid="{00000000-0005-0000-0000-000074010000}"/>
    <cellStyle name="20% - Accent2 3 3" xfId="368" xr:uid="{00000000-0005-0000-0000-000075010000}"/>
    <cellStyle name="20% - Accent2 3 3 2" xfId="369" xr:uid="{00000000-0005-0000-0000-000076010000}"/>
    <cellStyle name="20% - Accent2 3 30" xfId="370" xr:uid="{00000000-0005-0000-0000-000077010000}"/>
    <cellStyle name="20% - Accent2 3 30 2" xfId="371" xr:uid="{00000000-0005-0000-0000-000078010000}"/>
    <cellStyle name="20% - Accent2 3 31" xfId="372" xr:uid="{00000000-0005-0000-0000-000079010000}"/>
    <cellStyle name="20% - Accent2 3 31 2" xfId="373" xr:uid="{00000000-0005-0000-0000-00007A010000}"/>
    <cellStyle name="20% - Accent2 3 32" xfId="374" xr:uid="{00000000-0005-0000-0000-00007B010000}"/>
    <cellStyle name="20% - Accent2 3 4" xfId="375" xr:uid="{00000000-0005-0000-0000-00007C010000}"/>
    <cellStyle name="20% - Accent2 3 4 2" xfId="376" xr:uid="{00000000-0005-0000-0000-00007D010000}"/>
    <cellStyle name="20% - Accent2 3 5" xfId="377" xr:uid="{00000000-0005-0000-0000-00007E010000}"/>
    <cellStyle name="20% - Accent2 3 5 2" xfId="378" xr:uid="{00000000-0005-0000-0000-00007F010000}"/>
    <cellStyle name="20% - Accent2 3 6" xfId="379" xr:uid="{00000000-0005-0000-0000-000080010000}"/>
    <cellStyle name="20% - Accent2 3 6 2" xfId="380" xr:uid="{00000000-0005-0000-0000-000081010000}"/>
    <cellStyle name="20% - Accent2 3 7" xfId="381" xr:uid="{00000000-0005-0000-0000-000082010000}"/>
    <cellStyle name="20% - Accent2 3 7 2" xfId="382" xr:uid="{00000000-0005-0000-0000-000083010000}"/>
    <cellStyle name="20% - Accent2 3 8" xfId="383" xr:uid="{00000000-0005-0000-0000-000084010000}"/>
    <cellStyle name="20% - Accent2 3 8 2" xfId="384" xr:uid="{00000000-0005-0000-0000-000085010000}"/>
    <cellStyle name="20% - Accent2 3 9" xfId="385" xr:uid="{00000000-0005-0000-0000-000086010000}"/>
    <cellStyle name="20% - Accent2 3 9 2" xfId="386" xr:uid="{00000000-0005-0000-0000-000087010000}"/>
    <cellStyle name="20% - Accent2 4" xfId="387" xr:uid="{00000000-0005-0000-0000-000088010000}"/>
    <cellStyle name="20% - Accent2 4 10" xfId="388" xr:uid="{00000000-0005-0000-0000-000089010000}"/>
    <cellStyle name="20% - Accent2 4 10 2" xfId="389" xr:uid="{00000000-0005-0000-0000-00008A010000}"/>
    <cellStyle name="20% - Accent2 4 11" xfId="390" xr:uid="{00000000-0005-0000-0000-00008B010000}"/>
    <cellStyle name="20% - Accent2 4 11 2" xfId="391" xr:uid="{00000000-0005-0000-0000-00008C010000}"/>
    <cellStyle name="20% - Accent2 4 12" xfId="392" xr:uid="{00000000-0005-0000-0000-00008D010000}"/>
    <cellStyle name="20% - Accent2 4 12 2" xfId="393" xr:uid="{00000000-0005-0000-0000-00008E010000}"/>
    <cellStyle name="20% - Accent2 4 13" xfId="394" xr:uid="{00000000-0005-0000-0000-00008F010000}"/>
    <cellStyle name="20% - Accent2 4 13 2" xfId="395" xr:uid="{00000000-0005-0000-0000-000090010000}"/>
    <cellStyle name="20% - Accent2 4 14" xfId="396" xr:uid="{00000000-0005-0000-0000-000091010000}"/>
    <cellStyle name="20% - Accent2 4 14 2" xfId="397" xr:uid="{00000000-0005-0000-0000-000092010000}"/>
    <cellStyle name="20% - Accent2 4 15" xfId="398" xr:uid="{00000000-0005-0000-0000-000093010000}"/>
    <cellStyle name="20% - Accent2 4 15 2" xfId="399" xr:uid="{00000000-0005-0000-0000-000094010000}"/>
    <cellStyle name="20% - Accent2 4 16" xfId="400" xr:uid="{00000000-0005-0000-0000-000095010000}"/>
    <cellStyle name="20% - Accent2 4 16 2" xfId="401" xr:uid="{00000000-0005-0000-0000-000096010000}"/>
    <cellStyle name="20% - Accent2 4 17" xfId="402" xr:uid="{00000000-0005-0000-0000-000097010000}"/>
    <cellStyle name="20% - Accent2 4 17 2" xfId="403" xr:uid="{00000000-0005-0000-0000-000098010000}"/>
    <cellStyle name="20% - Accent2 4 18" xfId="404" xr:uid="{00000000-0005-0000-0000-000099010000}"/>
    <cellStyle name="20% - Accent2 4 18 2" xfId="405" xr:uid="{00000000-0005-0000-0000-00009A010000}"/>
    <cellStyle name="20% - Accent2 4 19" xfId="406" xr:uid="{00000000-0005-0000-0000-00009B010000}"/>
    <cellStyle name="20% - Accent2 4 19 2" xfId="407" xr:uid="{00000000-0005-0000-0000-00009C010000}"/>
    <cellStyle name="20% - Accent2 4 2" xfId="408" xr:uid="{00000000-0005-0000-0000-00009D010000}"/>
    <cellStyle name="20% - Accent2 4 2 2" xfId="409" xr:uid="{00000000-0005-0000-0000-00009E010000}"/>
    <cellStyle name="20% - Accent2 4 20" xfId="410" xr:uid="{00000000-0005-0000-0000-00009F010000}"/>
    <cellStyle name="20% - Accent2 4 20 2" xfId="411" xr:uid="{00000000-0005-0000-0000-0000A0010000}"/>
    <cellStyle name="20% - Accent2 4 21" xfId="412" xr:uid="{00000000-0005-0000-0000-0000A1010000}"/>
    <cellStyle name="20% - Accent2 4 21 2" xfId="413" xr:uid="{00000000-0005-0000-0000-0000A2010000}"/>
    <cellStyle name="20% - Accent2 4 22" xfId="414" xr:uid="{00000000-0005-0000-0000-0000A3010000}"/>
    <cellStyle name="20% - Accent2 4 22 2" xfId="415" xr:uid="{00000000-0005-0000-0000-0000A4010000}"/>
    <cellStyle name="20% - Accent2 4 23" xfId="416" xr:uid="{00000000-0005-0000-0000-0000A5010000}"/>
    <cellStyle name="20% - Accent2 4 23 2" xfId="417" xr:uid="{00000000-0005-0000-0000-0000A6010000}"/>
    <cellStyle name="20% - Accent2 4 24" xfId="418" xr:uid="{00000000-0005-0000-0000-0000A7010000}"/>
    <cellStyle name="20% - Accent2 4 24 2" xfId="419" xr:uid="{00000000-0005-0000-0000-0000A8010000}"/>
    <cellStyle name="20% - Accent2 4 25" xfId="420" xr:uid="{00000000-0005-0000-0000-0000A9010000}"/>
    <cellStyle name="20% - Accent2 4 25 2" xfId="421" xr:uid="{00000000-0005-0000-0000-0000AA010000}"/>
    <cellStyle name="20% - Accent2 4 26" xfId="422" xr:uid="{00000000-0005-0000-0000-0000AB010000}"/>
    <cellStyle name="20% - Accent2 4 26 2" xfId="423" xr:uid="{00000000-0005-0000-0000-0000AC010000}"/>
    <cellStyle name="20% - Accent2 4 27" xfId="424" xr:uid="{00000000-0005-0000-0000-0000AD010000}"/>
    <cellStyle name="20% - Accent2 4 27 2" xfId="425" xr:uid="{00000000-0005-0000-0000-0000AE010000}"/>
    <cellStyle name="20% - Accent2 4 28" xfId="426" xr:uid="{00000000-0005-0000-0000-0000AF010000}"/>
    <cellStyle name="20% - Accent2 4 28 2" xfId="427" xr:uid="{00000000-0005-0000-0000-0000B0010000}"/>
    <cellStyle name="20% - Accent2 4 29" xfId="428" xr:uid="{00000000-0005-0000-0000-0000B1010000}"/>
    <cellStyle name="20% - Accent2 4 3" xfId="429" xr:uid="{00000000-0005-0000-0000-0000B2010000}"/>
    <cellStyle name="20% - Accent2 4 3 2" xfId="430" xr:uid="{00000000-0005-0000-0000-0000B3010000}"/>
    <cellStyle name="20% - Accent2 4 4" xfId="431" xr:uid="{00000000-0005-0000-0000-0000B4010000}"/>
    <cellStyle name="20% - Accent2 4 4 2" xfId="432" xr:uid="{00000000-0005-0000-0000-0000B5010000}"/>
    <cellStyle name="20% - Accent2 4 5" xfId="433" xr:uid="{00000000-0005-0000-0000-0000B6010000}"/>
    <cellStyle name="20% - Accent2 4 5 2" xfId="434" xr:uid="{00000000-0005-0000-0000-0000B7010000}"/>
    <cellStyle name="20% - Accent2 4 6" xfId="435" xr:uid="{00000000-0005-0000-0000-0000B8010000}"/>
    <cellStyle name="20% - Accent2 4 6 2" xfId="436" xr:uid="{00000000-0005-0000-0000-0000B9010000}"/>
    <cellStyle name="20% - Accent2 4 7" xfId="437" xr:uid="{00000000-0005-0000-0000-0000BA010000}"/>
    <cellStyle name="20% - Accent2 4 7 2" xfId="438" xr:uid="{00000000-0005-0000-0000-0000BB010000}"/>
    <cellStyle name="20% - Accent2 4 8" xfId="439" xr:uid="{00000000-0005-0000-0000-0000BC010000}"/>
    <cellStyle name="20% - Accent2 4 8 2" xfId="440" xr:uid="{00000000-0005-0000-0000-0000BD010000}"/>
    <cellStyle name="20% - Accent2 4 9" xfId="441" xr:uid="{00000000-0005-0000-0000-0000BE010000}"/>
    <cellStyle name="20% - Accent2 4 9 2" xfId="442" xr:uid="{00000000-0005-0000-0000-0000BF010000}"/>
    <cellStyle name="20% - Accent2 5" xfId="443" xr:uid="{00000000-0005-0000-0000-0000C0010000}"/>
    <cellStyle name="20% - Accent2 6" xfId="444" xr:uid="{00000000-0005-0000-0000-0000C1010000}"/>
    <cellStyle name="20% - Accent2 6 2" xfId="445" xr:uid="{00000000-0005-0000-0000-0000C2010000}"/>
    <cellStyle name="20% - Accent2 6 2 2" xfId="446" xr:uid="{00000000-0005-0000-0000-0000C3010000}"/>
    <cellStyle name="20% - Accent2 6 3" xfId="447" xr:uid="{00000000-0005-0000-0000-0000C4010000}"/>
    <cellStyle name="20% - Accent2 7" xfId="448" xr:uid="{00000000-0005-0000-0000-0000C5010000}"/>
    <cellStyle name="20% - Accent2 7 2" xfId="449" xr:uid="{00000000-0005-0000-0000-0000C6010000}"/>
    <cellStyle name="20% - Accent2 8" xfId="450" xr:uid="{00000000-0005-0000-0000-0000C7010000}"/>
    <cellStyle name="20% - Accent3 2" xfId="451" xr:uid="{00000000-0005-0000-0000-0000C8010000}"/>
    <cellStyle name="20% - Accent3 2 10" xfId="452" xr:uid="{00000000-0005-0000-0000-0000C9010000}"/>
    <cellStyle name="20% - Accent3 2 10 2" xfId="453" xr:uid="{00000000-0005-0000-0000-0000CA010000}"/>
    <cellStyle name="20% - Accent3 2 11" xfId="454" xr:uid="{00000000-0005-0000-0000-0000CB010000}"/>
    <cellStyle name="20% - Accent3 2 11 2" xfId="455" xr:uid="{00000000-0005-0000-0000-0000CC010000}"/>
    <cellStyle name="20% - Accent3 2 12" xfId="456" xr:uid="{00000000-0005-0000-0000-0000CD010000}"/>
    <cellStyle name="20% - Accent3 2 12 2" xfId="457" xr:uid="{00000000-0005-0000-0000-0000CE010000}"/>
    <cellStyle name="20% - Accent3 2 13" xfId="458" xr:uid="{00000000-0005-0000-0000-0000CF010000}"/>
    <cellStyle name="20% - Accent3 2 13 2" xfId="459" xr:uid="{00000000-0005-0000-0000-0000D0010000}"/>
    <cellStyle name="20% - Accent3 2 14" xfId="460" xr:uid="{00000000-0005-0000-0000-0000D1010000}"/>
    <cellStyle name="20% - Accent3 2 14 2" xfId="461" xr:uid="{00000000-0005-0000-0000-0000D2010000}"/>
    <cellStyle name="20% - Accent3 2 15" xfId="462" xr:uid="{00000000-0005-0000-0000-0000D3010000}"/>
    <cellStyle name="20% - Accent3 2 15 2" xfId="463" xr:uid="{00000000-0005-0000-0000-0000D4010000}"/>
    <cellStyle name="20% - Accent3 2 15 3" xfId="464" xr:uid="{00000000-0005-0000-0000-0000D5010000}"/>
    <cellStyle name="20% - Accent3 2 16" xfId="465" xr:uid="{00000000-0005-0000-0000-0000D6010000}"/>
    <cellStyle name="20% - Accent3 2 16 2" xfId="466" xr:uid="{00000000-0005-0000-0000-0000D7010000}"/>
    <cellStyle name="20% - Accent3 2 17" xfId="467" xr:uid="{00000000-0005-0000-0000-0000D8010000}"/>
    <cellStyle name="20% - Accent3 2 17 2" xfId="468" xr:uid="{00000000-0005-0000-0000-0000D9010000}"/>
    <cellStyle name="20% - Accent3 2 18" xfId="469" xr:uid="{00000000-0005-0000-0000-0000DA010000}"/>
    <cellStyle name="20% - Accent3 2 18 2" xfId="470" xr:uid="{00000000-0005-0000-0000-0000DB010000}"/>
    <cellStyle name="20% - Accent3 2 19" xfId="471" xr:uid="{00000000-0005-0000-0000-0000DC010000}"/>
    <cellStyle name="20% - Accent3 2 19 2" xfId="472" xr:uid="{00000000-0005-0000-0000-0000DD010000}"/>
    <cellStyle name="20% - Accent3 2 2" xfId="473" xr:uid="{00000000-0005-0000-0000-0000DE010000}"/>
    <cellStyle name="20% - Accent3 2 2 2" xfId="474" xr:uid="{00000000-0005-0000-0000-0000DF010000}"/>
    <cellStyle name="20% - Accent3 2 20" xfId="475" xr:uid="{00000000-0005-0000-0000-0000E0010000}"/>
    <cellStyle name="20% - Accent3 2 20 2" xfId="476" xr:uid="{00000000-0005-0000-0000-0000E1010000}"/>
    <cellStyle name="20% - Accent3 2 21" xfId="477" xr:uid="{00000000-0005-0000-0000-0000E2010000}"/>
    <cellStyle name="20% - Accent3 2 21 2" xfId="478" xr:uid="{00000000-0005-0000-0000-0000E3010000}"/>
    <cellStyle name="20% - Accent3 2 22" xfId="479" xr:uid="{00000000-0005-0000-0000-0000E4010000}"/>
    <cellStyle name="20% - Accent3 2 22 2" xfId="480" xr:uid="{00000000-0005-0000-0000-0000E5010000}"/>
    <cellStyle name="20% - Accent3 2 23" xfId="481" xr:uid="{00000000-0005-0000-0000-0000E6010000}"/>
    <cellStyle name="20% - Accent3 2 23 2" xfId="482" xr:uid="{00000000-0005-0000-0000-0000E7010000}"/>
    <cellStyle name="20% - Accent3 2 24" xfId="483" xr:uid="{00000000-0005-0000-0000-0000E8010000}"/>
    <cellStyle name="20% - Accent3 2 24 2" xfId="484" xr:uid="{00000000-0005-0000-0000-0000E9010000}"/>
    <cellStyle name="20% - Accent3 2 25" xfId="485" xr:uid="{00000000-0005-0000-0000-0000EA010000}"/>
    <cellStyle name="20% - Accent3 2 25 2" xfId="486" xr:uid="{00000000-0005-0000-0000-0000EB010000}"/>
    <cellStyle name="20% - Accent3 2 26" xfId="487" xr:uid="{00000000-0005-0000-0000-0000EC010000}"/>
    <cellStyle name="20% - Accent3 2 26 2" xfId="488" xr:uid="{00000000-0005-0000-0000-0000ED010000}"/>
    <cellStyle name="20% - Accent3 2 27" xfId="489" xr:uid="{00000000-0005-0000-0000-0000EE010000}"/>
    <cellStyle name="20% - Accent3 2 27 2" xfId="490" xr:uid="{00000000-0005-0000-0000-0000EF010000}"/>
    <cellStyle name="20% - Accent3 2 28" xfId="491" xr:uid="{00000000-0005-0000-0000-0000F0010000}"/>
    <cellStyle name="20% - Accent3 2 28 2" xfId="492" xr:uid="{00000000-0005-0000-0000-0000F1010000}"/>
    <cellStyle name="20% - Accent3 2 29" xfId="493" xr:uid="{00000000-0005-0000-0000-0000F2010000}"/>
    <cellStyle name="20% - Accent3 2 29 2" xfId="494" xr:uid="{00000000-0005-0000-0000-0000F3010000}"/>
    <cellStyle name="20% - Accent3 2 3" xfId="495" xr:uid="{00000000-0005-0000-0000-0000F4010000}"/>
    <cellStyle name="20% - Accent3 2 3 2" xfId="496" xr:uid="{00000000-0005-0000-0000-0000F5010000}"/>
    <cellStyle name="20% - Accent3 2 30" xfId="497" xr:uid="{00000000-0005-0000-0000-0000F6010000}"/>
    <cellStyle name="20% - Accent3 2 30 2" xfId="498" xr:uid="{00000000-0005-0000-0000-0000F7010000}"/>
    <cellStyle name="20% - Accent3 2 31" xfId="499" xr:uid="{00000000-0005-0000-0000-0000F8010000}"/>
    <cellStyle name="20% - Accent3 2 31 2" xfId="500" xr:uid="{00000000-0005-0000-0000-0000F9010000}"/>
    <cellStyle name="20% - Accent3 2 32" xfId="501" xr:uid="{00000000-0005-0000-0000-0000FA010000}"/>
    <cellStyle name="20% - Accent3 2 32 2" xfId="502" xr:uid="{00000000-0005-0000-0000-0000FB010000}"/>
    <cellStyle name="20% - Accent3 2 33" xfId="503" xr:uid="{00000000-0005-0000-0000-0000FC010000}"/>
    <cellStyle name="20% - Accent3 2 33 2" xfId="504" xr:uid="{00000000-0005-0000-0000-0000FD010000}"/>
    <cellStyle name="20% - Accent3 2 34" xfId="505" xr:uid="{00000000-0005-0000-0000-0000FE010000}"/>
    <cellStyle name="20% - Accent3 2 34 2" xfId="506" xr:uid="{00000000-0005-0000-0000-0000FF010000}"/>
    <cellStyle name="20% - Accent3 2 35" xfId="507" xr:uid="{00000000-0005-0000-0000-000000020000}"/>
    <cellStyle name="20% - Accent3 2 35 2" xfId="508" xr:uid="{00000000-0005-0000-0000-000001020000}"/>
    <cellStyle name="20% - Accent3 2 36" xfId="509" xr:uid="{00000000-0005-0000-0000-000002020000}"/>
    <cellStyle name="20% - Accent3 2 36 2" xfId="510" xr:uid="{00000000-0005-0000-0000-000003020000}"/>
    <cellStyle name="20% - Accent3 2 37" xfId="511" xr:uid="{00000000-0005-0000-0000-000004020000}"/>
    <cellStyle name="20% - Accent3 2 37 2" xfId="512" xr:uid="{00000000-0005-0000-0000-000005020000}"/>
    <cellStyle name="20% - Accent3 2 38" xfId="513" xr:uid="{00000000-0005-0000-0000-000006020000}"/>
    <cellStyle name="20% - Accent3 2 38 2" xfId="514" xr:uid="{00000000-0005-0000-0000-000007020000}"/>
    <cellStyle name="20% - Accent3 2 39" xfId="515" xr:uid="{00000000-0005-0000-0000-000008020000}"/>
    <cellStyle name="20% - Accent3 2 39 2" xfId="516" xr:uid="{00000000-0005-0000-0000-000009020000}"/>
    <cellStyle name="20% - Accent3 2 4" xfId="517" xr:uid="{00000000-0005-0000-0000-00000A020000}"/>
    <cellStyle name="20% - Accent3 2 4 2" xfId="518" xr:uid="{00000000-0005-0000-0000-00000B020000}"/>
    <cellStyle name="20% - Accent3 2 40" xfId="519" xr:uid="{00000000-0005-0000-0000-00000C020000}"/>
    <cellStyle name="20% - Accent3 2 40 2" xfId="520" xr:uid="{00000000-0005-0000-0000-00000D020000}"/>
    <cellStyle name="20% - Accent3 2 41" xfId="521" xr:uid="{00000000-0005-0000-0000-00000E020000}"/>
    <cellStyle name="20% - Accent3 2 41 2" xfId="522" xr:uid="{00000000-0005-0000-0000-00000F020000}"/>
    <cellStyle name="20% - Accent3 2 42" xfId="523" xr:uid="{00000000-0005-0000-0000-000010020000}"/>
    <cellStyle name="20% - Accent3 2 42 2" xfId="524" xr:uid="{00000000-0005-0000-0000-000011020000}"/>
    <cellStyle name="20% - Accent3 2 43" xfId="525" xr:uid="{00000000-0005-0000-0000-000012020000}"/>
    <cellStyle name="20% - Accent3 2 43 2" xfId="526" xr:uid="{00000000-0005-0000-0000-000013020000}"/>
    <cellStyle name="20% - Accent3 2 44" xfId="527" xr:uid="{00000000-0005-0000-0000-000014020000}"/>
    <cellStyle name="20% - Accent3 2 44 2" xfId="528" xr:uid="{00000000-0005-0000-0000-000015020000}"/>
    <cellStyle name="20% - Accent3 2 45" xfId="529" xr:uid="{00000000-0005-0000-0000-000016020000}"/>
    <cellStyle name="20% - Accent3 2 45 2" xfId="530" xr:uid="{00000000-0005-0000-0000-000017020000}"/>
    <cellStyle name="20% - Accent3 2 46" xfId="531" xr:uid="{00000000-0005-0000-0000-000018020000}"/>
    <cellStyle name="20% - Accent3 2 46 2" xfId="532" xr:uid="{00000000-0005-0000-0000-000019020000}"/>
    <cellStyle name="20% - Accent3 2 47" xfId="533" xr:uid="{00000000-0005-0000-0000-00001A020000}"/>
    <cellStyle name="20% - Accent3 2 47 2" xfId="534" xr:uid="{00000000-0005-0000-0000-00001B020000}"/>
    <cellStyle name="20% - Accent3 2 48" xfId="535" xr:uid="{00000000-0005-0000-0000-00001C020000}"/>
    <cellStyle name="20% - Accent3 2 48 2" xfId="536" xr:uid="{00000000-0005-0000-0000-00001D020000}"/>
    <cellStyle name="20% - Accent3 2 49" xfId="537" xr:uid="{00000000-0005-0000-0000-00001E020000}"/>
    <cellStyle name="20% - Accent3 2 49 2" xfId="538" xr:uid="{00000000-0005-0000-0000-00001F020000}"/>
    <cellStyle name="20% - Accent3 2 5" xfId="539" xr:uid="{00000000-0005-0000-0000-000020020000}"/>
    <cellStyle name="20% - Accent3 2 5 2" xfId="540" xr:uid="{00000000-0005-0000-0000-000021020000}"/>
    <cellStyle name="20% - Accent3 2 50" xfId="541" xr:uid="{00000000-0005-0000-0000-000022020000}"/>
    <cellStyle name="20% - Accent3 2 6" xfId="542" xr:uid="{00000000-0005-0000-0000-000023020000}"/>
    <cellStyle name="20% - Accent3 2 6 2" xfId="543" xr:uid="{00000000-0005-0000-0000-000024020000}"/>
    <cellStyle name="20% - Accent3 2 7" xfId="544" xr:uid="{00000000-0005-0000-0000-000025020000}"/>
    <cellStyle name="20% - Accent3 2 7 2" xfId="545" xr:uid="{00000000-0005-0000-0000-000026020000}"/>
    <cellStyle name="20% - Accent3 2 8" xfId="546" xr:uid="{00000000-0005-0000-0000-000027020000}"/>
    <cellStyle name="20% - Accent3 2 8 2" xfId="547" xr:uid="{00000000-0005-0000-0000-000028020000}"/>
    <cellStyle name="20% - Accent3 2 9" xfId="548" xr:uid="{00000000-0005-0000-0000-000029020000}"/>
    <cellStyle name="20% - Accent3 2 9 2" xfId="549" xr:uid="{00000000-0005-0000-0000-00002A020000}"/>
    <cellStyle name="20% - Accent3 3" xfId="550" xr:uid="{00000000-0005-0000-0000-00002B020000}"/>
    <cellStyle name="20% - Accent3 3 10" xfId="551" xr:uid="{00000000-0005-0000-0000-00002C020000}"/>
    <cellStyle name="20% - Accent3 3 10 2" xfId="552" xr:uid="{00000000-0005-0000-0000-00002D020000}"/>
    <cellStyle name="20% - Accent3 3 11" xfId="553" xr:uid="{00000000-0005-0000-0000-00002E020000}"/>
    <cellStyle name="20% - Accent3 3 11 2" xfId="554" xr:uid="{00000000-0005-0000-0000-00002F020000}"/>
    <cellStyle name="20% - Accent3 3 12" xfId="555" xr:uid="{00000000-0005-0000-0000-000030020000}"/>
    <cellStyle name="20% - Accent3 3 12 2" xfId="556" xr:uid="{00000000-0005-0000-0000-000031020000}"/>
    <cellStyle name="20% - Accent3 3 13" xfId="557" xr:uid="{00000000-0005-0000-0000-000032020000}"/>
    <cellStyle name="20% - Accent3 3 13 2" xfId="558" xr:uid="{00000000-0005-0000-0000-000033020000}"/>
    <cellStyle name="20% - Accent3 3 14" xfId="559" xr:uid="{00000000-0005-0000-0000-000034020000}"/>
    <cellStyle name="20% - Accent3 3 14 2" xfId="560" xr:uid="{00000000-0005-0000-0000-000035020000}"/>
    <cellStyle name="20% - Accent3 3 15" xfId="561" xr:uid="{00000000-0005-0000-0000-000036020000}"/>
    <cellStyle name="20% - Accent3 3 15 2" xfId="562" xr:uid="{00000000-0005-0000-0000-000037020000}"/>
    <cellStyle name="20% - Accent3 3 16" xfId="563" xr:uid="{00000000-0005-0000-0000-000038020000}"/>
    <cellStyle name="20% - Accent3 3 16 2" xfId="564" xr:uid="{00000000-0005-0000-0000-000039020000}"/>
    <cellStyle name="20% - Accent3 3 17" xfId="565" xr:uid="{00000000-0005-0000-0000-00003A020000}"/>
    <cellStyle name="20% - Accent3 3 17 2" xfId="566" xr:uid="{00000000-0005-0000-0000-00003B020000}"/>
    <cellStyle name="20% - Accent3 3 18" xfId="567" xr:uid="{00000000-0005-0000-0000-00003C020000}"/>
    <cellStyle name="20% - Accent3 3 18 2" xfId="568" xr:uid="{00000000-0005-0000-0000-00003D020000}"/>
    <cellStyle name="20% - Accent3 3 19" xfId="569" xr:uid="{00000000-0005-0000-0000-00003E020000}"/>
    <cellStyle name="20% - Accent3 3 19 2" xfId="570" xr:uid="{00000000-0005-0000-0000-00003F020000}"/>
    <cellStyle name="20% - Accent3 3 2" xfId="571" xr:uid="{00000000-0005-0000-0000-000040020000}"/>
    <cellStyle name="20% - Accent3 3 2 2" xfId="572" xr:uid="{00000000-0005-0000-0000-000041020000}"/>
    <cellStyle name="20% - Accent3 3 20" xfId="573" xr:uid="{00000000-0005-0000-0000-000042020000}"/>
    <cellStyle name="20% - Accent3 3 20 2" xfId="574" xr:uid="{00000000-0005-0000-0000-000043020000}"/>
    <cellStyle name="20% - Accent3 3 21" xfId="575" xr:uid="{00000000-0005-0000-0000-000044020000}"/>
    <cellStyle name="20% - Accent3 3 21 2" xfId="576" xr:uid="{00000000-0005-0000-0000-000045020000}"/>
    <cellStyle name="20% - Accent3 3 22" xfId="577" xr:uid="{00000000-0005-0000-0000-000046020000}"/>
    <cellStyle name="20% - Accent3 3 22 2" xfId="578" xr:uid="{00000000-0005-0000-0000-000047020000}"/>
    <cellStyle name="20% - Accent3 3 23" xfId="579" xr:uid="{00000000-0005-0000-0000-000048020000}"/>
    <cellStyle name="20% - Accent3 3 23 2" xfId="580" xr:uid="{00000000-0005-0000-0000-000049020000}"/>
    <cellStyle name="20% - Accent3 3 24" xfId="581" xr:uid="{00000000-0005-0000-0000-00004A020000}"/>
    <cellStyle name="20% - Accent3 3 24 2" xfId="582" xr:uid="{00000000-0005-0000-0000-00004B020000}"/>
    <cellStyle name="20% - Accent3 3 25" xfId="583" xr:uid="{00000000-0005-0000-0000-00004C020000}"/>
    <cellStyle name="20% - Accent3 3 25 2" xfId="584" xr:uid="{00000000-0005-0000-0000-00004D020000}"/>
    <cellStyle name="20% - Accent3 3 26" xfId="585" xr:uid="{00000000-0005-0000-0000-00004E020000}"/>
    <cellStyle name="20% - Accent3 3 26 2" xfId="586" xr:uid="{00000000-0005-0000-0000-00004F020000}"/>
    <cellStyle name="20% - Accent3 3 27" xfId="587" xr:uid="{00000000-0005-0000-0000-000050020000}"/>
    <cellStyle name="20% - Accent3 3 27 2" xfId="588" xr:uid="{00000000-0005-0000-0000-000051020000}"/>
    <cellStyle name="20% - Accent3 3 28" xfId="589" xr:uid="{00000000-0005-0000-0000-000052020000}"/>
    <cellStyle name="20% - Accent3 3 28 2" xfId="590" xr:uid="{00000000-0005-0000-0000-000053020000}"/>
    <cellStyle name="20% - Accent3 3 29" xfId="591" xr:uid="{00000000-0005-0000-0000-000054020000}"/>
    <cellStyle name="20% - Accent3 3 29 2" xfId="592" xr:uid="{00000000-0005-0000-0000-000055020000}"/>
    <cellStyle name="20% - Accent3 3 3" xfId="593" xr:uid="{00000000-0005-0000-0000-000056020000}"/>
    <cellStyle name="20% - Accent3 3 3 2" xfId="594" xr:uid="{00000000-0005-0000-0000-000057020000}"/>
    <cellStyle name="20% - Accent3 3 30" xfId="595" xr:uid="{00000000-0005-0000-0000-000058020000}"/>
    <cellStyle name="20% - Accent3 3 30 2" xfId="596" xr:uid="{00000000-0005-0000-0000-000059020000}"/>
    <cellStyle name="20% - Accent3 3 31" xfId="597" xr:uid="{00000000-0005-0000-0000-00005A020000}"/>
    <cellStyle name="20% - Accent3 3 31 2" xfId="598" xr:uid="{00000000-0005-0000-0000-00005B020000}"/>
    <cellStyle name="20% - Accent3 3 32" xfId="599" xr:uid="{00000000-0005-0000-0000-00005C020000}"/>
    <cellStyle name="20% - Accent3 3 4" xfId="600" xr:uid="{00000000-0005-0000-0000-00005D020000}"/>
    <cellStyle name="20% - Accent3 3 4 2" xfId="601" xr:uid="{00000000-0005-0000-0000-00005E020000}"/>
    <cellStyle name="20% - Accent3 3 5" xfId="602" xr:uid="{00000000-0005-0000-0000-00005F020000}"/>
    <cellStyle name="20% - Accent3 3 5 2" xfId="603" xr:uid="{00000000-0005-0000-0000-000060020000}"/>
    <cellStyle name="20% - Accent3 3 6" xfId="604" xr:uid="{00000000-0005-0000-0000-000061020000}"/>
    <cellStyle name="20% - Accent3 3 6 2" xfId="605" xr:uid="{00000000-0005-0000-0000-000062020000}"/>
    <cellStyle name="20% - Accent3 3 7" xfId="606" xr:uid="{00000000-0005-0000-0000-000063020000}"/>
    <cellStyle name="20% - Accent3 3 7 2" xfId="607" xr:uid="{00000000-0005-0000-0000-000064020000}"/>
    <cellStyle name="20% - Accent3 3 8" xfId="608" xr:uid="{00000000-0005-0000-0000-000065020000}"/>
    <cellStyle name="20% - Accent3 3 8 2" xfId="609" xr:uid="{00000000-0005-0000-0000-000066020000}"/>
    <cellStyle name="20% - Accent3 3 9" xfId="610" xr:uid="{00000000-0005-0000-0000-000067020000}"/>
    <cellStyle name="20% - Accent3 3 9 2" xfId="611" xr:uid="{00000000-0005-0000-0000-000068020000}"/>
    <cellStyle name="20% - Accent3 4" xfId="612" xr:uid="{00000000-0005-0000-0000-000069020000}"/>
    <cellStyle name="20% - Accent3 4 10" xfId="613" xr:uid="{00000000-0005-0000-0000-00006A020000}"/>
    <cellStyle name="20% - Accent3 4 10 2" xfId="614" xr:uid="{00000000-0005-0000-0000-00006B020000}"/>
    <cellStyle name="20% - Accent3 4 11" xfId="615" xr:uid="{00000000-0005-0000-0000-00006C020000}"/>
    <cellStyle name="20% - Accent3 4 11 2" xfId="616" xr:uid="{00000000-0005-0000-0000-00006D020000}"/>
    <cellStyle name="20% - Accent3 4 12" xfId="617" xr:uid="{00000000-0005-0000-0000-00006E020000}"/>
    <cellStyle name="20% - Accent3 4 12 2" xfId="618" xr:uid="{00000000-0005-0000-0000-00006F020000}"/>
    <cellStyle name="20% - Accent3 4 13" xfId="619" xr:uid="{00000000-0005-0000-0000-000070020000}"/>
    <cellStyle name="20% - Accent3 4 13 2" xfId="620" xr:uid="{00000000-0005-0000-0000-000071020000}"/>
    <cellStyle name="20% - Accent3 4 14" xfId="621" xr:uid="{00000000-0005-0000-0000-000072020000}"/>
    <cellStyle name="20% - Accent3 4 14 2" xfId="622" xr:uid="{00000000-0005-0000-0000-000073020000}"/>
    <cellStyle name="20% - Accent3 4 15" xfId="623" xr:uid="{00000000-0005-0000-0000-000074020000}"/>
    <cellStyle name="20% - Accent3 4 15 2" xfId="624" xr:uid="{00000000-0005-0000-0000-000075020000}"/>
    <cellStyle name="20% - Accent3 4 16" xfId="625" xr:uid="{00000000-0005-0000-0000-000076020000}"/>
    <cellStyle name="20% - Accent3 4 16 2" xfId="626" xr:uid="{00000000-0005-0000-0000-000077020000}"/>
    <cellStyle name="20% - Accent3 4 17" xfId="627" xr:uid="{00000000-0005-0000-0000-000078020000}"/>
    <cellStyle name="20% - Accent3 4 17 2" xfId="628" xr:uid="{00000000-0005-0000-0000-000079020000}"/>
    <cellStyle name="20% - Accent3 4 18" xfId="629" xr:uid="{00000000-0005-0000-0000-00007A020000}"/>
    <cellStyle name="20% - Accent3 4 18 2" xfId="630" xr:uid="{00000000-0005-0000-0000-00007B020000}"/>
    <cellStyle name="20% - Accent3 4 19" xfId="631" xr:uid="{00000000-0005-0000-0000-00007C020000}"/>
    <cellStyle name="20% - Accent3 4 19 2" xfId="632" xr:uid="{00000000-0005-0000-0000-00007D020000}"/>
    <cellStyle name="20% - Accent3 4 2" xfId="633" xr:uid="{00000000-0005-0000-0000-00007E020000}"/>
    <cellStyle name="20% - Accent3 4 2 2" xfId="634" xr:uid="{00000000-0005-0000-0000-00007F020000}"/>
    <cellStyle name="20% - Accent3 4 20" xfId="635" xr:uid="{00000000-0005-0000-0000-000080020000}"/>
    <cellStyle name="20% - Accent3 4 20 2" xfId="636" xr:uid="{00000000-0005-0000-0000-000081020000}"/>
    <cellStyle name="20% - Accent3 4 21" xfId="637" xr:uid="{00000000-0005-0000-0000-000082020000}"/>
    <cellStyle name="20% - Accent3 4 21 2" xfId="638" xr:uid="{00000000-0005-0000-0000-000083020000}"/>
    <cellStyle name="20% - Accent3 4 22" xfId="639" xr:uid="{00000000-0005-0000-0000-000084020000}"/>
    <cellStyle name="20% - Accent3 4 22 2" xfId="640" xr:uid="{00000000-0005-0000-0000-000085020000}"/>
    <cellStyle name="20% - Accent3 4 23" xfId="641" xr:uid="{00000000-0005-0000-0000-000086020000}"/>
    <cellStyle name="20% - Accent3 4 23 2" xfId="642" xr:uid="{00000000-0005-0000-0000-000087020000}"/>
    <cellStyle name="20% - Accent3 4 24" xfId="643" xr:uid="{00000000-0005-0000-0000-000088020000}"/>
    <cellStyle name="20% - Accent3 4 24 2" xfId="644" xr:uid="{00000000-0005-0000-0000-000089020000}"/>
    <cellStyle name="20% - Accent3 4 25" xfId="645" xr:uid="{00000000-0005-0000-0000-00008A020000}"/>
    <cellStyle name="20% - Accent3 4 25 2" xfId="646" xr:uid="{00000000-0005-0000-0000-00008B020000}"/>
    <cellStyle name="20% - Accent3 4 26" xfId="647" xr:uid="{00000000-0005-0000-0000-00008C020000}"/>
    <cellStyle name="20% - Accent3 4 26 2" xfId="648" xr:uid="{00000000-0005-0000-0000-00008D020000}"/>
    <cellStyle name="20% - Accent3 4 27" xfId="649" xr:uid="{00000000-0005-0000-0000-00008E020000}"/>
    <cellStyle name="20% - Accent3 4 27 2" xfId="650" xr:uid="{00000000-0005-0000-0000-00008F020000}"/>
    <cellStyle name="20% - Accent3 4 28" xfId="651" xr:uid="{00000000-0005-0000-0000-000090020000}"/>
    <cellStyle name="20% - Accent3 4 28 2" xfId="652" xr:uid="{00000000-0005-0000-0000-000091020000}"/>
    <cellStyle name="20% - Accent3 4 29" xfId="653" xr:uid="{00000000-0005-0000-0000-000092020000}"/>
    <cellStyle name="20% - Accent3 4 3" xfId="654" xr:uid="{00000000-0005-0000-0000-000093020000}"/>
    <cellStyle name="20% - Accent3 4 3 2" xfId="655" xr:uid="{00000000-0005-0000-0000-000094020000}"/>
    <cellStyle name="20% - Accent3 4 4" xfId="656" xr:uid="{00000000-0005-0000-0000-000095020000}"/>
    <cellStyle name="20% - Accent3 4 4 2" xfId="657" xr:uid="{00000000-0005-0000-0000-000096020000}"/>
    <cellStyle name="20% - Accent3 4 5" xfId="658" xr:uid="{00000000-0005-0000-0000-000097020000}"/>
    <cellStyle name="20% - Accent3 4 5 2" xfId="659" xr:uid="{00000000-0005-0000-0000-000098020000}"/>
    <cellStyle name="20% - Accent3 4 6" xfId="660" xr:uid="{00000000-0005-0000-0000-000099020000}"/>
    <cellStyle name="20% - Accent3 4 6 2" xfId="661" xr:uid="{00000000-0005-0000-0000-00009A020000}"/>
    <cellStyle name="20% - Accent3 4 7" xfId="662" xr:uid="{00000000-0005-0000-0000-00009B020000}"/>
    <cellStyle name="20% - Accent3 4 7 2" xfId="663" xr:uid="{00000000-0005-0000-0000-00009C020000}"/>
    <cellStyle name="20% - Accent3 4 8" xfId="664" xr:uid="{00000000-0005-0000-0000-00009D020000}"/>
    <cellStyle name="20% - Accent3 4 8 2" xfId="665" xr:uid="{00000000-0005-0000-0000-00009E020000}"/>
    <cellStyle name="20% - Accent3 4 9" xfId="666" xr:uid="{00000000-0005-0000-0000-00009F020000}"/>
    <cellStyle name="20% - Accent3 4 9 2" xfId="667" xr:uid="{00000000-0005-0000-0000-0000A0020000}"/>
    <cellStyle name="20% - Accent3 5" xfId="668" xr:uid="{00000000-0005-0000-0000-0000A1020000}"/>
    <cellStyle name="20% - Accent3 6" xfId="669" xr:uid="{00000000-0005-0000-0000-0000A2020000}"/>
    <cellStyle name="20% - Accent3 6 2" xfId="670" xr:uid="{00000000-0005-0000-0000-0000A3020000}"/>
    <cellStyle name="20% - Accent3 6 2 2" xfId="671" xr:uid="{00000000-0005-0000-0000-0000A4020000}"/>
    <cellStyle name="20% - Accent3 6 3" xfId="672" xr:uid="{00000000-0005-0000-0000-0000A5020000}"/>
    <cellStyle name="20% - Accent3 7" xfId="673" xr:uid="{00000000-0005-0000-0000-0000A6020000}"/>
    <cellStyle name="20% - Accent3 7 2" xfId="674" xr:uid="{00000000-0005-0000-0000-0000A7020000}"/>
    <cellStyle name="20% - Accent3 8" xfId="675" xr:uid="{00000000-0005-0000-0000-0000A8020000}"/>
    <cellStyle name="20% - Accent4 2" xfId="676" xr:uid="{00000000-0005-0000-0000-0000A9020000}"/>
    <cellStyle name="20% - Accent4 2 10" xfId="677" xr:uid="{00000000-0005-0000-0000-0000AA020000}"/>
    <cellStyle name="20% - Accent4 2 10 2" xfId="678" xr:uid="{00000000-0005-0000-0000-0000AB020000}"/>
    <cellStyle name="20% - Accent4 2 11" xfId="679" xr:uid="{00000000-0005-0000-0000-0000AC020000}"/>
    <cellStyle name="20% - Accent4 2 11 2" xfId="680" xr:uid="{00000000-0005-0000-0000-0000AD020000}"/>
    <cellStyle name="20% - Accent4 2 12" xfId="681" xr:uid="{00000000-0005-0000-0000-0000AE020000}"/>
    <cellStyle name="20% - Accent4 2 12 2" xfId="682" xr:uid="{00000000-0005-0000-0000-0000AF020000}"/>
    <cellStyle name="20% - Accent4 2 13" xfId="683" xr:uid="{00000000-0005-0000-0000-0000B0020000}"/>
    <cellStyle name="20% - Accent4 2 13 2" xfId="684" xr:uid="{00000000-0005-0000-0000-0000B1020000}"/>
    <cellStyle name="20% - Accent4 2 14" xfId="685" xr:uid="{00000000-0005-0000-0000-0000B2020000}"/>
    <cellStyle name="20% - Accent4 2 14 2" xfId="686" xr:uid="{00000000-0005-0000-0000-0000B3020000}"/>
    <cellStyle name="20% - Accent4 2 15" xfId="687" xr:uid="{00000000-0005-0000-0000-0000B4020000}"/>
    <cellStyle name="20% - Accent4 2 15 2" xfId="688" xr:uid="{00000000-0005-0000-0000-0000B5020000}"/>
    <cellStyle name="20% - Accent4 2 15 3" xfId="689" xr:uid="{00000000-0005-0000-0000-0000B6020000}"/>
    <cellStyle name="20% - Accent4 2 16" xfId="690" xr:uid="{00000000-0005-0000-0000-0000B7020000}"/>
    <cellStyle name="20% - Accent4 2 16 2" xfId="691" xr:uid="{00000000-0005-0000-0000-0000B8020000}"/>
    <cellStyle name="20% - Accent4 2 17" xfId="692" xr:uid="{00000000-0005-0000-0000-0000B9020000}"/>
    <cellStyle name="20% - Accent4 2 17 2" xfId="693" xr:uid="{00000000-0005-0000-0000-0000BA020000}"/>
    <cellStyle name="20% - Accent4 2 18" xfId="694" xr:uid="{00000000-0005-0000-0000-0000BB020000}"/>
    <cellStyle name="20% - Accent4 2 18 2" xfId="695" xr:uid="{00000000-0005-0000-0000-0000BC020000}"/>
    <cellStyle name="20% - Accent4 2 19" xfId="696" xr:uid="{00000000-0005-0000-0000-0000BD020000}"/>
    <cellStyle name="20% - Accent4 2 19 2" xfId="697" xr:uid="{00000000-0005-0000-0000-0000BE020000}"/>
    <cellStyle name="20% - Accent4 2 2" xfId="698" xr:uid="{00000000-0005-0000-0000-0000BF020000}"/>
    <cellStyle name="20% - Accent4 2 2 2" xfId="699" xr:uid="{00000000-0005-0000-0000-0000C0020000}"/>
    <cellStyle name="20% - Accent4 2 20" xfId="700" xr:uid="{00000000-0005-0000-0000-0000C1020000}"/>
    <cellStyle name="20% - Accent4 2 20 2" xfId="701" xr:uid="{00000000-0005-0000-0000-0000C2020000}"/>
    <cellStyle name="20% - Accent4 2 21" xfId="702" xr:uid="{00000000-0005-0000-0000-0000C3020000}"/>
    <cellStyle name="20% - Accent4 2 21 2" xfId="703" xr:uid="{00000000-0005-0000-0000-0000C4020000}"/>
    <cellStyle name="20% - Accent4 2 22" xfId="704" xr:uid="{00000000-0005-0000-0000-0000C5020000}"/>
    <cellStyle name="20% - Accent4 2 22 2" xfId="705" xr:uid="{00000000-0005-0000-0000-0000C6020000}"/>
    <cellStyle name="20% - Accent4 2 23" xfId="706" xr:uid="{00000000-0005-0000-0000-0000C7020000}"/>
    <cellStyle name="20% - Accent4 2 23 2" xfId="707" xr:uid="{00000000-0005-0000-0000-0000C8020000}"/>
    <cellStyle name="20% - Accent4 2 24" xfId="708" xr:uid="{00000000-0005-0000-0000-0000C9020000}"/>
    <cellStyle name="20% - Accent4 2 24 2" xfId="709" xr:uid="{00000000-0005-0000-0000-0000CA020000}"/>
    <cellStyle name="20% - Accent4 2 25" xfId="710" xr:uid="{00000000-0005-0000-0000-0000CB020000}"/>
    <cellStyle name="20% - Accent4 2 25 2" xfId="711" xr:uid="{00000000-0005-0000-0000-0000CC020000}"/>
    <cellStyle name="20% - Accent4 2 26" xfId="712" xr:uid="{00000000-0005-0000-0000-0000CD020000}"/>
    <cellStyle name="20% - Accent4 2 26 2" xfId="713" xr:uid="{00000000-0005-0000-0000-0000CE020000}"/>
    <cellStyle name="20% - Accent4 2 27" xfId="714" xr:uid="{00000000-0005-0000-0000-0000CF020000}"/>
    <cellStyle name="20% - Accent4 2 27 2" xfId="715" xr:uid="{00000000-0005-0000-0000-0000D0020000}"/>
    <cellStyle name="20% - Accent4 2 28" xfId="716" xr:uid="{00000000-0005-0000-0000-0000D1020000}"/>
    <cellStyle name="20% - Accent4 2 28 2" xfId="717" xr:uid="{00000000-0005-0000-0000-0000D2020000}"/>
    <cellStyle name="20% - Accent4 2 29" xfId="718" xr:uid="{00000000-0005-0000-0000-0000D3020000}"/>
    <cellStyle name="20% - Accent4 2 29 2" xfId="719" xr:uid="{00000000-0005-0000-0000-0000D4020000}"/>
    <cellStyle name="20% - Accent4 2 3" xfId="720" xr:uid="{00000000-0005-0000-0000-0000D5020000}"/>
    <cellStyle name="20% - Accent4 2 3 2" xfId="721" xr:uid="{00000000-0005-0000-0000-0000D6020000}"/>
    <cellStyle name="20% - Accent4 2 30" xfId="722" xr:uid="{00000000-0005-0000-0000-0000D7020000}"/>
    <cellStyle name="20% - Accent4 2 30 2" xfId="723" xr:uid="{00000000-0005-0000-0000-0000D8020000}"/>
    <cellStyle name="20% - Accent4 2 31" xfId="724" xr:uid="{00000000-0005-0000-0000-0000D9020000}"/>
    <cellStyle name="20% - Accent4 2 31 2" xfId="725" xr:uid="{00000000-0005-0000-0000-0000DA020000}"/>
    <cellStyle name="20% - Accent4 2 32" xfId="726" xr:uid="{00000000-0005-0000-0000-0000DB020000}"/>
    <cellStyle name="20% - Accent4 2 32 2" xfId="727" xr:uid="{00000000-0005-0000-0000-0000DC020000}"/>
    <cellStyle name="20% - Accent4 2 33" xfId="728" xr:uid="{00000000-0005-0000-0000-0000DD020000}"/>
    <cellStyle name="20% - Accent4 2 33 2" xfId="729" xr:uid="{00000000-0005-0000-0000-0000DE020000}"/>
    <cellStyle name="20% - Accent4 2 34" xfId="730" xr:uid="{00000000-0005-0000-0000-0000DF020000}"/>
    <cellStyle name="20% - Accent4 2 34 2" xfId="731" xr:uid="{00000000-0005-0000-0000-0000E0020000}"/>
    <cellStyle name="20% - Accent4 2 35" xfId="732" xr:uid="{00000000-0005-0000-0000-0000E1020000}"/>
    <cellStyle name="20% - Accent4 2 35 2" xfId="733" xr:uid="{00000000-0005-0000-0000-0000E2020000}"/>
    <cellStyle name="20% - Accent4 2 36" xfId="734" xr:uid="{00000000-0005-0000-0000-0000E3020000}"/>
    <cellStyle name="20% - Accent4 2 36 2" xfId="735" xr:uid="{00000000-0005-0000-0000-0000E4020000}"/>
    <cellStyle name="20% - Accent4 2 37" xfId="736" xr:uid="{00000000-0005-0000-0000-0000E5020000}"/>
    <cellStyle name="20% - Accent4 2 37 2" xfId="737" xr:uid="{00000000-0005-0000-0000-0000E6020000}"/>
    <cellStyle name="20% - Accent4 2 38" xfId="738" xr:uid="{00000000-0005-0000-0000-0000E7020000}"/>
    <cellStyle name="20% - Accent4 2 38 2" xfId="739" xr:uid="{00000000-0005-0000-0000-0000E8020000}"/>
    <cellStyle name="20% - Accent4 2 39" xfId="740" xr:uid="{00000000-0005-0000-0000-0000E9020000}"/>
    <cellStyle name="20% - Accent4 2 39 2" xfId="741" xr:uid="{00000000-0005-0000-0000-0000EA020000}"/>
    <cellStyle name="20% - Accent4 2 4" xfId="742" xr:uid="{00000000-0005-0000-0000-0000EB020000}"/>
    <cellStyle name="20% - Accent4 2 4 2" xfId="743" xr:uid="{00000000-0005-0000-0000-0000EC020000}"/>
    <cellStyle name="20% - Accent4 2 40" xfId="744" xr:uid="{00000000-0005-0000-0000-0000ED020000}"/>
    <cellStyle name="20% - Accent4 2 40 2" xfId="745" xr:uid="{00000000-0005-0000-0000-0000EE020000}"/>
    <cellStyle name="20% - Accent4 2 41" xfId="746" xr:uid="{00000000-0005-0000-0000-0000EF020000}"/>
    <cellStyle name="20% - Accent4 2 41 2" xfId="747" xr:uid="{00000000-0005-0000-0000-0000F0020000}"/>
    <cellStyle name="20% - Accent4 2 42" xfId="748" xr:uid="{00000000-0005-0000-0000-0000F1020000}"/>
    <cellStyle name="20% - Accent4 2 42 2" xfId="749" xr:uid="{00000000-0005-0000-0000-0000F2020000}"/>
    <cellStyle name="20% - Accent4 2 43" xfId="750" xr:uid="{00000000-0005-0000-0000-0000F3020000}"/>
    <cellStyle name="20% - Accent4 2 43 2" xfId="751" xr:uid="{00000000-0005-0000-0000-0000F4020000}"/>
    <cellStyle name="20% - Accent4 2 44" xfId="752" xr:uid="{00000000-0005-0000-0000-0000F5020000}"/>
    <cellStyle name="20% - Accent4 2 44 2" xfId="753" xr:uid="{00000000-0005-0000-0000-0000F6020000}"/>
    <cellStyle name="20% - Accent4 2 45" xfId="754" xr:uid="{00000000-0005-0000-0000-0000F7020000}"/>
    <cellStyle name="20% - Accent4 2 45 2" xfId="755" xr:uid="{00000000-0005-0000-0000-0000F8020000}"/>
    <cellStyle name="20% - Accent4 2 46" xfId="756" xr:uid="{00000000-0005-0000-0000-0000F9020000}"/>
    <cellStyle name="20% - Accent4 2 46 2" xfId="757" xr:uid="{00000000-0005-0000-0000-0000FA020000}"/>
    <cellStyle name="20% - Accent4 2 47" xfId="758" xr:uid="{00000000-0005-0000-0000-0000FB020000}"/>
    <cellStyle name="20% - Accent4 2 47 2" xfId="759" xr:uid="{00000000-0005-0000-0000-0000FC020000}"/>
    <cellStyle name="20% - Accent4 2 48" xfId="760" xr:uid="{00000000-0005-0000-0000-0000FD020000}"/>
    <cellStyle name="20% - Accent4 2 48 2" xfId="761" xr:uid="{00000000-0005-0000-0000-0000FE020000}"/>
    <cellStyle name="20% - Accent4 2 49" xfId="762" xr:uid="{00000000-0005-0000-0000-0000FF020000}"/>
    <cellStyle name="20% - Accent4 2 49 2" xfId="763" xr:uid="{00000000-0005-0000-0000-000000030000}"/>
    <cellStyle name="20% - Accent4 2 5" xfId="764" xr:uid="{00000000-0005-0000-0000-000001030000}"/>
    <cellStyle name="20% - Accent4 2 5 2" xfId="765" xr:uid="{00000000-0005-0000-0000-000002030000}"/>
    <cellStyle name="20% - Accent4 2 50" xfId="766" xr:uid="{00000000-0005-0000-0000-000003030000}"/>
    <cellStyle name="20% - Accent4 2 6" xfId="767" xr:uid="{00000000-0005-0000-0000-000004030000}"/>
    <cellStyle name="20% - Accent4 2 6 2" xfId="768" xr:uid="{00000000-0005-0000-0000-000005030000}"/>
    <cellStyle name="20% - Accent4 2 7" xfId="769" xr:uid="{00000000-0005-0000-0000-000006030000}"/>
    <cellStyle name="20% - Accent4 2 7 2" xfId="770" xr:uid="{00000000-0005-0000-0000-000007030000}"/>
    <cellStyle name="20% - Accent4 2 8" xfId="771" xr:uid="{00000000-0005-0000-0000-000008030000}"/>
    <cellStyle name="20% - Accent4 2 8 2" xfId="772" xr:uid="{00000000-0005-0000-0000-000009030000}"/>
    <cellStyle name="20% - Accent4 2 9" xfId="773" xr:uid="{00000000-0005-0000-0000-00000A030000}"/>
    <cellStyle name="20% - Accent4 2 9 2" xfId="774" xr:uid="{00000000-0005-0000-0000-00000B030000}"/>
    <cellStyle name="20% - Accent4 3" xfId="775" xr:uid="{00000000-0005-0000-0000-00000C030000}"/>
    <cellStyle name="20% - Accent4 3 10" xfId="776" xr:uid="{00000000-0005-0000-0000-00000D030000}"/>
    <cellStyle name="20% - Accent4 3 10 2" xfId="777" xr:uid="{00000000-0005-0000-0000-00000E030000}"/>
    <cellStyle name="20% - Accent4 3 11" xfId="778" xr:uid="{00000000-0005-0000-0000-00000F030000}"/>
    <cellStyle name="20% - Accent4 3 11 2" xfId="779" xr:uid="{00000000-0005-0000-0000-000010030000}"/>
    <cellStyle name="20% - Accent4 3 12" xfId="780" xr:uid="{00000000-0005-0000-0000-000011030000}"/>
    <cellStyle name="20% - Accent4 3 12 2" xfId="781" xr:uid="{00000000-0005-0000-0000-000012030000}"/>
    <cellStyle name="20% - Accent4 3 13" xfId="782" xr:uid="{00000000-0005-0000-0000-000013030000}"/>
    <cellStyle name="20% - Accent4 3 13 2" xfId="783" xr:uid="{00000000-0005-0000-0000-000014030000}"/>
    <cellStyle name="20% - Accent4 3 14" xfId="784" xr:uid="{00000000-0005-0000-0000-000015030000}"/>
    <cellStyle name="20% - Accent4 3 14 2" xfId="785" xr:uid="{00000000-0005-0000-0000-000016030000}"/>
    <cellStyle name="20% - Accent4 3 15" xfId="786" xr:uid="{00000000-0005-0000-0000-000017030000}"/>
    <cellStyle name="20% - Accent4 3 15 2" xfId="787" xr:uid="{00000000-0005-0000-0000-000018030000}"/>
    <cellStyle name="20% - Accent4 3 16" xfId="788" xr:uid="{00000000-0005-0000-0000-000019030000}"/>
    <cellStyle name="20% - Accent4 3 16 2" xfId="789" xr:uid="{00000000-0005-0000-0000-00001A030000}"/>
    <cellStyle name="20% - Accent4 3 17" xfId="790" xr:uid="{00000000-0005-0000-0000-00001B030000}"/>
    <cellStyle name="20% - Accent4 3 17 2" xfId="791" xr:uid="{00000000-0005-0000-0000-00001C030000}"/>
    <cellStyle name="20% - Accent4 3 18" xfId="792" xr:uid="{00000000-0005-0000-0000-00001D030000}"/>
    <cellStyle name="20% - Accent4 3 18 2" xfId="793" xr:uid="{00000000-0005-0000-0000-00001E030000}"/>
    <cellStyle name="20% - Accent4 3 19" xfId="794" xr:uid="{00000000-0005-0000-0000-00001F030000}"/>
    <cellStyle name="20% - Accent4 3 19 2" xfId="795" xr:uid="{00000000-0005-0000-0000-000020030000}"/>
    <cellStyle name="20% - Accent4 3 2" xfId="796" xr:uid="{00000000-0005-0000-0000-000021030000}"/>
    <cellStyle name="20% - Accent4 3 2 2" xfId="797" xr:uid="{00000000-0005-0000-0000-000022030000}"/>
    <cellStyle name="20% - Accent4 3 20" xfId="798" xr:uid="{00000000-0005-0000-0000-000023030000}"/>
    <cellStyle name="20% - Accent4 3 20 2" xfId="799" xr:uid="{00000000-0005-0000-0000-000024030000}"/>
    <cellStyle name="20% - Accent4 3 21" xfId="800" xr:uid="{00000000-0005-0000-0000-000025030000}"/>
    <cellStyle name="20% - Accent4 3 21 2" xfId="801" xr:uid="{00000000-0005-0000-0000-000026030000}"/>
    <cellStyle name="20% - Accent4 3 22" xfId="802" xr:uid="{00000000-0005-0000-0000-000027030000}"/>
    <cellStyle name="20% - Accent4 3 22 2" xfId="803" xr:uid="{00000000-0005-0000-0000-000028030000}"/>
    <cellStyle name="20% - Accent4 3 23" xfId="804" xr:uid="{00000000-0005-0000-0000-000029030000}"/>
    <cellStyle name="20% - Accent4 3 23 2" xfId="805" xr:uid="{00000000-0005-0000-0000-00002A030000}"/>
    <cellStyle name="20% - Accent4 3 24" xfId="806" xr:uid="{00000000-0005-0000-0000-00002B030000}"/>
    <cellStyle name="20% - Accent4 3 24 2" xfId="807" xr:uid="{00000000-0005-0000-0000-00002C030000}"/>
    <cellStyle name="20% - Accent4 3 25" xfId="808" xr:uid="{00000000-0005-0000-0000-00002D030000}"/>
    <cellStyle name="20% - Accent4 3 25 2" xfId="809" xr:uid="{00000000-0005-0000-0000-00002E030000}"/>
    <cellStyle name="20% - Accent4 3 26" xfId="810" xr:uid="{00000000-0005-0000-0000-00002F030000}"/>
    <cellStyle name="20% - Accent4 3 26 2" xfId="811" xr:uid="{00000000-0005-0000-0000-000030030000}"/>
    <cellStyle name="20% - Accent4 3 27" xfId="812" xr:uid="{00000000-0005-0000-0000-000031030000}"/>
    <cellStyle name="20% - Accent4 3 27 2" xfId="813" xr:uid="{00000000-0005-0000-0000-000032030000}"/>
    <cellStyle name="20% - Accent4 3 28" xfId="814" xr:uid="{00000000-0005-0000-0000-000033030000}"/>
    <cellStyle name="20% - Accent4 3 28 2" xfId="815" xr:uid="{00000000-0005-0000-0000-000034030000}"/>
    <cellStyle name="20% - Accent4 3 29" xfId="816" xr:uid="{00000000-0005-0000-0000-000035030000}"/>
    <cellStyle name="20% - Accent4 3 29 2" xfId="817" xr:uid="{00000000-0005-0000-0000-000036030000}"/>
    <cellStyle name="20% - Accent4 3 3" xfId="818" xr:uid="{00000000-0005-0000-0000-000037030000}"/>
    <cellStyle name="20% - Accent4 3 3 2" xfId="819" xr:uid="{00000000-0005-0000-0000-000038030000}"/>
    <cellStyle name="20% - Accent4 3 30" xfId="820" xr:uid="{00000000-0005-0000-0000-000039030000}"/>
    <cellStyle name="20% - Accent4 3 30 2" xfId="821" xr:uid="{00000000-0005-0000-0000-00003A030000}"/>
    <cellStyle name="20% - Accent4 3 31" xfId="822" xr:uid="{00000000-0005-0000-0000-00003B030000}"/>
    <cellStyle name="20% - Accent4 3 31 2" xfId="823" xr:uid="{00000000-0005-0000-0000-00003C030000}"/>
    <cellStyle name="20% - Accent4 3 32" xfId="824" xr:uid="{00000000-0005-0000-0000-00003D030000}"/>
    <cellStyle name="20% - Accent4 3 4" xfId="825" xr:uid="{00000000-0005-0000-0000-00003E030000}"/>
    <cellStyle name="20% - Accent4 3 4 2" xfId="826" xr:uid="{00000000-0005-0000-0000-00003F030000}"/>
    <cellStyle name="20% - Accent4 3 5" xfId="827" xr:uid="{00000000-0005-0000-0000-000040030000}"/>
    <cellStyle name="20% - Accent4 3 5 2" xfId="828" xr:uid="{00000000-0005-0000-0000-000041030000}"/>
    <cellStyle name="20% - Accent4 3 6" xfId="829" xr:uid="{00000000-0005-0000-0000-000042030000}"/>
    <cellStyle name="20% - Accent4 3 6 2" xfId="830" xr:uid="{00000000-0005-0000-0000-000043030000}"/>
    <cellStyle name="20% - Accent4 3 7" xfId="831" xr:uid="{00000000-0005-0000-0000-000044030000}"/>
    <cellStyle name="20% - Accent4 3 7 2" xfId="832" xr:uid="{00000000-0005-0000-0000-000045030000}"/>
    <cellStyle name="20% - Accent4 3 8" xfId="833" xr:uid="{00000000-0005-0000-0000-000046030000}"/>
    <cellStyle name="20% - Accent4 3 8 2" xfId="834" xr:uid="{00000000-0005-0000-0000-000047030000}"/>
    <cellStyle name="20% - Accent4 3 9" xfId="835" xr:uid="{00000000-0005-0000-0000-000048030000}"/>
    <cellStyle name="20% - Accent4 3 9 2" xfId="836" xr:uid="{00000000-0005-0000-0000-000049030000}"/>
    <cellStyle name="20% - Accent4 4" xfId="837" xr:uid="{00000000-0005-0000-0000-00004A030000}"/>
    <cellStyle name="20% - Accent4 4 10" xfId="838" xr:uid="{00000000-0005-0000-0000-00004B030000}"/>
    <cellStyle name="20% - Accent4 4 10 2" xfId="839" xr:uid="{00000000-0005-0000-0000-00004C030000}"/>
    <cellStyle name="20% - Accent4 4 11" xfId="840" xr:uid="{00000000-0005-0000-0000-00004D030000}"/>
    <cellStyle name="20% - Accent4 4 11 2" xfId="841" xr:uid="{00000000-0005-0000-0000-00004E030000}"/>
    <cellStyle name="20% - Accent4 4 12" xfId="842" xr:uid="{00000000-0005-0000-0000-00004F030000}"/>
    <cellStyle name="20% - Accent4 4 12 2" xfId="843" xr:uid="{00000000-0005-0000-0000-000050030000}"/>
    <cellStyle name="20% - Accent4 4 13" xfId="844" xr:uid="{00000000-0005-0000-0000-000051030000}"/>
    <cellStyle name="20% - Accent4 4 13 2" xfId="845" xr:uid="{00000000-0005-0000-0000-000052030000}"/>
    <cellStyle name="20% - Accent4 4 14" xfId="846" xr:uid="{00000000-0005-0000-0000-000053030000}"/>
    <cellStyle name="20% - Accent4 4 14 2" xfId="847" xr:uid="{00000000-0005-0000-0000-000054030000}"/>
    <cellStyle name="20% - Accent4 4 15" xfId="848" xr:uid="{00000000-0005-0000-0000-000055030000}"/>
    <cellStyle name="20% - Accent4 4 15 2" xfId="849" xr:uid="{00000000-0005-0000-0000-000056030000}"/>
    <cellStyle name="20% - Accent4 4 16" xfId="850" xr:uid="{00000000-0005-0000-0000-000057030000}"/>
    <cellStyle name="20% - Accent4 4 16 2" xfId="851" xr:uid="{00000000-0005-0000-0000-000058030000}"/>
    <cellStyle name="20% - Accent4 4 17" xfId="852" xr:uid="{00000000-0005-0000-0000-000059030000}"/>
    <cellStyle name="20% - Accent4 4 17 2" xfId="853" xr:uid="{00000000-0005-0000-0000-00005A030000}"/>
    <cellStyle name="20% - Accent4 4 18" xfId="854" xr:uid="{00000000-0005-0000-0000-00005B030000}"/>
    <cellStyle name="20% - Accent4 4 18 2" xfId="855" xr:uid="{00000000-0005-0000-0000-00005C030000}"/>
    <cellStyle name="20% - Accent4 4 19" xfId="856" xr:uid="{00000000-0005-0000-0000-00005D030000}"/>
    <cellStyle name="20% - Accent4 4 19 2" xfId="857" xr:uid="{00000000-0005-0000-0000-00005E030000}"/>
    <cellStyle name="20% - Accent4 4 2" xfId="858" xr:uid="{00000000-0005-0000-0000-00005F030000}"/>
    <cellStyle name="20% - Accent4 4 2 2" xfId="859" xr:uid="{00000000-0005-0000-0000-000060030000}"/>
    <cellStyle name="20% - Accent4 4 20" xfId="860" xr:uid="{00000000-0005-0000-0000-000061030000}"/>
    <cellStyle name="20% - Accent4 4 20 2" xfId="861" xr:uid="{00000000-0005-0000-0000-000062030000}"/>
    <cellStyle name="20% - Accent4 4 21" xfId="862" xr:uid="{00000000-0005-0000-0000-000063030000}"/>
    <cellStyle name="20% - Accent4 4 21 2" xfId="863" xr:uid="{00000000-0005-0000-0000-000064030000}"/>
    <cellStyle name="20% - Accent4 4 22" xfId="864" xr:uid="{00000000-0005-0000-0000-000065030000}"/>
    <cellStyle name="20% - Accent4 4 22 2" xfId="865" xr:uid="{00000000-0005-0000-0000-000066030000}"/>
    <cellStyle name="20% - Accent4 4 23" xfId="866" xr:uid="{00000000-0005-0000-0000-000067030000}"/>
    <cellStyle name="20% - Accent4 4 23 2" xfId="867" xr:uid="{00000000-0005-0000-0000-000068030000}"/>
    <cellStyle name="20% - Accent4 4 24" xfId="868" xr:uid="{00000000-0005-0000-0000-000069030000}"/>
    <cellStyle name="20% - Accent4 4 24 2" xfId="869" xr:uid="{00000000-0005-0000-0000-00006A030000}"/>
    <cellStyle name="20% - Accent4 4 25" xfId="870" xr:uid="{00000000-0005-0000-0000-00006B030000}"/>
    <cellStyle name="20% - Accent4 4 25 2" xfId="871" xr:uid="{00000000-0005-0000-0000-00006C030000}"/>
    <cellStyle name="20% - Accent4 4 26" xfId="872" xr:uid="{00000000-0005-0000-0000-00006D030000}"/>
    <cellStyle name="20% - Accent4 4 26 2" xfId="873" xr:uid="{00000000-0005-0000-0000-00006E030000}"/>
    <cellStyle name="20% - Accent4 4 27" xfId="874" xr:uid="{00000000-0005-0000-0000-00006F030000}"/>
    <cellStyle name="20% - Accent4 4 27 2" xfId="875" xr:uid="{00000000-0005-0000-0000-000070030000}"/>
    <cellStyle name="20% - Accent4 4 28" xfId="876" xr:uid="{00000000-0005-0000-0000-000071030000}"/>
    <cellStyle name="20% - Accent4 4 28 2" xfId="877" xr:uid="{00000000-0005-0000-0000-000072030000}"/>
    <cellStyle name="20% - Accent4 4 29" xfId="878" xr:uid="{00000000-0005-0000-0000-000073030000}"/>
    <cellStyle name="20% - Accent4 4 3" xfId="879" xr:uid="{00000000-0005-0000-0000-000074030000}"/>
    <cellStyle name="20% - Accent4 4 3 2" xfId="880" xr:uid="{00000000-0005-0000-0000-000075030000}"/>
    <cellStyle name="20% - Accent4 4 4" xfId="881" xr:uid="{00000000-0005-0000-0000-000076030000}"/>
    <cellStyle name="20% - Accent4 4 4 2" xfId="882" xr:uid="{00000000-0005-0000-0000-000077030000}"/>
    <cellStyle name="20% - Accent4 4 5" xfId="883" xr:uid="{00000000-0005-0000-0000-000078030000}"/>
    <cellStyle name="20% - Accent4 4 5 2" xfId="884" xr:uid="{00000000-0005-0000-0000-000079030000}"/>
    <cellStyle name="20% - Accent4 4 6" xfId="885" xr:uid="{00000000-0005-0000-0000-00007A030000}"/>
    <cellStyle name="20% - Accent4 4 6 2" xfId="886" xr:uid="{00000000-0005-0000-0000-00007B030000}"/>
    <cellStyle name="20% - Accent4 4 7" xfId="887" xr:uid="{00000000-0005-0000-0000-00007C030000}"/>
    <cellStyle name="20% - Accent4 4 7 2" xfId="888" xr:uid="{00000000-0005-0000-0000-00007D030000}"/>
    <cellStyle name="20% - Accent4 4 8" xfId="889" xr:uid="{00000000-0005-0000-0000-00007E030000}"/>
    <cellStyle name="20% - Accent4 4 8 2" xfId="890" xr:uid="{00000000-0005-0000-0000-00007F030000}"/>
    <cellStyle name="20% - Accent4 4 9" xfId="891" xr:uid="{00000000-0005-0000-0000-000080030000}"/>
    <cellStyle name="20% - Accent4 4 9 2" xfId="892" xr:uid="{00000000-0005-0000-0000-000081030000}"/>
    <cellStyle name="20% - Accent4 5" xfId="893" xr:uid="{00000000-0005-0000-0000-000082030000}"/>
    <cellStyle name="20% - Accent4 6" xfId="894" xr:uid="{00000000-0005-0000-0000-000083030000}"/>
    <cellStyle name="20% - Accent4 6 2" xfId="895" xr:uid="{00000000-0005-0000-0000-000084030000}"/>
    <cellStyle name="20% - Accent4 6 2 2" xfId="896" xr:uid="{00000000-0005-0000-0000-000085030000}"/>
    <cellStyle name="20% - Accent4 6 3" xfId="897" xr:uid="{00000000-0005-0000-0000-000086030000}"/>
    <cellStyle name="20% - Accent4 7" xfId="898" xr:uid="{00000000-0005-0000-0000-000087030000}"/>
    <cellStyle name="20% - Accent4 7 2" xfId="899" xr:uid="{00000000-0005-0000-0000-000088030000}"/>
    <cellStyle name="20% - Accent4 8" xfId="900" xr:uid="{00000000-0005-0000-0000-000089030000}"/>
    <cellStyle name="20% - Accent5 2" xfId="901" xr:uid="{00000000-0005-0000-0000-00008A030000}"/>
    <cellStyle name="20% - Accent5 2 10" xfId="902" xr:uid="{00000000-0005-0000-0000-00008B030000}"/>
    <cellStyle name="20% - Accent5 2 10 2" xfId="903" xr:uid="{00000000-0005-0000-0000-00008C030000}"/>
    <cellStyle name="20% - Accent5 2 11" xfId="904" xr:uid="{00000000-0005-0000-0000-00008D030000}"/>
    <cellStyle name="20% - Accent5 2 11 2" xfId="905" xr:uid="{00000000-0005-0000-0000-00008E030000}"/>
    <cellStyle name="20% - Accent5 2 12" xfId="906" xr:uid="{00000000-0005-0000-0000-00008F030000}"/>
    <cellStyle name="20% - Accent5 2 12 2" xfId="907" xr:uid="{00000000-0005-0000-0000-000090030000}"/>
    <cellStyle name="20% - Accent5 2 13" xfId="908" xr:uid="{00000000-0005-0000-0000-000091030000}"/>
    <cellStyle name="20% - Accent5 2 13 2" xfId="909" xr:uid="{00000000-0005-0000-0000-000092030000}"/>
    <cellStyle name="20% - Accent5 2 14" xfId="910" xr:uid="{00000000-0005-0000-0000-000093030000}"/>
    <cellStyle name="20% - Accent5 2 14 2" xfId="911" xr:uid="{00000000-0005-0000-0000-000094030000}"/>
    <cellStyle name="20% - Accent5 2 15" xfId="912" xr:uid="{00000000-0005-0000-0000-000095030000}"/>
    <cellStyle name="20% - Accent5 2 15 2" xfId="913" xr:uid="{00000000-0005-0000-0000-000096030000}"/>
    <cellStyle name="20% - Accent5 2 15 3" xfId="914" xr:uid="{00000000-0005-0000-0000-000097030000}"/>
    <cellStyle name="20% - Accent5 2 16" xfId="915" xr:uid="{00000000-0005-0000-0000-000098030000}"/>
    <cellStyle name="20% - Accent5 2 16 2" xfId="916" xr:uid="{00000000-0005-0000-0000-000099030000}"/>
    <cellStyle name="20% - Accent5 2 17" xfId="917" xr:uid="{00000000-0005-0000-0000-00009A030000}"/>
    <cellStyle name="20% - Accent5 2 17 2" xfId="918" xr:uid="{00000000-0005-0000-0000-00009B030000}"/>
    <cellStyle name="20% - Accent5 2 18" xfId="919" xr:uid="{00000000-0005-0000-0000-00009C030000}"/>
    <cellStyle name="20% - Accent5 2 18 2" xfId="920" xr:uid="{00000000-0005-0000-0000-00009D030000}"/>
    <cellStyle name="20% - Accent5 2 19" xfId="921" xr:uid="{00000000-0005-0000-0000-00009E030000}"/>
    <cellStyle name="20% - Accent5 2 19 2" xfId="922" xr:uid="{00000000-0005-0000-0000-00009F030000}"/>
    <cellStyle name="20% - Accent5 2 2" xfId="923" xr:uid="{00000000-0005-0000-0000-0000A0030000}"/>
    <cellStyle name="20% - Accent5 2 2 2" xfId="924" xr:uid="{00000000-0005-0000-0000-0000A1030000}"/>
    <cellStyle name="20% - Accent5 2 20" xfId="925" xr:uid="{00000000-0005-0000-0000-0000A2030000}"/>
    <cellStyle name="20% - Accent5 2 20 2" xfId="926" xr:uid="{00000000-0005-0000-0000-0000A3030000}"/>
    <cellStyle name="20% - Accent5 2 21" xfId="927" xr:uid="{00000000-0005-0000-0000-0000A4030000}"/>
    <cellStyle name="20% - Accent5 2 21 2" xfId="928" xr:uid="{00000000-0005-0000-0000-0000A5030000}"/>
    <cellStyle name="20% - Accent5 2 22" xfId="929" xr:uid="{00000000-0005-0000-0000-0000A6030000}"/>
    <cellStyle name="20% - Accent5 2 22 2" xfId="930" xr:uid="{00000000-0005-0000-0000-0000A7030000}"/>
    <cellStyle name="20% - Accent5 2 23" xfId="931" xr:uid="{00000000-0005-0000-0000-0000A8030000}"/>
    <cellStyle name="20% - Accent5 2 23 2" xfId="932" xr:uid="{00000000-0005-0000-0000-0000A9030000}"/>
    <cellStyle name="20% - Accent5 2 24" xfId="933" xr:uid="{00000000-0005-0000-0000-0000AA030000}"/>
    <cellStyle name="20% - Accent5 2 24 2" xfId="934" xr:uid="{00000000-0005-0000-0000-0000AB030000}"/>
    <cellStyle name="20% - Accent5 2 25" xfId="935" xr:uid="{00000000-0005-0000-0000-0000AC030000}"/>
    <cellStyle name="20% - Accent5 2 25 2" xfId="936" xr:uid="{00000000-0005-0000-0000-0000AD030000}"/>
    <cellStyle name="20% - Accent5 2 26" xfId="937" xr:uid="{00000000-0005-0000-0000-0000AE030000}"/>
    <cellStyle name="20% - Accent5 2 26 2" xfId="938" xr:uid="{00000000-0005-0000-0000-0000AF030000}"/>
    <cellStyle name="20% - Accent5 2 27" xfId="939" xr:uid="{00000000-0005-0000-0000-0000B0030000}"/>
    <cellStyle name="20% - Accent5 2 27 2" xfId="940" xr:uid="{00000000-0005-0000-0000-0000B1030000}"/>
    <cellStyle name="20% - Accent5 2 28" xfId="941" xr:uid="{00000000-0005-0000-0000-0000B2030000}"/>
    <cellStyle name="20% - Accent5 2 28 2" xfId="942" xr:uid="{00000000-0005-0000-0000-0000B3030000}"/>
    <cellStyle name="20% - Accent5 2 29" xfId="943" xr:uid="{00000000-0005-0000-0000-0000B4030000}"/>
    <cellStyle name="20% - Accent5 2 29 2" xfId="944" xr:uid="{00000000-0005-0000-0000-0000B5030000}"/>
    <cellStyle name="20% - Accent5 2 3" xfId="945" xr:uid="{00000000-0005-0000-0000-0000B6030000}"/>
    <cellStyle name="20% - Accent5 2 3 2" xfId="946" xr:uid="{00000000-0005-0000-0000-0000B7030000}"/>
    <cellStyle name="20% - Accent5 2 30" xfId="947" xr:uid="{00000000-0005-0000-0000-0000B8030000}"/>
    <cellStyle name="20% - Accent5 2 30 2" xfId="948" xr:uid="{00000000-0005-0000-0000-0000B9030000}"/>
    <cellStyle name="20% - Accent5 2 31" xfId="949" xr:uid="{00000000-0005-0000-0000-0000BA030000}"/>
    <cellStyle name="20% - Accent5 2 31 2" xfId="950" xr:uid="{00000000-0005-0000-0000-0000BB030000}"/>
    <cellStyle name="20% - Accent5 2 32" xfId="951" xr:uid="{00000000-0005-0000-0000-0000BC030000}"/>
    <cellStyle name="20% - Accent5 2 32 2" xfId="952" xr:uid="{00000000-0005-0000-0000-0000BD030000}"/>
    <cellStyle name="20% - Accent5 2 33" xfId="953" xr:uid="{00000000-0005-0000-0000-0000BE030000}"/>
    <cellStyle name="20% - Accent5 2 33 2" xfId="954" xr:uid="{00000000-0005-0000-0000-0000BF030000}"/>
    <cellStyle name="20% - Accent5 2 34" xfId="955" xr:uid="{00000000-0005-0000-0000-0000C0030000}"/>
    <cellStyle name="20% - Accent5 2 34 2" xfId="956" xr:uid="{00000000-0005-0000-0000-0000C1030000}"/>
    <cellStyle name="20% - Accent5 2 35" xfId="957" xr:uid="{00000000-0005-0000-0000-0000C2030000}"/>
    <cellStyle name="20% - Accent5 2 35 2" xfId="958" xr:uid="{00000000-0005-0000-0000-0000C3030000}"/>
    <cellStyle name="20% - Accent5 2 36" xfId="959" xr:uid="{00000000-0005-0000-0000-0000C4030000}"/>
    <cellStyle name="20% - Accent5 2 36 2" xfId="960" xr:uid="{00000000-0005-0000-0000-0000C5030000}"/>
    <cellStyle name="20% - Accent5 2 37" xfId="961" xr:uid="{00000000-0005-0000-0000-0000C6030000}"/>
    <cellStyle name="20% - Accent5 2 37 2" xfId="962" xr:uid="{00000000-0005-0000-0000-0000C7030000}"/>
    <cellStyle name="20% - Accent5 2 38" xfId="963" xr:uid="{00000000-0005-0000-0000-0000C8030000}"/>
    <cellStyle name="20% - Accent5 2 38 2" xfId="964" xr:uid="{00000000-0005-0000-0000-0000C9030000}"/>
    <cellStyle name="20% - Accent5 2 39" xfId="965" xr:uid="{00000000-0005-0000-0000-0000CA030000}"/>
    <cellStyle name="20% - Accent5 2 39 2" xfId="966" xr:uid="{00000000-0005-0000-0000-0000CB030000}"/>
    <cellStyle name="20% - Accent5 2 4" xfId="967" xr:uid="{00000000-0005-0000-0000-0000CC030000}"/>
    <cellStyle name="20% - Accent5 2 4 2" xfId="968" xr:uid="{00000000-0005-0000-0000-0000CD030000}"/>
    <cellStyle name="20% - Accent5 2 40" xfId="969" xr:uid="{00000000-0005-0000-0000-0000CE030000}"/>
    <cellStyle name="20% - Accent5 2 40 2" xfId="970" xr:uid="{00000000-0005-0000-0000-0000CF030000}"/>
    <cellStyle name="20% - Accent5 2 41" xfId="971" xr:uid="{00000000-0005-0000-0000-0000D0030000}"/>
    <cellStyle name="20% - Accent5 2 41 2" xfId="972" xr:uid="{00000000-0005-0000-0000-0000D1030000}"/>
    <cellStyle name="20% - Accent5 2 42" xfId="973" xr:uid="{00000000-0005-0000-0000-0000D2030000}"/>
    <cellStyle name="20% - Accent5 2 42 2" xfId="974" xr:uid="{00000000-0005-0000-0000-0000D3030000}"/>
    <cellStyle name="20% - Accent5 2 43" xfId="975" xr:uid="{00000000-0005-0000-0000-0000D4030000}"/>
    <cellStyle name="20% - Accent5 2 43 2" xfId="976" xr:uid="{00000000-0005-0000-0000-0000D5030000}"/>
    <cellStyle name="20% - Accent5 2 44" xfId="977" xr:uid="{00000000-0005-0000-0000-0000D6030000}"/>
    <cellStyle name="20% - Accent5 2 44 2" xfId="978" xr:uid="{00000000-0005-0000-0000-0000D7030000}"/>
    <cellStyle name="20% - Accent5 2 45" xfId="979" xr:uid="{00000000-0005-0000-0000-0000D8030000}"/>
    <cellStyle name="20% - Accent5 2 45 2" xfId="980" xr:uid="{00000000-0005-0000-0000-0000D9030000}"/>
    <cellStyle name="20% - Accent5 2 46" xfId="981" xr:uid="{00000000-0005-0000-0000-0000DA030000}"/>
    <cellStyle name="20% - Accent5 2 46 2" xfId="982" xr:uid="{00000000-0005-0000-0000-0000DB030000}"/>
    <cellStyle name="20% - Accent5 2 47" xfId="983" xr:uid="{00000000-0005-0000-0000-0000DC030000}"/>
    <cellStyle name="20% - Accent5 2 47 2" xfId="984" xr:uid="{00000000-0005-0000-0000-0000DD030000}"/>
    <cellStyle name="20% - Accent5 2 48" xfId="985" xr:uid="{00000000-0005-0000-0000-0000DE030000}"/>
    <cellStyle name="20% - Accent5 2 48 2" xfId="986" xr:uid="{00000000-0005-0000-0000-0000DF030000}"/>
    <cellStyle name="20% - Accent5 2 49" xfId="987" xr:uid="{00000000-0005-0000-0000-0000E0030000}"/>
    <cellStyle name="20% - Accent5 2 49 2" xfId="988" xr:uid="{00000000-0005-0000-0000-0000E1030000}"/>
    <cellStyle name="20% - Accent5 2 5" xfId="989" xr:uid="{00000000-0005-0000-0000-0000E2030000}"/>
    <cellStyle name="20% - Accent5 2 5 2" xfId="990" xr:uid="{00000000-0005-0000-0000-0000E3030000}"/>
    <cellStyle name="20% - Accent5 2 50" xfId="991" xr:uid="{00000000-0005-0000-0000-0000E4030000}"/>
    <cellStyle name="20% - Accent5 2 6" xfId="992" xr:uid="{00000000-0005-0000-0000-0000E5030000}"/>
    <cellStyle name="20% - Accent5 2 6 2" xfId="993" xr:uid="{00000000-0005-0000-0000-0000E6030000}"/>
    <cellStyle name="20% - Accent5 2 7" xfId="994" xr:uid="{00000000-0005-0000-0000-0000E7030000}"/>
    <cellStyle name="20% - Accent5 2 7 2" xfId="995" xr:uid="{00000000-0005-0000-0000-0000E8030000}"/>
    <cellStyle name="20% - Accent5 2 8" xfId="996" xr:uid="{00000000-0005-0000-0000-0000E9030000}"/>
    <cellStyle name="20% - Accent5 2 8 2" xfId="997" xr:uid="{00000000-0005-0000-0000-0000EA030000}"/>
    <cellStyle name="20% - Accent5 2 9" xfId="998" xr:uid="{00000000-0005-0000-0000-0000EB030000}"/>
    <cellStyle name="20% - Accent5 2 9 2" xfId="999" xr:uid="{00000000-0005-0000-0000-0000EC030000}"/>
    <cellStyle name="20% - Accent5 3" xfId="1000" xr:uid="{00000000-0005-0000-0000-0000ED030000}"/>
    <cellStyle name="20% - Accent5 3 10" xfId="1001" xr:uid="{00000000-0005-0000-0000-0000EE030000}"/>
    <cellStyle name="20% - Accent5 3 10 2" xfId="1002" xr:uid="{00000000-0005-0000-0000-0000EF030000}"/>
    <cellStyle name="20% - Accent5 3 11" xfId="1003" xr:uid="{00000000-0005-0000-0000-0000F0030000}"/>
    <cellStyle name="20% - Accent5 3 11 2" xfId="1004" xr:uid="{00000000-0005-0000-0000-0000F1030000}"/>
    <cellStyle name="20% - Accent5 3 12" xfId="1005" xr:uid="{00000000-0005-0000-0000-0000F2030000}"/>
    <cellStyle name="20% - Accent5 3 12 2" xfId="1006" xr:uid="{00000000-0005-0000-0000-0000F3030000}"/>
    <cellStyle name="20% - Accent5 3 13" xfId="1007" xr:uid="{00000000-0005-0000-0000-0000F4030000}"/>
    <cellStyle name="20% - Accent5 3 13 2" xfId="1008" xr:uid="{00000000-0005-0000-0000-0000F5030000}"/>
    <cellStyle name="20% - Accent5 3 14" xfId="1009" xr:uid="{00000000-0005-0000-0000-0000F6030000}"/>
    <cellStyle name="20% - Accent5 3 14 2" xfId="1010" xr:uid="{00000000-0005-0000-0000-0000F7030000}"/>
    <cellStyle name="20% - Accent5 3 15" xfId="1011" xr:uid="{00000000-0005-0000-0000-0000F8030000}"/>
    <cellStyle name="20% - Accent5 3 15 2" xfId="1012" xr:uid="{00000000-0005-0000-0000-0000F9030000}"/>
    <cellStyle name="20% - Accent5 3 16" xfId="1013" xr:uid="{00000000-0005-0000-0000-0000FA030000}"/>
    <cellStyle name="20% - Accent5 3 16 2" xfId="1014" xr:uid="{00000000-0005-0000-0000-0000FB030000}"/>
    <cellStyle name="20% - Accent5 3 17" xfId="1015" xr:uid="{00000000-0005-0000-0000-0000FC030000}"/>
    <cellStyle name="20% - Accent5 3 17 2" xfId="1016" xr:uid="{00000000-0005-0000-0000-0000FD030000}"/>
    <cellStyle name="20% - Accent5 3 18" xfId="1017" xr:uid="{00000000-0005-0000-0000-0000FE030000}"/>
    <cellStyle name="20% - Accent5 3 18 2" xfId="1018" xr:uid="{00000000-0005-0000-0000-0000FF030000}"/>
    <cellStyle name="20% - Accent5 3 19" xfId="1019" xr:uid="{00000000-0005-0000-0000-000000040000}"/>
    <cellStyle name="20% - Accent5 3 19 2" xfId="1020" xr:uid="{00000000-0005-0000-0000-000001040000}"/>
    <cellStyle name="20% - Accent5 3 2" xfId="1021" xr:uid="{00000000-0005-0000-0000-000002040000}"/>
    <cellStyle name="20% - Accent5 3 2 2" xfId="1022" xr:uid="{00000000-0005-0000-0000-000003040000}"/>
    <cellStyle name="20% - Accent5 3 20" xfId="1023" xr:uid="{00000000-0005-0000-0000-000004040000}"/>
    <cellStyle name="20% - Accent5 3 20 2" xfId="1024" xr:uid="{00000000-0005-0000-0000-000005040000}"/>
    <cellStyle name="20% - Accent5 3 21" xfId="1025" xr:uid="{00000000-0005-0000-0000-000006040000}"/>
    <cellStyle name="20% - Accent5 3 21 2" xfId="1026" xr:uid="{00000000-0005-0000-0000-000007040000}"/>
    <cellStyle name="20% - Accent5 3 22" xfId="1027" xr:uid="{00000000-0005-0000-0000-000008040000}"/>
    <cellStyle name="20% - Accent5 3 22 2" xfId="1028" xr:uid="{00000000-0005-0000-0000-000009040000}"/>
    <cellStyle name="20% - Accent5 3 23" xfId="1029" xr:uid="{00000000-0005-0000-0000-00000A040000}"/>
    <cellStyle name="20% - Accent5 3 23 2" xfId="1030" xr:uid="{00000000-0005-0000-0000-00000B040000}"/>
    <cellStyle name="20% - Accent5 3 24" xfId="1031" xr:uid="{00000000-0005-0000-0000-00000C040000}"/>
    <cellStyle name="20% - Accent5 3 24 2" xfId="1032" xr:uid="{00000000-0005-0000-0000-00000D040000}"/>
    <cellStyle name="20% - Accent5 3 25" xfId="1033" xr:uid="{00000000-0005-0000-0000-00000E040000}"/>
    <cellStyle name="20% - Accent5 3 25 2" xfId="1034" xr:uid="{00000000-0005-0000-0000-00000F040000}"/>
    <cellStyle name="20% - Accent5 3 26" xfId="1035" xr:uid="{00000000-0005-0000-0000-000010040000}"/>
    <cellStyle name="20% - Accent5 3 26 2" xfId="1036" xr:uid="{00000000-0005-0000-0000-000011040000}"/>
    <cellStyle name="20% - Accent5 3 27" xfId="1037" xr:uid="{00000000-0005-0000-0000-000012040000}"/>
    <cellStyle name="20% - Accent5 3 27 2" xfId="1038" xr:uid="{00000000-0005-0000-0000-000013040000}"/>
    <cellStyle name="20% - Accent5 3 28" xfId="1039" xr:uid="{00000000-0005-0000-0000-000014040000}"/>
    <cellStyle name="20% - Accent5 3 28 2" xfId="1040" xr:uid="{00000000-0005-0000-0000-000015040000}"/>
    <cellStyle name="20% - Accent5 3 29" xfId="1041" xr:uid="{00000000-0005-0000-0000-000016040000}"/>
    <cellStyle name="20% - Accent5 3 29 2" xfId="1042" xr:uid="{00000000-0005-0000-0000-000017040000}"/>
    <cellStyle name="20% - Accent5 3 3" xfId="1043" xr:uid="{00000000-0005-0000-0000-000018040000}"/>
    <cellStyle name="20% - Accent5 3 3 2" xfId="1044" xr:uid="{00000000-0005-0000-0000-000019040000}"/>
    <cellStyle name="20% - Accent5 3 30" xfId="1045" xr:uid="{00000000-0005-0000-0000-00001A040000}"/>
    <cellStyle name="20% - Accent5 3 30 2" xfId="1046" xr:uid="{00000000-0005-0000-0000-00001B040000}"/>
    <cellStyle name="20% - Accent5 3 31" xfId="1047" xr:uid="{00000000-0005-0000-0000-00001C040000}"/>
    <cellStyle name="20% - Accent5 3 31 2" xfId="1048" xr:uid="{00000000-0005-0000-0000-00001D040000}"/>
    <cellStyle name="20% - Accent5 3 32" xfId="1049" xr:uid="{00000000-0005-0000-0000-00001E040000}"/>
    <cellStyle name="20% - Accent5 3 4" xfId="1050" xr:uid="{00000000-0005-0000-0000-00001F040000}"/>
    <cellStyle name="20% - Accent5 3 4 2" xfId="1051" xr:uid="{00000000-0005-0000-0000-000020040000}"/>
    <cellStyle name="20% - Accent5 3 5" xfId="1052" xr:uid="{00000000-0005-0000-0000-000021040000}"/>
    <cellStyle name="20% - Accent5 3 5 2" xfId="1053" xr:uid="{00000000-0005-0000-0000-000022040000}"/>
    <cellStyle name="20% - Accent5 3 6" xfId="1054" xr:uid="{00000000-0005-0000-0000-000023040000}"/>
    <cellStyle name="20% - Accent5 3 6 2" xfId="1055" xr:uid="{00000000-0005-0000-0000-000024040000}"/>
    <cellStyle name="20% - Accent5 3 7" xfId="1056" xr:uid="{00000000-0005-0000-0000-000025040000}"/>
    <cellStyle name="20% - Accent5 3 7 2" xfId="1057" xr:uid="{00000000-0005-0000-0000-000026040000}"/>
    <cellStyle name="20% - Accent5 3 8" xfId="1058" xr:uid="{00000000-0005-0000-0000-000027040000}"/>
    <cellStyle name="20% - Accent5 3 8 2" xfId="1059" xr:uid="{00000000-0005-0000-0000-000028040000}"/>
    <cellStyle name="20% - Accent5 3 9" xfId="1060" xr:uid="{00000000-0005-0000-0000-000029040000}"/>
    <cellStyle name="20% - Accent5 3 9 2" xfId="1061" xr:uid="{00000000-0005-0000-0000-00002A040000}"/>
    <cellStyle name="20% - Accent5 4" xfId="1062" xr:uid="{00000000-0005-0000-0000-00002B040000}"/>
    <cellStyle name="20% - Accent5 4 10" xfId="1063" xr:uid="{00000000-0005-0000-0000-00002C040000}"/>
    <cellStyle name="20% - Accent5 4 10 2" xfId="1064" xr:uid="{00000000-0005-0000-0000-00002D040000}"/>
    <cellStyle name="20% - Accent5 4 11" xfId="1065" xr:uid="{00000000-0005-0000-0000-00002E040000}"/>
    <cellStyle name="20% - Accent5 4 11 2" xfId="1066" xr:uid="{00000000-0005-0000-0000-00002F040000}"/>
    <cellStyle name="20% - Accent5 4 12" xfId="1067" xr:uid="{00000000-0005-0000-0000-000030040000}"/>
    <cellStyle name="20% - Accent5 4 12 2" xfId="1068" xr:uid="{00000000-0005-0000-0000-000031040000}"/>
    <cellStyle name="20% - Accent5 4 13" xfId="1069" xr:uid="{00000000-0005-0000-0000-000032040000}"/>
    <cellStyle name="20% - Accent5 4 13 2" xfId="1070" xr:uid="{00000000-0005-0000-0000-000033040000}"/>
    <cellStyle name="20% - Accent5 4 14" xfId="1071" xr:uid="{00000000-0005-0000-0000-000034040000}"/>
    <cellStyle name="20% - Accent5 4 14 2" xfId="1072" xr:uid="{00000000-0005-0000-0000-000035040000}"/>
    <cellStyle name="20% - Accent5 4 15" xfId="1073" xr:uid="{00000000-0005-0000-0000-000036040000}"/>
    <cellStyle name="20% - Accent5 4 15 2" xfId="1074" xr:uid="{00000000-0005-0000-0000-000037040000}"/>
    <cellStyle name="20% - Accent5 4 16" xfId="1075" xr:uid="{00000000-0005-0000-0000-000038040000}"/>
    <cellStyle name="20% - Accent5 4 16 2" xfId="1076" xr:uid="{00000000-0005-0000-0000-000039040000}"/>
    <cellStyle name="20% - Accent5 4 17" xfId="1077" xr:uid="{00000000-0005-0000-0000-00003A040000}"/>
    <cellStyle name="20% - Accent5 4 17 2" xfId="1078" xr:uid="{00000000-0005-0000-0000-00003B040000}"/>
    <cellStyle name="20% - Accent5 4 18" xfId="1079" xr:uid="{00000000-0005-0000-0000-00003C040000}"/>
    <cellStyle name="20% - Accent5 4 18 2" xfId="1080" xr:uid="{00000000-0005-0000-0000-00003D040000}"/>
    <cellStyle name="20% - Accent5 4 19" xfId="1081" xr:uid="{00000000-0005-0000-0000-00003E040000}"/>
    <cellStyle name="20% - Accent5 4 19 2" xfId="1082" xr:uid="{00000000-0005-0000-0000-00003F040000}"/>
    <cellStyle name="20% - Accent5 4 2" xfId="1083" xr:uid="{00000000-0005-0000-0000-000040040000}"/>
    <cellStyle name="20% - Accent5 4 2 2" xfId="1084" xr:uid="{00000000-0005-0000-0000-000041040000}"/>
    <cellStyle name="20% - Accent5 4 20" xfId="1085" xr:uid="{00000000-0005-0000-0000-000042040000}"/>
    <cellStyle name="20% - Accent5 4 20 2" xfId="1086" xr:uid="{00000000-0005-0000-0000-000043040000}"/>
    <cellStyle name="20% - Accent5 4 21" xfId="1087" xr:uid="{00000000-0005-0000-0000-000044040000}"/>
    <cellStyle name="20% - Accent5 4 21 2" xfId="1088" xr:uid="{00000000-0005-0000-0000-000045040000}"/>
    <cellStyle name="20% - Accent5 4 22" xfId="1089" xr:uid="{00000000-0005-0000-0000-000046040000}"/>
    <cellStyle name="20% - Accent5 4 22 2" xfId="1090" xr:uid="{00000000-0005-0000-0000-000047040000}"/>
    <cellStyle name="20% - Accent5 4 23" xfId="1091" xr:uid="{00000000-0005-0000-0000-000048040000}"/>
    <cellStyle name="20% - Accent5 4 23 2" xfId="1092" xr:uid="{00000000-0005-0000-0000-000049040000}"/>
    <cellStyle name="20% - Accent5 4 24" xfId="1093" xr:uid="{00000000-0005-0000-0000-00004A040000}"/>
    <cellStyle name="20% - Accent5 4 24 2" xfId="1094" xr:uid="{00000000-0005-0000-0000-00004B040000}"/>
    <cellStyle name="20% - Accent5 4 25" xfId="1095" xr:uid="{00000000-0005-0000-0000-00004C040000}"/>
    <cellStyle name="20% - Accent5 4 25 2" xfId="1096" xr:uid="{00000000-0005-0000-0000-00004D040000}"/>
    <cellStyle name="20% - Accent5 4 26" xfId="1097" xr:uid="{00000000-0005-0000-0000-00004E040000}"/>
    <cellStyle name="20% - Accent5 4 26 2" xfId="1098" xr:uid="{00000000-0005-0000-0000-00004F040000}"/>
    <cellStyle name="20% - Accent5 4 27" xfId="1099" xr:uid="{00000000-0005-0000-0000-000050040000}"/>
    <cellStyle name="20% - Accent5 4 27 2" xfId="1100" xr:uid="{00000000-0005-0000-0000-000051040000}"/>
    <cellStyle name="20% - Accent5 4 28" xfId="1101" xr:uid="{00000000-0005-0000-0000-000052040000}"/>
    <cellStyle name="20% - Accent5 4 28 2" xfId="1102" xr:uid="{00000000-0005-0000-0000-000053040000}"/>
    <cellStyle name="20% - Accent5 4 29" xfId="1103" xr:uid="{00000000-0005-0000-0000-000054040000}"/>
    <cellStyle name="20% - Accent5 4 3" xfId="1104" xr:uid="{00000000-0005-0000-0000-000055040000}"/>
    <cellStyle name="20% - Accent5 4 3 2" xfId="1105" xr:uid="{00000000-0005-0000-0000-000056040000}"/>
    <cellStyle name="20% - Accent5 4 4" xfId="1106" xr:uid="{00000000-0005-0000-0000-000057040000}"/>
    <cellStyle name="20% - Accent5 4 4 2" xfId="1107" xr:uid="{00000000-0005-0000-0000-000058040000}"/>
    <cellStyle name="20% - Accent5 4 5" xfId="1108" xr:uid="{00000000-0005-0000-0000-000059040000}"/>
    <cellStyle name="20% - Accent5 4 5 2" xfId="1109" xr:uid="{00000000-0005-0000-0000-00005A040000}"/>
    <cellStyle name="20% - Accent5 4 6" xfId="1110" xr:uid="{00000000-0005-0000-0000-00005B040000}"/>
    <cellStyle name="20% - Accent5 4 6 2" xfId="1111" xr:uid="{00000000-0005-0000-0000-00005C040000}"/>
    <cellStyle name="20% - Accent5 4 7" xfId="1112" xr:uid="{00000000-0005-0000-0000-00005D040000}"/>
    <cellStyle name="20% - Accent5 4 7 2" xfId="1113" xr:uid="{00000000-0005-0000-0000-00005E040000}"/>
    <cellStyle name="20% - Accent5 4 8" xfId="1114" xr:uid="{00000000-0005-0000-0000-00005F040000}"/>
    <cellStyle name="20% - Accent5 4 8 2" xfId="1115" xr:uid="{00000000-0005-0000-0000-000060040000}"/>
    <cellStyle name="20% - Accent5 4 9" xfId="1116" xr:uid="{00000000-0005-0000-0000-000061040000}"/>
    <cellStyle name="20% - Accent5 4 9 2" xfId="1117" xr:uid="{00000000-0005-0000-0000-000062040000}"/>
    <cellStyle name="20% - Accent5 5" xfId="1118" xr:uid="{00000000-0005-0000-0000-000063040000}"/>
    <cellStyle name="20% - Accent5 6" xfId="1119" xr:uid="{00000000-0005-0000-0000-000064040000}"/>
    <cellStyle name="20% - Accent5 6 2" xfId="1120" xr:uid="{00000000-0005-0000-0000-000065040000}"/>
    <cellStyle name="20% - Accent5 6 2 2" xfId="1121" xr:uid="{00000000-0005-0000-0000-000066040000}"/>
    <cellStyle name="20% - Accent5 6 3" xfId="1122" xr:uid="{00000000-0005-0000-0000-000067040000}"/>
    <cellStyle name="20% - Accent5 7" xfId="1123" xr:uid="{00000000-0005-0000-0000-000068040000}"/>
    <cellStyle name="20% - Accent5 7 2" xfId="1124" xr:uid="{00000000-0005-0000-0000-000069040000}"/>
    <cellStyle name="20% - Accent5 8" xfId="1125" xr:uid="{00000000-0005-0000-0000-00006A040000}"/>
    <cellStyle name="20% - Accent6 2" xfId="1126" xr:uid="{00000000-0005-0000-0000-00006B040000}"/>
    <cellStyle name="20% - Accent6 2 10" xfId="1127" xr:uid="{00000000-0005-0000-0000-00006C040000}"/>
    <cellStyle name="20% - Accent6 2 10 2" xfId="1128" xr:uid="{00000000-0005-0000-0000-00006D040000}"/>
    <cellStyle name="20% - Accent6 2 11" xfId="1129" xr:uid="{00000000-0005-0000-0000-00006E040000}"/>
    <cellStyle name="20% - Accent6 2 11 2" xfId="1130" xr:uid="{00000000-0005-0000-0000-00006F040000}"/>
    <cellStyle name="20% - Accent6 2 12" xfId="1131" xr:uid="{00000000-0005-0000-0000-000070040000}"/>
    <cellStyle name="20% - Accent6 2 12 2" xfId="1132" xr:uid="{00000000-0005-0000-0000-000071040000}"/>
    <cellStyle name="20% - Accent6 2 13" xfId="1133" xr:uid="{00000000-0005-0000-0000-000072040000}"/>
    <cellStyle name="20% - Accent6 2 13 2" xfId="1134" xr:uid="{00000000-0005-0000-0000-000073040000}"/>
    <cellStyle name="20% - Accent6 2 14" xfId="1135" xr:uid="{00000000-0005-0000-0000-000074040000}"/>
    <cellStyle name="20% - Accent6 2 14 2" xfId="1136" xr:uid="{00000000-0005-0000-0000-000075040000}"/>
    <cellStyle name="20% - Accent6 2 15" xfId="1137" xr:uid="{00000000-0005-0000-0000-000076040000}"/>
    <cellStyle name="20% - Accent6 2 15 2" xfId="1138" xr:uid="{00000000-0005-0000-0000-000077040000}"/>
    <cellStyle name="20% - Accent6 2 15 3" xfId="1139" xr:uid="{00000000-0005-0000-0000-000078040000}"/>
    <cellStyle name="20% - Accent6 2 16" xfId="1140" xr:uid="{00000000-0005-0000-0000-000079040000}"/>
    <cellStyle name="20% - Accent6 2 16 2" xfId="1141" xr:uid="{00000000-0005-0000-0000-00007A040000}"/>
    <cellStyle name="20% - Accent6 2 17" xfId="1142" xr:uid="{00000000-0005-0000-0000-00007B040000}"/>
    <cellStyle name="20% - Accent6 2 17 2" xfId="1143" xr:uid="{00000000-0005-0000-0000-00007C040000}"/>
    <cellStyle name="20% - Accent6 2 18" xfId="1144" xr:uid="{00000000-0005-0000-0000-00007D040000}"/>
    <cellStyle name="20% - Accent6 2 18 2" xfId="1145" xr:uid="{00000000-0005-0000-0000-00007E040000}"/>
    <cellStyle name="20% - Accent6 2 19" xfId="1146" xr:uid="{00000000-0005-0000-0000-00007F040000}"/>
    <cellStyle name="20% - Accent6 2 19 2" xfId="1147" xr:uid="{00000000-0005-0000-0000-000080040000}"/>
    <cellStyle name="20% - Accent6 2 2" xfId="1148" xr:uid="{00000000-0005-0000-0000-000081040000}"/>
    <cellStyle name="20% - Accent6 2 2 2" xfId="1149" xr:uid="{00000000-0005-0000-0000-000082040000}"/>
    <cellStyle name="20% - Accent6 2 20" xfId="1150" xr:uid="{00000000-0005-0000-0000-000083040000}"/>
    <cellStyle name="20% - Accent6 2 20 2" xfId="1151" xr:uid="{00000000-0005-0000-0000-000084040000}"/>
    <cellStyle name="20% - Accent6 2 21" xfId="1152" xr:uid="{00000000-0005-0000-0000-000085040000}"/>
    <cellStyle name="20% - Accent6 2 21 2" xfId="1153" xr:uid="{00000000-0005-0000-0000-000086040000}"/>
    <cellStyle name="20% - Accent6 2 22" xfId="1154" xr:uid="{00000000-0005-0000-0000-000087040000}"/>
    <cellStyle name="20% - Accent6 2 22 2" xfId="1155" xr:uid="{00000000-0005-0000-0000-000088040000}"/>
    <cellStyle name="20% - Accent6 2 23" xfId="1156" xr:uid="{00000000-0005-0000-0000-000089040000}"/>
    <cellStyle name="20% - Accent6 2 23 2" xfId="1157" xr:uid="{00000000-0005-0000-0000-00008A040000}"/>
    <cellStyle name="20% - Accent6 2 24" xfId="1158" xr:uid="{00000000-0005-0000-0000-00008B040000}"/>
    <cellStyle name="20% - Accent6 2 24 2" xfId="1159" xr:uid="{00000000-0005-0000-0000-00008C040000}"/>
    <cellStyle name="20% - Accent6 2 25" xfId="1160" xr:uid="{00000000-0005-0000-0000-00008D040000}"/>
    <cellStyle name="20% - Accent6 2 25 2" xfId="1161" xr:uid="{00000000-0005-0000-0000-00008E040000}"/>
    <cellStyle name="20% - Accent6 2 26" xfId="1162" xr:uid="{00000000-0005-0000-0000-00008F040000}"/>
    <cellStyle name="20% - Accent6 2 26 2" xfId="1163" xr:uid="{00000000-0005-0000-0000-000090040000}"/>
    <cellStyle name="20% - Accent6 2 27" xfId="1164" xr:uid="{00000000-0005-0000-0000-000091040000}"/>
    <cellStyle name="20% - Accent6 2 27 2" xfId="1165" xr:uid="{00000000-0005-0000-0000-000092040000}"/>
    <cellStyle name="20% - Accent6 2 28" xfId="1166" xr:uid="{00000000-0005-0000-0000-000093040000}"/>
    <cellStyle name="20% - Accent6 2 28 2" xfId="1167" xr:uid="{00000000-0005-0000-0000-000094040000}"/>
    <cellStyle name="20% - Accent6 2 29" xfId="1168" xr:uid="{00000000-0005-0000-0000-000095040000}"/>
    <cellStyle name="20% - Accent6 2 29 2" xfId="1169" xr:uid="{00000000-0005-0000-0000-000096040000}"/>
    <cellStyle name="20% - Accent6 2 3" xfId="1170" xr:uid="{00000000-0005-0000-0000-000097040000}"/>
    <cellStyle name="20% - Accent6 2 3 2" xfId="1171" xr:uid="{00000000-0005-0000-0000-000098040000}"/>
    <cellStyle name="20% - Accent6 2 30" xfId="1172" xr:uid="{00000000-0005-0000-0000-000099040000}"/>
    <cellStyle name="20% - Accent6 2 30 2" xfId="1173" xr:uid="{00000000-0005-0000-0000-00009A040000}"/>
    <cellStyle name="20% - Accent6 2 31" xfId="1174" xr:uid="{00000000-0005-0000-0000-00009B040000}"/>
    <cellStyle name="20% - Accent6 2 31 2" xfId="1175" xr:uid="{00000000-0005-0000-0000-00009C040000}"/>
    <cellStyle name="20% - Accent6 2 32" xfId="1176" xr:uid="{00000000-0005-0000-0000-00009D040000}"/>
    <cellStyle name="20% - Accent6 2 32 2" xfId="1177" xr:uid="{00000000-0005-0000-0000-00009E040000}"/>
    <cellStyle name="20% - Accent6 2 33" xfId="1178" xr:uid="{00000000-0005-0000-0000-00009F040000}"/>
    <cellStyle name="20% - Accent6 2 33 2" xfId="1179" xr:uid="{00000000-0005-0000-0000-0000A0040000}"/>
    <cellStyle name="20% - Accent6 2 34" xfId="1180" xr:uid="{00000000-0005-0000-0000-0000A1040000}"/>
    <cellStyle name="20% - Accent6 2 34 2" xfId="1181" xr:uid="{00000000-0005-0000-0000-0000A2040000}"/>
    <cellStyle name="20% - Accent6 2 35" xfId="1182" xr:uid="{00000000-0005-0000-0000-0000A3040000}"/>
    <cellStyle name="20% - Accent6 2 35 2" xfId="1183" xr:uid="{00000000-0005-0000-0000-0000A4040000}"/>
    <cellStyle name="20% - Accent6 2 36" xfId="1184" xr:uid="{00000000-0005-0000-0000-0000A5040000}"/>
    <cellStyle name="20% - Accent6 2 36 2" xfId="1185" xr:uid="{00000000-0005-0000-0000-0000A6040000}"/>
    <cellStyle name="20% - Accent6 2 37" xfId="1186" xr:uid="{00000000-0005-0000-0000-0000A7040000}"/>
    <cellStyle name="20% - Accent6 2 37 2" xfId="1187" xr:uid="{00000000-0005-0000-0000-0000A8040000}"/>
    <cellStyle name="20% - Accent6 2 38" xfId="1188" xr:uid="{00000000-0005-0000-0000-0000A9040000}"/>
    <cellStyle name="20% - Accent6 2 38 2" xfId="1189" xr:uid="{00000000-0005-0000-0000-0000AA040000}"/>
    <cellStyle name="20% - Accent6 2 39" xfId="1190" xr:uid="{00000000-0005-0000-0000-0000AB040000}"/>
    <cellStyle name="20% - Accent6 2 39 2" xfId="1191" xr:uid="{00000000-0005-0000-0000-0000AC040000}"/>
    <cellStyle name="20% - Accent6 2 4" xfId="1192" xr:uid="{00000000-0005-0000-0000-0000AD040000}"/>
    <cellStyle name="20% - Accent6 2 4 2" xfId="1193" xr:uid="{00000000-0005-0000-0000-0000AE040000}"/>
    <cellStyle name="20% - Accent6 2 40" xfId="1194" xr:uid="{00000000-0005-0000-0000-0000AF040000}"/>
    <cellStyle name="20% - Accent6 2 40 2" xfId="1195" xr:uid="{00000000-0005-0000-0000-0000B0040000}"/>
    <cellStyle name="20% - Accent6 2 41" xfId="1196" xr:uid="{00000000-0005-0000-0000-0000B1040000}"/>
    <cellStyle name="20% - Accent6 2 41 2" xfId="1197" xr:uid="{00000000-0005-0000-0000-0000B2040000}"/>
    <cellStyle name="20% - Accent6 2 42" xfId="1198" xr:uid="{00000000-0005-0000-0000-0000B3040000}"/>
    <cellStyle name="20% - Accent6 2 42 2" xfId="1199" xr:uid="{00000000-0005-0000-0000-0000B4040000}"/>
    <cellStyle name="20% - Accent6 2 43" xfId="1200" xr:uid="{00000000-0005-0000-0000-0000B5040000}"/>
    <cellStyle name="20% - Accent6 2 43 2" xfId="1201" xr:uid="{00000000-0005-0000-0000-0000B6040000}"/>
    <cellStyle name="20% - Accent6 2 44" xfId="1202" xr:uid="{00000000-0005-0000-0000-0000B7040000}"/>
    <cellStyle name="20% - Accent6 2 44 2" xfId="1203" xr:uid="{00000000-0005-0000-0000-0000B8040000}"/>
    <cellStyle name="20% - Accent6 2 45" xfId="1204" xr:uid="{00000000-0005-0000-0000-0000B9040000}"/>
    <cellStyle name="20% - Accent6 2 45 2" xfId="1205" xr:uid="{00000000-0005-0000-0000-0000BA040000}"/>
    <cellStyle name="20% - Accent6 2 46" xfId="1206" xr:uid="{00000000-0005-0000-0000-0000BB040000}"/>
    <cellStyle name="20% - Accent6 2 46 2" xfId="1207" xr:uid="{00000000-0005-0000-0000-0000BC040000}"/>
    <cellStyle name="20% - Accent6 2 47" xfId="1208" xr:uid="{00000000-0005-0000-0000-0000BD040000}"/>
    <cellStyle name="20% - Accent6 2 47 2" xfId="1209" xr:uid="{00000000-0005-0000-0000-0000BE040000}"/>
    <cellStyle name="20% - Accent6 2 48" xfId="1210" xr:uid="{00000000-0005-0000-0000-0000BF040000}"/>
    <cellStyle name="20% - Accent6 2 48 2" xfId="1211" xr:uid="{00000000-0005-0000-0000-0000C0040000}"/>
    <cellStyle name="20% - Accent6 2 49" xfId="1212" xr:uid="{00000000-0005-0000-0000-0000C1040000}"/>
    <cellStyle name="20% - Accent6 2 49 2" xfId="1213" xr:uid="{00000000-0005-0000-0000-0000C2040000}"/>
    <cellStyle name="20% - Accent6 2 5" xfId="1214" xr:uid="{00000000-0005-0000-0000-0000C3040000}"/>
    <cellStyle name="20% - Accent6 2 5 2" xfId="1215" xr:uid="{00000000-0005-0000-0000-0000C4040000}"/>
    <cellStyle name="20% - Accent6 2 50" xfId="1216" xr:uid="{00000000-0005-0000-0000-0000C5040000}"/>
    <cellStyle name="20% - Accent6 2 6" xfId="1217" xr:uid="{00000000-0005-0000-0000-0000C6040000}"/>
    <cellStyle name="20% - Accent6 2 6 2" xfId="1218" xr:uid="{00000000-0005-0000-0000-0000C7040000}"/>
    <cellStyle name="20% - Accent6 2 7" xfId="1219" xr:uid="{00000000-0005-0000-0000-0000C8040000}"/>
    <cellStyle name="20% - Accent6 2 7 2" xfId="1220" xr:uid="{00000000-0005-0000-0000-0000C9040000}"/>
    <cellStyle name="20% - Accent6 2 8" xfId="1221" xr:uid="{00000000-0005-0000-0000-0000CA040000}"/>
    <cellStyle name="20% - Accent6 2 8 2" xfId="1222" xr:uid="{00000000-0005-0000-0000-0000CB040000}"/>
    <cellStyle name="20% - Accent6 2 9" xfId="1223" xr:uid="{00000000-0005-0000-0000-0000CC040000}"/>
    <cellStyle name="20% - Accent6 2 9 2" xfId="1224" xr:uid="{00000000-0005-0000-0000-0000CD040000}"/>
    <cellStyle name="20% - Accent6 3" xfId="1225" xr:uid="{00000000-0005-0000-0000-0000CE040000}"/>
    <cellStyle name="20% - Accent6 3 10" xfId="1226" xr:uid="{00000000-0005-0000-0000-0000CF040000}"/>
    <cellStyle name="20% - Accent6 3 10 2" xfId="1227" xr:uid="{00000000-0005-0000-0000-0000D0040000}"/>
    <cellStyle name="20% - Accent6 3 11" xfId="1228" xr:uid="{00000000-0005-0000-0000-0000D1040000}"/>
    <cellStyle name="20% - Accent6 3 11 2" xfId="1229" xr:uid="{00000000-0005-0000-0000-0000D2040000}"/>
    <cellStyle name="20% - Accent6 3 12" xfId="1230" xr:uid="{00000000-0005-0000-0000-0000D3040000}"/>
    <cellStyle name="20% - Accent6 3 12 2" xfId="1231" xr:uid="{00000000-0005-0000-0000-0000D4040000}"/>
    <cellStyle name="20% - Accent6 3 13" xfId="1232" xr:uid="{00000000-0005-0000-0000-0000D5040000}"/>
    <cellStyle name="20% - Accent6 3 13 2" xfId="1233" xr:uid="{00000000-0005-0000-0000-0000D6040000}"/>
    <cellStyle name="20% - Accent6 3 14" xfId="1234" xr:uid="{00000000-0005-0000-0000-0000D7040000}"/>
    <cellStyle name="20% - Accent6 3 14 2" xfId="1235" xr:uid="{00000000-0005-0000-0000-0000D8040000}"/>
    <cellStyle name="20% - Accent6 3 15" xfId="1236" xr:uid="{00000000-0005-0000-0000-0000D9040000}"/>
    <cellStyle name="20% - Accent6 3 15 2" xfId="1237" xr:uid="{00000000-0005-0000-0000-0000DA040000}"/>
    <cellStyle name="20% - Accent6 3 16" xfId="1238" xr:uid="{00000000-0005-0000-0000-0000DB040000}"/>
    <cellStyle name="20% - Accent6 3 16 2" xfId="1239" xr:uid="{00000000-0005-0000-0000-0000DC040000}"/>
    <cellStyle name="20% - Accent6 3 17" xfId="1240" xr:uid="{00000000-0005-0000-0000-0000DD040000}"/>
    <cellStyle name="20% - Accent6 3 17 2" xfId="1241" xr:uid="{00000000-0005-0000-0000-0000DE040000}"/>
    <cellStyle name="20% - Accent6 3 18" xfId="1242" xr:uid="{00000000-0005-0000-0000-0000DF040000}"/>
    <cellStyle name="20% - Accent6 3 18 2" xfId="1243" xr:uid="{00000000-0005-0000-0000-0000E0040000}"/>
    <cellStyle name="20% - Accent6 3 19" xfId="1244" xr:uid="{00000000-0005-0000-0000-0000E1040000}"/>
    <cellStyle name="20% - Accent6 3 19 2" xfId="1245" xr:uid="{00000000-0005-0000-0000-0000E2040000}"/>
    <cellStyle name="20% - Accent6 3 2" xfId="1246" xr:uid="{00000000-0005-0000-0000-0000E3040000}"/>
    <cellStyle name="20% - Accent6 3 2 2" xfId="1247" xr:uid="{00000000-0005-0000-0000-0000E4040000}"/>
    <cellStyle name="20% - Accent6 3 20" xfId="1248" xr:uid="{00000000-0005-0000-0000-0000E5040000}"/>
    <cellStyle name="20% - Accent6 3 20 2" xfId="1249" xr:uid="{00000000-0005-0000-0000-0000E6040000}"/>
    <cellStyle name="20% - Accent6 3 21" xfId="1250" xr:uid="{00000000-0005-0000-0000-0000E7040000}"/>
    <cellStyle name="20% - Accent6 3 21 2" xfId="1251" xr:uid="{00000000-0005-0000-0000-0000E8040000}"/>
    <cellStyle name="20% - Accent6 3 22" xfId="1252" xr:uid="{00000000-0005-0000-0000-0000E9040000}"/>
    <cellStyle name="20% - Accent6 3 22 2" xfId="1253" xr:uid="{00000000-0005-0000-0000-0000EA040000}"/>
    <cellStyle name="20% - Accent6 3 23" xfId="1254" xr:uid="{00000000-0005-0000-0000-0000EB040000}"/>
    <cellStyle name="20% - Accent6 3 23 2" xfId="1255" xr:uid="{00000000-0005-0000-0000-0000EC040000}"/>
    <cellStyle name="20% - Accent6 3 24" xfId="1256" xr:uid="{00000000-0005-0000-0000-0000ED040000}"/>
    <cellStyle name="20% - Accent6 3 24 2" xfId="1257" xr:uid="{00000000-0005-0000-0000-0000EE040000}"/>
    <cellStyle name="20% - Accent6 3 25" xfId="1258" xr:uid="{00000000-0005-0000-0000-0000EF040000}"/>
    <cellStyle name="20% - Accent6 3 25 2" xfId="1259" xr:uid="{00000000-0005-0000-0000-0000F0040000}"/>
    <cellStyle name="20% - Accent6 3 26" xfId="1260" xr:uid="{00000000-0005-0000-0000-0000F1040000}"/>
    <cellStyle name="20% - Accent6 3 26 2" xfId="1261" xr:uid="{00000000-0005-0000-0000-0000F2040000}"/>
    <cellStyle name="20% - Accent6 3 27" xfId="1262" xr:uid="{00000000-0005-0000-0000-0000F3040000}"/>
    <cellStyle name="20% - Accent6 3 27 2" xfId="1263" xr:uid="{00000000-0005-0000-0000-0000F4040000}"/>
    <cellStyle name="20% - Accent6 3 28" xfId="1264" xr:uid="{00000000-0005-0000-0000-0000F5040000}"/>
    <cellStyle name="20% - Accent6 3 28 2" xfId="1265" xr:uid="{00000000-0005-0000-0000-0000F6040000}"/>
    <cellStyle name="20% - Accent6 3 29" xfId="1266" xr:uid="{00000000-0005-0000-0000-0000F7040000}"/>
    <cellStyle name="20% - Accent6 3 29 2" xfId="1267" xr:uid="{00000000-0005-0000-0000-0000F8040000}"/>
    <cellStyle name="20% - Accent6 3 3" xfId="1268" xr:uid="{00000000-0005-0000-0000-0000F9040000}"/>
    <cellStyle name="20% - Accent6 3 3 2" xfId="1269" xr:uid="{00000000-0005-0000-0000-0000FA040000}"/>
    <cellStyle name="20% - Accent6 3 30" xfId="1270" xr:uid="{00000000-0005-0000-0000-0000FB040000}"/>
    <cellStyle name="20% - Accent6 3 30 2" xfId="1271" xr:uid="{00000000-0005-0000-0000-0000FC040000}"/>
    <cellStyle name="20% - Accent6 3 31" xfId="1272" xr:uid="{00000000-0005-0000-0000-0000FD040000}"/>
    <cellStyle name="20% - Accent6 3 31 2" xfId="1273" xr:uid="{00000000-0005-0000-0000-0000FE040000}"/>
    <cellStyle name="20% - Accent6 3 32" xfId="1274" xr:uid="{00000000-0005-0000-0000-0000FF040000}"/>
    <cellStyle name="20% - Accent6 3 4" xfId="1275" xr:uid="{00000000-0005-0000-0000-000000050000}"/>
    <cellStyle name="20% - Accent6 3 4 2" xfId="1276" xr:uid="{00000000-0005-0000-0000-000001050000}"/>
    <cellStyle name="20% - Accent6 3 5" xfId="1277" xr:uid="{00000000-0005-0000-0000-000002050000}"/>
    <cellStyle name="20% - Accent6 3 5 2" xfId="1278" xr:uid="{00000000-0005-0000-0000-000003050000}"/>
    <cellStyle name="20% - Accent6 3 6" xfId="1279" xr:uid="{00000000-0005-0000-0000-000004050000}"/>
    <cellStyle name="20% - Accent6 3 6 2" xfId="1280" xr:uid="{00000000-0005-0000-0000-000005050000}"/>
    <cellStyle name="20% - Accent6 3 7" xfId="1281" xr:uid="{00000000-0005-0000-0000-000006050000}"/>
    <cellStyle name="20% - Accent6 3 7 2" xfId="1282" xr:uid="{00000000-0005-0000-0000-000007050000}"/>
    <cellStyle name="20% - Accent6 3 8" xfId="1283" xr:uid="{00000000-0005-0000-0000-000008050000}"/>
    <cellStyle name="20% - Accent6 3 8 2" xfId="1284" xr:uid="{00000000-0005-0000-0000-000009050000}"/>
    <cellStyle name="20% - Accent6 3 9" xfId="1285" xr:uid="{00000000-0005-0000-0000-00000A050000}"/>
    <cellStyle name="20% - Accent6 3 9 2" xfId="1286" xr:uid="{00000000-0005-0000-0000-00000B050000}"/>
    <cellStyle name="20% - Accent6 4" xfId="1287" xr:uid="{00000000-0005-0000-0000-00000C050000}"/>
    <cellStyle name="20% - Accent6 4 10" xfId="1288" xr:uid="{00000000-0005-0000-0000-00000D050000}"/>
    <cellStyle name="20% - Accent6 4 10 2" xfId="1289" xr:uid="{00000000-0005-0000-0000-00000E050000}"/>
    <cellStyle name="20% - Accent6 4 11" xfId="1290" xr:uid="{00000000-0005-0000-0000-00000F050000}"/>
    <cellStyle name="20% - Accent6 4 11 2" xfId="1291" xr:uid="{00000000-0005-0000-0000-000010050000}"/>
    <cellStyle name="20% - Accent6 4 12" xfId="1292" xr:uid="{00000000-0005-0000-0000-000011050000}"/>
    <cellStyle name="20% - Accent6 4 12 2" xfId="1293" xr:uid="{00000000-0005-0000-0000-000012050000}"/>
    <cellStyle name="20% - Accent6 4 13" xfId="1294" xr:uid="{00000000-0005-0000-0000-000013050000}"/>
    <cellStyle name="20% - Accent6 4 13 2" xfId="1295" xr:uid="{00000000-0005-0000-0000-000014050000}"/>
    <cellStyle name="20% - Accent6 4 14" xfId="1296" xr:uid="{00000000-0005-0000-0000-000015050000}"/>
    <cellStyle name="20% - Accent6 4 14 2" xfId="1297" xr:uid="{00000000-0005-0000-0000-000016050000}"/>
    <cellStyle name="20% - Accent6 4 15" xfId="1298" xr:uid="{00000000-0005-0000-0000-000017050000}"/>
    <cellStyle name="20% - Accent6 4 15 2" xfId="1299" xr:uid="{00000000-0005-0000-0000-000018050000}"/>
    <cellStyle name="20% - Accent6 4 16" xfId="1300" xr:uid="{00000000-0005-0000-0000-000019050000}"/>
    <cellStyle name="20% - Accent6 4 16 2" xfId="1301" xr:uid="{00000000-0005-0000-0000-00001A050000}"/>
    <cellStyle name="20% - Accent6 4 17" xfId="1302" xr:uid="{00000000-0005-0000-0000-00001B050000}"/>
    <cellStyle name="20% - Accent6 4 17 2" xfId="1303" xr:uid="{00000000-0005-0000-0000-00001C050000}"/>
    <cellStyle name="20% - Accent6 4 18" xfId="1304" xr:uid="{00000000-0005-0000-0000-00001D050000}"/>
    <cellStyle name="20% - Accent6 4 18 2" xfId="1305" xr:uid="{00000000-0005-0000-0000-00001E050000}"/>
    <cellStyle name="20% - Accent6 4 19" xfId="1306" xr:uid="{00000000-0005-0000-0000-00001F050000}"/>
    <cellStyle name="20% - Accent6 4 19 2" xfId="1307" xr:uid="{00000000-0005-0000-0000-000020050000}"/>
    <cellStyle name="20% - Accent6 4 2" xfId="1308" xr:uid="{00000000-0005-0000-0000-000021050000}"/>
    <cellStyle name="20% - Accent6 4 2 2" xfId="1309" xr:uid="{00000000-0005-0000-0000-000022050000}"/>
    <cellStyle name="20% - Accent6 4 20" xfId="1310" xr:uid="{00000000-0005-0000-0000-000023050000}"/>
    <cellStyle name="20% - Accent6 4 20 2" xfId="1311" xr:uid="{00000000-0005-0000-0000-000024050000}"/>
    <cellStyle name="20% - Accent6 4 21" xfId="1312" xr:uid="{00000000-0005-0000-0000-000025050000}"/>
    <cellStyle name="20% - Accent6 4 21 2" xfId="1313" xr:uid="{00000000-0005-0000-0000-000026050000}"/>
    <cellStyle name="20% - Accent6 4 22" xfId="1314" xr:uid="{00000000-0005-0000-0000-000027050000}"/>
    <cellStyle name="20% - Accent6 4 22 2" xfId="1315" xr:uid="{00000000-0005-0000-0000-000028050000}"/>
    <cellStyle name="20% - Accent6 4 23" xfId="1316" xr:uid="{00000000-0005-0000-0000-000029050000}"/>
    <cellStyle name="20% - Accent6 4 23 2" xfId="1317" xr:uid="{00000000-0005-0000-0000-00002A050000}"/>
    <cellStyle name="20% - Accent6 4 24" xfId="1318" xr:uid="{00000000-0005-0000-0000-00002B050000}"/>
    <cellStyle name="20% - Accent6 4 24 2" xfId="1319" xr:uid="{00000000-0005-0000-0000-00002C050000}"/>
    <cellStyle name="20% - Accent6 4 25" xfId="1320" xr:uid="{00000000-0005-0000-0000-00002D050000}"/>
    <cellStyle name="20% - Accent6 4 25 2" xfId="1321" xr:uid="{00000000-0005-0000-0000-00002E050000}"/>
    <cellStyle name="20% - Accent6 4 26" xfId="1322" xr:uid="{00000000-0005-0000-0000-00002F050000}"/>
    <cellStyle name="20% - Accent6 4 26 2" xfId="1323" xr:uid="{00000000-0005-0000-0000-000030050000}"/>
    <cellStyle name="20% - Accent6 4 27" xfId="1324" xr:uid="{00000000-0005-0000-0000-000031050000}"/>
    <cellStyle name="20% - Accent6 4 27 2" xfId="1325" xr:uid="{00000000-0005-0000-0000-000032050000}"/>
    <cellStyle name="20% - Accent6 4 28" xfId="1326" xr:uid="{00000000-0005-0000-0000-000033050000}"/>
    <cellStyle name="20% - Accent6 4 28 2" xfId="1327" xr:uid="{00000000-0005-0000-0000-000034050000}"/>
    <cellStyle name="20% - Accent6 4 29" xfId="1328" xr:uid="{00000000-0005-0000-0000-000035050000}"/>
    <cellStyle name="20% - Accent6 4 3" xfId="1329" xr:uid="{00000000-0005-0000-0000-000036050000}"/>
    <cellStyle name="20% - Accent6 4 3 2" xfId="1330" xr:uid="{00000000-0005-0000-0000-000037050000}"/>
    <cellStyle name="20% - Accent6 4 4" xfId="1331" xr:uid="{00000000-0005-0000-0000-000038050000}"/>
    <cellStyle name="20% - Accent6 4 4 2" xfId="1332" xr:uid="{00000000-0005-0000-0000-000039050000}"/>
    <cellStyle name="20% - Accent6 4 5" xfId="1333" xr:uid="{00000000-0005-0000-0000-00003A050000}"/>
    <cellStyle name="20% - Accent6 4 5 2" xfId="1334" xr:uid="{00000000-0005-0000-0000-00003B050000}"/>
    <cellStyle name="20% - Accent6 4 6" xfId="1335" xr:uid="{00000000-0005-0000-0000-00003C050000}"/>
    <cellStyle name="20% - Accent6 4 6 2" xfId="1336" xr:uid="{00000000-0005-0000-0000-00003D050000}"/>
    <cellStyle name="20% - Accent6 4 7" xfId="1337" xr:uid="{00000000-0005-0000-0000-00003E050000}"/>
    <cellStyle name="20% - Accent6 4 7 2" xfId="1338" xr:uid="{00000000-0005-0000-0000-00003F050000}"/>
    <cellStyle name="20% - Accent6 4 8" xfId="1339" xr:uid="{00000000-0005-0000-0000-000040050000}"/>
    <cellStyle name="20% - Accent6 4 8 2" xfId="1340" xr:uid="{00000000-0005-0000-0000-000041050000}"/>
    <cellStyle name="20% - Accent6 4 9" xfId="1341" xr:uid="{00000000-0005-0000-0000-000042050000}"/>
    <cellStyle name="20% - Accent6 4 9 2" xfId="1342" xr:uid="{00000000-0005-0000-0000-000043050000}"/>
    <cellStyle name="20% - Accent6 5" xfId="1343" xr:uid="{00000000-0005-0000-0000-000044050000}"/>
    <cellStyle name="20% - Accent6 6" xfId="1344" xr:uid="{00000000-0005-0000-0000-000045050000}"/>
    <cellStyle name="20% - Accent6 6 2" xfId="1345" xr:uid="{00000000-0005-0000-0000-000046050000}"/>
    <cellStyle name="20% - Accent6 6 2 2" xfId="1346" xr:uid="{00000000-0005-0000-0000-000047050000}"/>
    <cellStyle name="20% - Accent6 6 3" xfId="1347" xr:uid="{00000000-0005-0000-0000-000048050000}"/>
    <cellStyle name="20% - Accent6 7" xfId="1348" xr:uid="{00000000-0005-0000-0000-000049050000}"/>
    <cellStyle name="20% - Accent6 7 2" xfId="1349" xr:uid="{00000000-0005-0000-0000-00004A050000}"/>
    <cellStyle name="20% - Accent6 8" xfId="1350" xr:uid="{00000000-0005-0000-0000-00004B050000}"/>
    <cellStyle name="20% - Akzent1" xfId="1351" xr:uid="{00000000-0005-0000-0000-00004C050000}"/>
    <cellStyle name="20% - Akzent2" xfId="1352" xr:uid="{00000000-0005-0000-0000-00004D050000}"/>
    <cellStyle name="20% - Akzent3" xfId="1353" xr:uid="{00000000-0005-0000-0000-00004E050000}"/>
    <cellStyle name="20% - Akzent4" xfId="1354" xr:uid="{00000000-0005-0000-0000-00004F050000}"/>
    <cellStyle name="20% - Akzent5" xfId="1355" xr:uid="{00000000-0005-0000-0000-000050050000}"/>
    <cellStyle name="20% - Akzent6" xfId="1356" xr:uid="{00000000-0005-0000-0000-000051050000}"/>
    <cellStyle name="20% - Isticanje1" xfId="1357" xr:uid="{00000000-0005-0000-0000-000052050000}"/>
    <cellStyle name="20% - Isticanje1 2" xfId="1358" xr:uid="{00000000-0005-0000-0000-000053050000}"/>
    <cellStyle name="20% - Isticanje1 2 2" xfId="1359" xr:uid="{00000000-0005-0000-0000-000054050000}"/>
    <cellStyle name="20% - Isticanje1 3" xfId="1360" xr:uid="{00000000-0005-0000-0000-000055050000}"/>
    <cellStyle name="20% - Isticanje1 3 2" xfId="1361" xr:uid="{00000000-0005-0000-0000-000056050000}"/>
    <cellStyle name="20% - Isticanje1 3 3" xfId="1362" xr:uid="{00000000-0005-0000-0000-000057050000}"/>
    <cellStyle name="20% - Isticanje1 4" xfId="1363" xr:uid="{00000000-0005-0000-0000-000058050000}"/>
    <cellStyle name="20% - Isticanje1 5" xfId="1364" xr:uid="{00000000-0005-0000-0000-000059050000}"/>
    <cellStyle name="20% - Isticanje2" xfId="1365" xr:uid="{00000000-0005-0000-0000-00005A050000}"/>
    <cellStyle name="20% - Isticanje2 2" xfId="1366" xr:uid="{00000000-0005-0000-0000-00005B050000}"/>
    <cellStyle name="20% - Isticanje2 2 2" xfId="1367" xr:uid="{00000000-0005-0000-0000-00005C050000}"/>
    <cellStyle name="20% - Isticanje2 3" xfId="1368" xr:uid="{00000000-0005-0000-0000-00005D050000}"/>
    <cellStyle name="20% - Isticanje2 3 2" xfId="1369" xr:uid="{00000000-0005-0000-0000-00005E050000}"/>
    <cellStyle name="20% - Isticanje2 3 3" xfId="1370" xr:uid="{00000000-0005-0000-0000-00005F050000}"/>
    <cellStyle name="20% - Isticanje2 4" xfId="1371" xr:uid="{00000000-0005-0000-0000-000060050000}"/>
    <cellStyle name="20% - Isticanje2 5" xfId="1372" xr:uid="{00000000-0005-0000-0000-000061050000}"/>
    <cellStyle name="20% - Isticanje3" xfId="1373" xr:uid="{00000000-0005-0000-0000-000062050000}"/>
    <cellStyle name="20% - Isticanje3 2" xfId="1374" xr:uid="{00000000-0005-0000-0000-000063050000}"/>
    <cellStyle name="20% - Isticanje3 2 2" xfId="1375" xr:uid="{00000000-0005-0000-0000-000064050000}"/>
    <cellStyle name="20% - Isticanje3 3" xfId="1376" xr:uid="{00000000-0005-0000-0000-000065050000}"/>
    <cellStyle name="20% - Isticanje3 3 2" xfId="1377" xr:uid="{00000000-0005-0000-0000-000066050000}"/>
    <cellStyle name="20% - Isticanje3 3 3" xfId="1378" xr:uid="{00000000-0005-0000-0000-000067050000}"/>
    <cellStyle name="20% - Isticanje3 4" xfId="1379" xr:uid="{00000000-0005-0000-0000-000068050000}"/>
    <cellStyle name="20% - Isticanje3 5" xfId="1380" xr:uid="{00000000-0005-0000-0000-000069050000}"/>
    <cellStyle name="20% - Isticanje4" xfId="1381" xr:uid="{00000000-0005-0000-0000-00006A050000}"/>
    <cellStyle name="20% - Isticanje4 2" xfId="1382" xr:uid="{00000000-0005-0000-0000-00006B050000}"/>
    <cellStyle name="20% - Isticanje4 2 2" xfId="1383" xr:uid="{00000000-0005-0000-0000-00006C050000}"/>
    <cellStyle name="20% - Isticanje4 3" xfId="1384" xr:uid="{00000000-0005-0000-0000-00006D050000}"/>
    <cellStyle name="20% - Isticanje4 3 2" xfId="1385" xr:uid="{00000000-0005-0000-0000-00006E050000}"/>
    <cellStyle name="20% - Isticanje4 3 3" xfId="1386" xr:uid="{00000000-0005-0000-0000-00006F050000}"/>
    <cellStyle name="20% - Isticanje4 4" xfId="1387" xr:uid="{00000000-0005-0000-0000-000070050000}"/>
    <cellStyle name="20% - Isticanje4 5" xfId="1388" xr:uid="{00000000-0005-0000-0000-000071050000}"/>
    <cellStyle name="20% - Isticanje5" xfId="1389" xr:uid="{00000000-0005-0000-0000-000072050000}"/>
    <cellStyle name="20% - Isticanje5 2" xfId="1390" xr:uid="{00000000-0005-0000-0000-000073050000}"/>
    <cellStyle name="20% - Isticanje5 2 2" xfId="1391" xr:uid="{00000000-0005-0000-0000-000074050000}"/>
    <cellStyle name="20% - Isticanje5 3" xfId="1392" xr:uid="{00000000-0005-0000-0000-000075050000}"/>
    <cellStyle name="20% - Isticanje5 3 2" xfId="1393" xr:uid="{00000000-0005-0000-0000-000076050000}"/>
    <cellStyle name="20% - Isticanje5 3 3" xfId="1394" xr:uid="{00000000-0005-0000-0000-000077050000}"/>
    <cellStyle name="20% - Isticanje5 4" xfId="1395" xr:uid="{00000000-0005-0000-0000-000078050000}"/>
    <cellStyle name="20% - Isticanje5 5" xfId="1396" xr:uid="{00000000-0005-0000-0000-000079050000}"/>
    <cellStyle name="20% - Isticanje6" xfId="1397" xr:uid="{00000000-0005-0000-0000-00007A050000}"/>
    <cellStyle name="20% - Isticanje6 2" xfId="1398" xr:uid="{00000000-0005-0000-0000-00007B050000}"/>
    <cellStyle name="20% - Isticanje6 2 2" xfId="1399" xr:uid="{00000000-0005-0000-0000-00007C050000}"/>
    <cellStyle name="20% - Isticanje6 3" xfId="1400" xr:uid="{00000000-0005-0000-0000-00007D050000}"/>
    <cellStyle name="20% - Isticanje6 3 2" xfId="1401" xr:uid="{00000000-0005-0000-0000-00007E050000}"/>
    <cellStyle name="20% - Isticanje6 3 3" xfId="1402" xr:uid="{00000000-0005-0000-0000-00007F050000}"/>
    <cellStyle name="20% - Isticanje6 4" xfId="1403" xr:uid="{00000000-0005-0000-0000-000080050000}"/>
    <cellStyle name="20% - Isticanje6 5" xfId="1404" xr:uid="{00000000-0005-0000-0000-000081050000}"/>
    <cellStyle name="40% - Accent1 2" xfId="1405" xr:uid="{00000000-0005-0000-0000-000082050000}"/>
    <cellStyle name="40% - Accent1 2 10" xfId="1406" xr:uid="{00000000-0005-0000-0000-000083050000}"/>
    <cellStyle name="40% - Accent1 2 10 2" xfId="1407" xr:uid="{00000000-0005-0000-0000-000084050000}"/>
    <cellStyle name="40% - Accent1 2 11" xfId="1408" xr:uid="{00000000-0005-0000-0000-000085050000}"/>
    <cellStyle name="40% - Accent1 2 11 2" xfId="1409" xr:uid="{00000000-0005-0000-0000-000086050000}"/>
    <cellStyle name="40% - Accent1 2 12" xfId="1410" xr:uid="{00000000-0005-0000-0000-000087050000}"/>
    <cellStyle name="40% - Accent1 2 12 2" xfId="1411" xr:uid="{00000000-0005-0000-0000-000088050000}"/>
    <cellStyle name="40% - Accent1 2 13" xfId="1412" xr:uid="{00000000-0005-0000-0000-000089050000}"/>
    <cellStyle name="40% - Accent1 2 13 2" xfId="1413" xr:uid="{00000000-0005-0000-0000-00008A050000}"/>
    <cellStyle name="40% - Accent1 2 14" xfId="1414" xr:uid="{00000000-0005-0000-0000-00008B050000}"/>
    <cellStyle name="40% - Accent1 2 14 2" xfId="1415" xr:uid="{00000000-0005-0000-0000-00008C050000}"/>
    <cellStyle name="40% - Accent1 2 15" xfId="1416" xr:uid="{00000000-0005-0000-0000-00008D050000}"/>
    <cellStyle name="40% - Accent1 2 15 2" xfId="1417" xr:uid="{00000000-0005-0000-0000-00008E050000}"/>
    <cellStyle name="40% - Accent1 2 15 3" xfId="1418" xr:uid="{00000000-0005-0000-0000-00008F050000}"/>
    <cellStyle name="40% - Accent1 2 16" xfId="1419" xr:uid="{00000000-0005-0000-0000-000090050000}"/>
    <cellStyle name="40% - Accent1 2 16 2" xfId="1420" xr:uid="{00000000-0005-0000-0000-000091050000}"/>
    <cellStyle name="40% - Accent1 2 17" xfId="1421" xr:uid="{00000000-0005-0000-0000-000092050000}"/>
    <cellStyle name="40% - Accent1 2 17 2" xfId="1422" xr:uid="{00000000-0005-0000-0000-000093050000}"/>
    <cellStyle name="40% - Accent1 2 18" xfId="1423" xr:uid="{00000000-0005-0000-0000-000094050000}"/>
    <cellStyle name="40% - Accent1 2 18 2" xfId="1424" xr:uid="{00000000-0005-0000-0000-000095050000}"/>
    <cellStyle name="40% - Accent1 2 19" xfId="1425" xr:uid="{00000000-0005-0000-0000-000096050000}"/>
    <cellStyle name="40% - Accent1 2 19 2" xfId="1426" xr:uid="{00000000-0005-0000-0000-000097050000}"/>
    <cellStyle name="40% - Accent1 2 2" xfId="1427" xr:uid="{00000000-0005-0000-0000-000098050000}"/>
    <cellStyle name="40% - Accent1 2 2 2" xfId="1428" xr:uid="{00000000-0005-0000-0000-000099050000}"/>
    <cellStyle name="40% - Accent1 2 20" xfId="1429" xr:uid="{00000000-0005-0000-0000-00009A050000}"/>
    <cellStyle name="40% - Accent1 2 20 2" xfId="1430" xr:uid="{00000000-0005-0000-0000-00009B050000}"/>
    <cellStyle name="40% - Accent1 2 21" xfId="1431" xr:uid="{00000000-0005-0000-0000-00009C050000}"/>
    <cellStyle name="40% - Accent1 2 21 2" xfId="1432" xr:uid="{00000000-0005-0000-0000-00009D050000}"/>
    <cellStyle name="40% - Accent1 2 22" xfId="1433" xr:uid="{00000000-0005-0000-0000-00009E050000}"/>
    <cellStyle name="40% - Accent1 2 22 2" xfId="1434" xr:uid="{00000000-0005-0000-0000-00009F050000}"/>
    <cellStyle name="40% - Accent1 2 23" xfId="1435" xr:uid="{00000000-0005-0000-0000-0000A0050000}"/>
    <cellStyle name="40% - Accent1 2 23 2" xfId="1436" xr:uid="{00000000-0005-0000-0000-0000A1050000}"/>
    <cellStyle name="40% - Accent1 2 24" xfId="1437" xr:uid="{00000000-0005-0000-0000-0000A2050000}"/>
    <cellStyle name="40% - Accent1 2 24 2" xfId="1438" xr:uid="{00000000-0005-0000-0000-0000A3050000}"/>
    <cellStyle name="40% - Accent1 2 25" xfId="1439" xr:uid="{00000000-0005-0000-0000-0000A4050000}"/>
    <cellStyle name="40% - Accent1 2 25 2" xfId="1440" xr:uid="{00000000-0005-0000-0000-0000A5050000}"/>
    <cellStyle name="40% - Accent1 2 26" xfId="1441" xr:uid="{00000000-0005-0000-0000-0000A6050000}"/>
    <cellStyle name="40% - Accent1 2 26 2" xfId="1442" xr:uid="{00000000-0005-0000-0000-0000A7050000}"/>
    <cellStyle name="40% - Accent1 2 27" xfId="1443" xr:uid="{00000000-0005-0000-0000-0000A8050000}"/>
    <cellStyle name="40% - Accent1 2 27 2" xfId="1444" xr:uid="{00000000-0005-0000-0000-0000A9050000}"/>
    <cellStyle name="40% - Accent1 2 28" xfId="1445" xr:uid="{00000000-0005-0000-0000-0000AA050000}"/>
    <cellStyle name="40% - Accent1 2 28 2" xfId="1446" xr:uid="{00000000-0005-0000-0000-0000AB050000}"/>
    <cellStyle name="40% - Accent1 2 29" xfId="1447" xr:uid="{00000000-0005-0000-0000-0000AC050000}"/>
    <cellStyle name="40% - Accent1 2 29 2" xfId="1448" xr:uid="{00000000-0005-0000-0000-0000AD050000}"/>
    <cellStyle name="40% - Accent1 2 3" xfId="1449" xr:uid="{00000000-0005-0000-0000-0000AE050000}"/>
    <cellStyle name="40% - Accent1 2 3 2" xfId="1450" xr:uid="{00000000-0005-0000-0000-0000AF050000}"/>
    <cellStyle name="40% - Accent1 2 30" xfId="1451" xr:uid="{00000000-0005-0000-0000-0000B0050000}"/>
    <cellStyle name="40% - Accent1 2 30 2" xfId="1452" xr:uid="{00000000-0005-0000-0000-0000B1050000}"/>
    <cellStyle name="40% - Accent1 2 31" xfId="1453" xr:uid="{00000000-0005-0000-0000-0000B2050000}"/>
    <cellStyle name="40% - Accent1 2 31 2" xfId="1454" xr:uid="{00000000-0005-0000-0000-0000B3050000}"/>
    <cellStyle name="40% - Accent1 2 32" xfId="1455" xr:uid="{00000000-0005-0000-0000-0000B4050000}"/>
    <cellStyle name="40% - Accent1 2 32 2" xfId="1456" xr:uid="{00000000-0005-0000-0000-0000B5050000}"/>
    <cellStyle name="40% - Accent1 2 33" xfId="1457" xr:uid="{00000000-0005-0000-0000-0000B6050000}"/>
    <cellStyle name="40% - Accent1 2 33 2" xfId="1458" xr:uid="{00000000-0005-0000-0000-0000B7050000}"/>
    <cellStyle name="40% - Accent1 2 34" xfId="1459" xr:uid="{00000000-0005-0000-0000-0000B8050000}"/>
    <cellStyle name="40% - Accent1 2 34 2" xfId="1460" xr:uid="{00000000-0005-0000-0000-0000B9050000}"/>
    <cellStyle name="40% - Accent1 2 35" xfId="1461" xr:uid="{00000000-0005-0000-0000-0000BA050000}"/>
    <cellStyle name="40% - Accent1 2 35 2" xfId="1462" xr:uid="{00000000-0005-0000-0000-0000BB050000}"/>
    <cellStyle name="40% - Accent1 2 36" xfId="1463" xr:uid="{00000000-0005-0000-0000-0000BC050000}"/>
    <cellStyle name="40% - Accent1 2 36 2" xfId="1464" xr:uid="{00000000-0005-0000-0000-0000BD050000}"/>
    <cellStyle name="40% - Accent1 2 37" xfId="1465" xr:uid="{00000000-0005-0000-0000-0000BE050000}"/>
    <cellStyle name="40% - Accent1 2 37 2" xfId="1466" xr:uid="{00000000-0005-0000-0000-0000BF050000}"/>
    <cellStyle name="40% - Accent1 2 38" xfId="1467" xr:uid="{00000000-0005-0000-0000-0000C0050000}"/>
    <cellStyle name="40% - Accent1 2 38 2" xfId="1468" xr:uid="{00000000-0005-0000-0000-0000C1050000}"/>
    <cellStyle name="40% - Accent1 2 39" xfId="1469" xr:uid="{00000000-0005-0000-0000-0000C2050000}"/>
    <cellStyle name="40% - Accent1 2 39 2" xfId="1470" xr:uid="{00000000-0005-0000-0000-0000C3050000}"/>
    <cellStyle name="40% - Accent1 2 4" xfId="1471" xr:uid="{00000000-0005-0000-0000-0000C4050000}"/>
    <cellStyle name="40% - Accent1 2 4 2" xfId="1472" xr:uid="{00000000-0005-0000-0000-0000C5050000}"/>
    <cellStyle name="40% - Accent1 2 40" xfId="1473" xr:uid="{00000000-0005-0000-0000-0000C6050000}"/>
    <cellStyle name="40% - Accent1 2 40 2" xfId="1474" xr:uid="{00000000-0005-0000-0000-0000C7050000}"/>
    <cellStyle name="40% - Accent1 2 41" xfId="1475" xr:uid="{00000000-0005-0000-0000-0000C8050000}"/>
    <cellStyle name="40% - Accent1 2 41 2" xfId="1476" xr:uid="{00000000-0005-0000-0000-0000C9050000}"/>
    <cellStyle name="40% - Accent1 2 42" xfId="1477" xr:uid="{00000000-0005-0000-0000-0000CA050000}"/>
    <cellStyle name="40% - Accent1 2 42 2" xfId="1478" xr:uid="{00000000-0005-0000-0000-0000CB050000}"/>
    <cellStyle name="40% - Accent1 2 43" xfId="1479" xr:uid="{00000000-0005-0000-0000-0000CC050000}"/>
    <cellStyle name="40% - Accent1 2 43 2" xfId="1480" xr:uid="{00000000-0005-0000-0000-0000CD050000}"/>
    <cellStyle name="40% - Accent1 2 44" xfId="1481" xr:uid="{00000000-0005-0000-0000-0000CE050000}"/>
    <cellStyle name="40% - Accent1 2 44 2" xfId="1482" xr:uid="{00000000-0005-0000-0000-0000CF050000}"/>
    <cellStyle name="40% - Accent1 2 45" xfId="1483" xr:uid="{00000000-0005-0000-0000-0000D0050000}"/>
    <cellStyle name="40% - Accent1 2 45 2" xfId="1484" xr:uid="{00000000-0005-0000-0000-0000D1050000}"/>
    <cellStyle name="40% - Accent1 2 46" xfId="1485" xr:uid="{00000000-0005-0000-0000-0000D2050000}"/>
    <cellStyle name="40% - Accent1 2 46 2" xfId="1486" xr:uid="{00000000-0005-0000-0000-0000D3050000}"/>
    <cellStyle name="40% - Accent1 2 47" xfId="1487" xr:uid="{00000000-0005-0000-0000-0000D4050000}"/>
    <cellStyle name="40% - Accent1 2 47 2" xfId="1488" xr:uid="{00000000-0005-0000-0000-0000D5050000}"/>
    <cellStyle name="40% - Accent1 2 48" xfId="1489" xr:uid="{00000000-0005-0000-0000-0000D6050000}"/>
    <cellStyle name="40% - Accent1 2 48 2" xfId="1490" xr:uid="{00000000-0005-0000-0000-0000D7050000}"/>
    <cellStyle name="40% - Accent1 2 49" xfId="1491" xr:uid="{00000000-0005-0000-0000-0000D8050000}"/>
    <cellStyle name="40% - Accent1 2 49 2" xfId="1492" xr:uid="{00000000-0005-0000-0000-0000D9050000}"/>
    <cellStyle name="40% - Accent1 2 5" xfId="1493" xr:uid="{00000000-0005-0000-0000-0000DA050000}"/>
    <cellStyle name="40% - Accent1 2 5 2" xfId="1494" xr:uid="{00000000-0005-0000-0000-0000DB050000}"/>
    <cellStyle name="40% - Accent1 2 50" xfId="1495" xr:uid="{00000000-0005-0000-0000-0000DC050000}"/>
    <cellStyle name="40% - Accent1 2 6" xfId="1496" xr:uid="{00000000-0005-0000-0000-0000DD050000}"/>
    <cellStyle name="40% - Accent1 2 6 2" xfId="1497" xr:uid="{00000000-0005-0000-0000-0000DE050000}"/>
    <cellStyle name="40% - Accent1 2 7" xfId="1498" xr:uid="{00000000-0005-0000-0000-0000DF050000}"/>
    <cellStyle name="40% - Accent1 2 7 2" xfId="1499" xr:uid="{00000000-0005-0000-0000-0000E0050000}"/>
    <cellStyle name="40% - Accent1 2 8" xfId="1500" xr:uid="{00000000-0005-0000-0000-0000E1050000}"/>
    <cellStyle name="40% - Accent1 2 8 2" xfId="1501" xr:uid="{00000000-0005-0000-0000-0000E2050000}"/>
    <cellStyle name="40% - Accent1 2 9" xfId="1502" xr:uid="{00000000-0005-0000-0000-0000E3050000}"/>
    <cellStyle name="40% - Accent1 2 9 2" xfId="1503" xr:uid="{00000000-0005-0000-0000-0000E4050000}"/>
    <cellStyle name="40% - Accent1 3" xfId="1504" xr:uid="{00000000-0005-0000-0000-0000E5050000}"/>
    <cellStyle name="40% - Accent1 3 10" xfId="1505" xr:uid="{00000000-0005-0000-0000-0000E6050000}"/>
    <cellStyle name="40% - Accent1 3 10 2" xfId="1506" xr:uid="{00000000-0005-0000-0000-0000E7050000}"/>
    <cellStyle name="40% - Accent1 3 11" xfId="1507" xr:uid="{00000000-0005-0000-0000-0000E8050000}"/>
    <cellStyle name="40% - Accent1 3 11 2" xfId="1508" xr:uid="{00000000-0005-0000-0000-0000E9050000}"/>
    <cellStyle name="40% - Accent1 3 12" xfId="1509" xr:uid="{00000000-0005-0000-0000-0000EA050000}"/>
    <cellStyle name="40% - Accent1 3 12 2" xfId="1510" xr:uid="{00000000-0005-0000-0000-0000EB050000}"/>
    <cellStyle name="40% - Accent1 3 13" xfId="1511" xr:uid="{00000000-0005-0000-0000-0000EC050000}"/>
    <cellStyle name="40% - Accent1 3 13 2" xfId="1512" xr:uid="{00000000-0005-0000-0000-0000ED050000}"/>
    <cellStyle name="40% - Accent1 3 14" xfId="1513" xr:uid="{00000000-0005-0000-0000-0000EE050000}"/>
    <cellStyle name="40% - Accent1 3 14 2" xfId="1514" xr:uid="{00000000-0005-0000-0000-0000EF050000}"/>
    <cellStyle name="40% - Accent1 3 15" xfId="1515" xr:uid="{00000000-0005-0000-0000-0000F0050000}"/>
    <cellStyle name="40% - Accent1 3 15 2" xfId="1516" xr:uid="{00000000-0005-0000-0000-0000F1050000}"/>
    <cellStyle name="40% - Accent1 3 16" xfId="1517" xr:uid="{00000000-0005-0000-0000-0000F2050000}"/>
    <cellStyle name="40% - Accent1 3 16 2" xfId="1518" xr:uid="{00000000-0005-0000-0000-0000F3050000}"/>
    <cellStyle name="40% - Accent1 3 17" xfId="1519" xr:uid="{00000000-0005-0000-0000-0000F4050000}"/>
    <cellStyle name="40% - Accent1 3 17 2" xfId="1520" xr:uid="{00000000-0005-0000-0000-0000F5050000}"/>
    <cellStyle name="40% - Accent1 3 18" xfId="1521" xr:uid="{00000000-0005-0000-0000-0000F6050000}"/>
    <cellStyle name="40% - Accent1 3 18 2" xfId="1522" xr:uid="{00000000-0005-0000-0000-0000F7050000}"/>
    <cellStyle name="40% - Accent1 3 19" xfId="1523" xr:uid="{00000000-0005-0000-0000-0000F8050000}"/>
    <cellStyle name="40% - Accent1 3 19 2" xfId="1524" xr:uid="{00000000-0005-0000-0000-0000F9050000}"/>
    <cellStyle name="40% - Accent1 3 2" xfId="1525" xr:uid="{00000000-0005-0000-0000-0000FA050000}"/>
    <cellStyle name="40% - Accent1 3 2 2" xfId="1526" xr:uid="{00000000-0005-0000-0000-0000FB050000}"/>
    <cellStyle name="40% - Accent1 3 20" xfId="1527" xr:uid="{00000000-0005-0000-0000-0000FC050000}"/>
    <cellStyle name="40% - Accent1 3 20 2" xfId="1528" xr:uid="{00000000-0005-0000-0000-0000FD050000}"/>
    <cellStyle name="40% - Accent1 3 21" xfId="1529" xr:uid="{00000000-0005-0000-0000-0000FE050000}"/>
    <cellStyle name="40% - Accent1 3 21 2" xfId="1530" xr:uid="{00000000-0005-0000-0000-0000FF050000}"/>
    <cellStyle name="40% - Accent1 3 22" xfId="1531" xr:uid="{00000000-0005-0000-0000-000000060000}"/>
    <cellStyle name="40% - Accent1 3 22 2" xfId="1532" xr:uid="{00000000-0005-0000-0000-000001060000}"/>
    <cellStyle name="40% - Accent1 3 23" xfId="1533" xr:uid="{00000000-0005-0000-0000-000002060000}"/>
    <cellStyle name="40% - Accent1 3 23 2" xfId="1534" xr:uid="{00000000-0005-0000-0000-000003060000}"/>
    <cellStyle name="40% - Accent1 3 24" xfId="1535" xr:uid="{00000000-0005-0000-0000-000004060000}"/>
    <cellStyle name="40% - Accent1 3 24 2" xfId="1536" xr:uid="{00000000-0005-0000-0000-000005060000}"/>
    <cellStyle name="40% - Accent1 3 25" xfId="1537" xr:uid="{00000000-0005-0000-0000-000006060000}"/>
    <cellStyle name="40% - Accent1 3 25 2" xfId="1538" xr:uid="{00000000-0005-0000-0000-000007060000}"/>
    <cellStyle name="40% - Accent1 3 26" xfId="1539" xr:uid="{00000000-0005-0000-0000-000008060000}"/>
    <cellStyle name="40% - Accent1 3 26 2" xfId="1540" xr:uid="{00000000-0005-0000-0000-000009060000}"/>
    <cellStyle name="40% - Accent1 3 27" xfId="1541" xr:uid="{00000000-0005-0000-0000-00000A060000}"/>
    <cellStyle name="40% - Accent1 3 27 2" xfId="1542" xr:uid="{00000000-0005-0000-0000-00000B060000}"/>
    <cellStyle name="40% - Accent1 3 28" xfId="1543" xr:uid="{00000000-0005-0000-0000-00000C060000}"/>
    <cellStyle name="40% - Accent1 3 28 2" xfId="1544" xr:uid="{00000000-0005-0000-0000-00000D060000}"/>
    <cellStyle name="40% - Accent1 3 29" xfId="1545" xr:uid="{00000000-0005-0000-0000-00000E060000}"/>
    <cellStyle name="40% - Accent1 3 29 2" xfId="1546" xr:uid="{00000000-0005-0000-0000-00000F060000}"/>
    <cellStyle name="40% - Accent1 3 3" xfId="1547" xr:uid="{00000000-0005-0000-0000-000010060000}"/>
    <cellStyle name="40% - Accent1 3 3 2" xfId="1548" xr:uid="{00000000-0005-0000-0000-000011060000}"/>
    <cellStyle name="40% - Accent1 3 30" xfId="1549" xr:uid="{00000000-0005-0000-0000-000012060000}"/>
    <cellStyle name="40% - Accent1 3 30 2" xfId="1550" xr:uid="{00000000-0005-0000-0000-000013060000}"/>
    <cellStyle name="40% - Accent1 3 31" xfId="1551" xr:uid="{00000000-0005-0000-0000-000014060000}"/>
    <cellStyle name="40% - Accent1 3 31 2" xfId="1552" xr:uid="{00000000-0005-0000-0000-000015060000}"/>
    <cellStyle name="40% - Accent1 3 32" xfId="1553" xr:uid="{00000000-0005-0000-0000-000016060000}"/>
    <cellStyle name="40% - Accent1 3 4" xfId="1554" xr:uid="{00000000-0005-0000-0000-000017060000}"/>
    <cellStyle name="40% - Accent1 3 4 2" xfId="1555" xr:uid="{00000000-0005-0000-0000-000018060000}"/>
    <cellStyle name="40% - Accent1 3 5" xfId="1556" xr:uid="{00000000-0005-0000-0000-000019060000}"/>
    <cellStyle name="40% - Accent1 3 5 2" xfId="1557" xr:uid="{00000000-0005-0000-0000-00001A060000}"/>
    <cellStyle name="40% - Accent1 3 6" xfId="1558" xr:uid="{00000000-0005-0000-0000-00001B060000}"/>
    <cellStyle name="40% - Accent1 3 6 2" xfId="1559" xr:uid="{00000000-0005-0000-0000-00001C060000}"/>
    <cellStyle name="40% - Accent1 3 7" xfId="1560" xr:uid="{00000000-0005-0000-0000-00001D060000}"/>
    <cellStyle name="40% - Accent1 3 7 2" xfId="1561" xr:uid="{00000000-0005-0000-0000-00001E060000}"/>
    <cellStyle name="40% - Accent1 3 8" xfId="1562" xr:uid="{00000000-0005-0000-0000-00001F060000}"/>
    <cellStyle name="40% - Accent1 3 8 2" xfId="1563" xr:uid="{00000000-0005-0000-0000-000020060000}"/>
    <cellStyle name="40% - Accent1 3 9" xfId="1564" xr:uid="{00000000-0005-0000-0000-000021060000}"/>
    <cellStyle name="40% - Accent1 3 9 2" xfId="1565" xr:uid="{00000000-0005-0000-0000-000022060000}"/>
    <cellStyle name="40% - Accent1 4" xfId="1566" xr:uid="{00000000-0005-0000-0000-000023060000}"/>
    <cellStyle name="40% - Accent1 4 10" xfId="1567" xr:uid="{00000000-0005-0000-0000-000024060000}"/>
    <cellStyle name="40% - Accent1 4 10 2" xfId="1568" xr:uid="{00000000-0005-0000-0000-000025060000}"/>
    <cellStyle name="40% - Accent1 4 11" xfId="1569" xr:uid="{00000000-0005-0000-0000-000026060000}"/>
    <cellStyle name="40% - Accent1 4 11 2" xfId="1570" xr:uid="{00000000-0005-0000-0000-000027060000}"/>
    <cellStyle name="40% - Accent1 4 12" xfId="1571" xr:uid="{00000000-0005-0000-0000-000028060000}"/>
    <cellStyle name="40% - Accent1 4 12 2" xfId="1572" xr:uid="{00000000-0005-0000-0000-000029060000}"/>
    <cellStyle name="40% - Accent1 4 13" xfId="1573" xr:uid="{00000000-0005-0000-0000-00002A060000}"/>
    <cellStyle name="40% - Accent1 4 13 2" xfId="1574" xr:uid="{00000000-0005-0000-0000-00002B060000}"/>
    <cellStyle name="40% - Accent1 4 14" xfId="1575" xr:uid="{00000000-0005-0000-0000-00002C060000}"/>
    <cellStyle name="40% - Accent1 4 14 2" xfId="1576" xr:uid="{00000000-0005-0000-0000-00002D060000}"/>
    <cellStyle name="40% - Accent1 4 15" xfId="1577" xr:uid="{00000000-0005-0000-0000-00002E060000}"/>
    <cellStyle name="40% - Accent1 4 15 2" xfId="1578" xr:uid="{00000000-0005-0000-0000-00002F060000}"/>
    <cellStyle name="40% - Accent1 4 16" xfId="1579" xr:uid="{00000000-0005-0000-0000-000030060000}"/>
    <cellStyle name="40% - Accent1 4 16 2" xfId="1580" xr:uid="{00000000-0005-0000-0000-000031060000}"/>
    <cellStyle name="40% - Accent1 4 17" xfId="1581" xr:uid="{00000000-0005-0000-0000-000032060000}"/>
    <cellStyle name="40% - Accent1 4 17 2" xfId="1582" xr:uid="{00000000-0005-0000-0000-000033060000}"/>
    <cellStyle name="40% - Accent1 4 18" xfId="1583" xr:uid="{00000000-0005-0000-0000-000034060000}"/>
    <cellStyle name="40% - Accent1 4 18 2" xfId="1584" xr:uid="{00000000-0005-0000-0000-000035060000}"/>
    <cellStyle name="40% - Accent1 4 19" xfId="1585" xr:uid="{00000000-0005-0000-0000-000036060000}"/>
    <cellStyle name="40% - Accent1 4 19 2" xfId="1586" xr:uid="{00000000-0005-0000-0000-000037060000}"/>
    <cellStyle name="40% - Accent1 4 2" xfId="1587" xr:uid="{00000000-0005-0000-0000-000038060000}"/>
    <cellStyle name="40% - Accent1 4 2 2" xfId="1588" xr:uid="{00000000-0005-0000-0000-000039060000}"/>
    <cellStyle name="40% - Accent1 4 20" xfId="1589" xr:uid="{00000000-0005-0000-0000-00003A060000}"/>
    <cellStyle name="40% - Accent1 4 20 2" xfId="1590" xr:uid="{00000000-0005-0000-0000-00003B060000}"/>
    <cellStyle name="40% - Accent1 4 21" xfId="1591" xr:uid="{00000000-0005-0000-0000-00003C060000}"/>
    <cellStyle name="40% - Accent1 4 21 2" xfId="1592" xr:uid="{00000000-0005-0000-0000-00003D060000}"/>
    <cellStyle name="40% - Accent1 4 22" xfId="1593" xr:uid="{00000000-0005-0000-0000-00003E060000}"/>
    <cellStyle name="40% - Accent1 4 22 2" xfId="1594" xr:uid="{00000000-0005-0000-0000-00003F060000}"/>
    <cellStyle name="40% - Accent1 4 23" xfId="1595" xr:uid="{00000000-0005-0000-0000-000040060000}"/>
    <cellStyle name="40% - Accent1 4 23 2" xfId="1596" xr:uid="{00000000-0005-0000-0000-000041060000}"/>
    <cellStyle name="40% - Accent1 4 24" xfId="1597" xr:uid="{00000000-0005-0000-0000-000042060000}"/>
    <cellStyle name="40% - Accent1 4 24 2" xfId="1598" xr:uid="{00000000-0005-0000-0000-000043060000}"/>
    <cellStyle name="40% - Accent1 4 25" xfId="1599" xr:uid="{00000000-0005-0000-0000-000044060000}"/>
    <cellStyle name="40% - Accent1 4 25 2" xfId="1600" xr:uid="{00000000-0005-0000-0000-000045060000}"/>
    <cellStyle name="40% - Accent1 4 26" xfId="1601" xr:uid="{00000000-0005-0000-0000-000046060000}"/>
    <cellStyle name="40% - Accent1 4 26 2" xfId="1602" xr:uid="{00000000-0005-0000-0000-000047060000}"/>
    <cellStyle name="40% - Accent1 4 27" xfId="1603" xr:uid="{00000000-0005-0000-0000-000048060000}"/>
    <cellStyle name="40% - Accent1 4 27 2" xfId="1604" xr:uid="{00000000-0005-0000-0000-000049060000}"/>
    <cellStyle name="40% - Accent1 4 28" xfId="1605" xr:uid="{00000000-0005-0000-0000-00004A060000}"/>
    <cellStyle name="40% - Accent1 4 28 2" xfId="1606" xr:uid="{00000000-0005-0000-0000-00004B060000}"/>
    <cellStyle name="40% - Accent1 4 29" xfId="1607" xr:uid="{00000000-0005-0000-0000-00004C060000}"/>
    <cellStyle name="40% - Accent1 4 3" xfId="1608" xr:uid="{00000000-0005-0000-0000-00004D060000}"/>
    <cellStyle name="40% - Accent1 4 3 2" xfId="1609" xr:uid="{00000000-0005-0000-0000-00004E060000}"/>
    <cellStyle name="40% - Accent1 4 4" xfId="1610" xr:uid="{00000000-0005-0000-0000-00004F060000}"/>
    <cellStyle name="40% - Accent1 4 4 2" xfId="1611" xr:uid="{00000000-0005-0000-0000-000050060000}"/>
    <cellStyle name="40% - Accent1 4 5" xfId="1612" xr:uid="{00000000-0005-0000-0000-000051060000}"/>
    <cellStyle name="40% - Accent1 4 5 2" xfId="1613" xr:uid="{00000000-0005-0000-0000-000052060000}"/>
    <cellStyle name="40% - Accent1 4 6" xfId="1614" xr:uid="{00000000-0005-0000-0000-000053060000}"/>
    <cellStyle name="40% - Accent1 4 6 2" xfId="1615" xr:uid="{00000000-0005-0000-0000-000054060000}"/>
    <cellStyle name="40% - Accent1 4 7" xfId="1616" xr:uid="{00000000-0005-0000-0000-000055060000}"/>
    <cellStyle name="40% - Accent1 4 7 2" xfId="1617" xr:uid="{00000000-0005-0000-0000-000056060000}"/>
    <cellStyle name="40% - Accent1 4 8" xfId="1618" xr:uid="{00000000-0005-0000-0000-000057060000}"/>
    <cellStyle name="40% - Accent1 4 8 2" xfId="1619" xr:uid="{00000000-0005-0000-0000-000058060000}"/>
    <cellStyle name="40% - Accent1 4 9" xfId="1620" xr:uid="{00000000-0005-0000-0000-000059060000}"/>
    <cellStyle name="40% - Accent1 4 9 2" xfId="1621" xr:uid="{00000000-0005-0000-0000-00005A060000}"/>
    <cellStyle name="40% - Accent1 5" xfId="1622" xr:uid="{00000000-0005-0000-0000-00005B060000}"/>
    <cellStyle name="40% - Accent1 6" xfId="1623" xr:uid="{00000000-0005-0000-0000-00005C060000}"/>
    <cellStyle name="40% - Accent1 6 2" xfId="1624" xr:uid="{00000000-0005-0000-0000-00005D060000}"/>
    <cellStyle name="40% - Accent1 6 2 2" xfId="1625" xr:uid="{00000000-0005-0000-0000-00005E060000}"/>
    <cellStyle name="40% - Accent1 6 3" xfId="1626" xr:uid="{00000000-0005-0000-0000-00005F060000}"/>
    <cellStyle name="40% - Accent1 7" xfId="1627" xr:uid="{00000000-0005-0000-0000-000060060000}"/>
    <cellStyle name="40% - Accent1 7 2" xfId="1628" xr:uid="{00000000-0005-0000-0000-000061060000}"/>
    <cellStyle name="40% - Accent1 8" xfId="1629" xr:uid="{00000000-0005-0000-0000-000062060000}"/>
    <cellStyle name="40% - Accent2 2" xfId="1630" xr:uid="{00000000-0005-0000-0000-000063060000}"/>
    <cellStyle name="40% - Accent2 2 10" xfId="1631" xr:uid="{00000000-0005-0000-0000-000064060000}"/>
    <cellStyle name="40% - Accent2 2 10 2" xfId="1632" xr:uid="{00000000-0005-0000-0000-000065060000}"/>
    <cellStyle name="40% - Accent2 2 11" xfId="1633" xr:uid="{00000000-0005-0000-0000-000066060000}"/>
    <cellStyle name="40% - Accent2 2 11 2" xfId="1634" xr:uid="{00000000-0005-0000-0000-000067060000}"/>
    <cellStyle name="40% - Accent2 2 12" xfId="1635" xr:uid="{00000000-0005-0000-0000-000068060000}"/>
    <cellStyle name="40% - Accent2 2 12 2" xfId="1636" xr:uid="{00000000-0005-0000-0000-000069060000}"/>
    <cellStyle name="40% - Accent2 2 13" xfId="1637" xr:uid="{00000000-0005-0000-0000-00006A060000}"/>
    <cellStyle name="40% - Accent2 2 13 2" xfId="1638" xr:uid="{00000000-0005-0000-0000-00006B060000}"/>
    <cellStyle name="40% - Accent2 2 14" xfId="1639" xr:uid="{00000000-0005-0000-0000-00006C060000}"/>
    <cellStyle name="40% - Accent2 2 14 2" xfId="1640" xr:uid="{00000000-0005-0000-0000-00006D060000}"/>
    <cellStyle name="40% - Accent2 2 15" xfId="1641" xr:uid="{00000000-0005-0000-0000-00006E060000}"/>
    <cellStyle name="40% - Accent2 2 15 2" xfId="1642" xr:uid="{00000000-0005-0000-0000-00006F060000}"/>
    <cellStyle name="40% - Accent2 2 15 3" xfId="1643" xr:uid="{00000000-0005-0000-0000-000070060000}"/>
    <cellStyle name="40% - Accent2 2 16" xfId="1644" xr:uid="{00000000-0005-0000-0000-000071060000}"/>
    <cellStyle name="40% - Accent2 2 16 2" xfId="1645" xr:uid="{00000000-0005-0000-0000-000072060000}"/>
    <cellStyle name="40% - Accent2 2 17" xfId="1646" xr:uid="{00000000-0005-0000-0000-000073060000}"/>
    <cellStyle name="40% - Accent2 2 17 2" xfId="1647" xr:uid="{00000000-0005-0000-0000-000074060000}"/>
    <cellStyle name="40% - Accent2 2 18" xfId="1648" xr:uid="{00000000-0005-0000-0000-000075060000}"/>
    <cellStyle name="40% - Accent2 2 18 2" xfId="1649" xr:uid="{00000000-0005-0000-0000-000076060000}"/>
    <cellStyle name="40% - Accent2 2 19" xfId="1650" xr:uid="{00000000-0005-0000-0000-000077060000}"/>
    <cellStyle name="40% - Accent2 2 19 2" xfId="1651" xr:uid="{00000000-0005-0000-0000-000078060000}"/>
    <cellStyle name="40% - Accent2 2 2" xfId="1652" xr:uid="{00000000-0005-0000-0000-000079060000}"/>
    <cellStyle name="40% - Accent2 2 2 2" xfId="1653" xr:uid="{00000000-0005-0000-0000-00007A060000}"/>
    <cellStyle name="40% - Accent2 2 20" xfId="1654" xr:uid="{00000000-0005-0000-0000-00007B060000}"/>
    <cellStyle name="40% - Accent2 2 20 2" xfId="1655" xr:uid="{00000000-0005-0000-0000-00007C060000}"/>
    <cellStyle name="40% - Accent2 2 21" xfId="1656" xr:uid="{00000000-0005-0000-0000-00007D060000}"/>
    <cellStyle name="40% - Accent2 2 21 2" xfId="1657" xr:uid="{00000000-0005-0000-0000-00007E060000}"/>
    <cellStyle name="40% - Accent2 2 22" xfId="1658" xr:uid="{00000000-0005-0000-0000-00007F060000}"/>
    <cellStyle name="40% - Accent2 2 22 2" xfId="1659" xr:uid="{00000000-0005-0000-0000-000080060000}"/>
    <cellStyle name="40% - Accent2 2 23" xfId="1660" xr:uid="{00000000-0005-0000-0000-000081060000}"/>
    <cellStyle name="40% - Accent2 2 23 2" xfId="1661" xr:uid="{00000000-0005-0000-0000-000082060000}"/>
    <cellStyle name="40% - Accent2 2 24" xfId="1662" xr:uid="{00000000-0005-0000-0000-000083060000}"/>
    <cellStyle name="40% - Accent2 2 24 2" xfId="1663" xr:uid="{00000000-0005-0000-0000-000084060000}"/>
    <cellStyle name="40% - Accent2 2 25" xfId="1664" xr:uid="{00000000-0005-0000-0000-000085060000}"/>
    <cellStyle name="40% - Accent2 2 25 2" xfId="1665" xr:uid="{00000000-0005-0000-0000-000086060000}"/>
    <cellStyle name="40% - Accent2 2 26" xfId="1666" xr:uid="{00000000-0005-0000-0000-000087060000}"/>
    <cellStyle name="40% - Accent2 2 26 2" xfId="1667" xr:uid="{00000000-0005-0000-0000-000088060000}"/>
    <cellStyle name="40% - Accent2 2 27" xfId="1668" xr:uid="{00000000-0005-0000-0000-000089060000}"/>
    <cellStyle name="40% - Accent2 2 27 2" xfId="1669" xr:uid="{00000000-0005-0000-0000-00008A060000}"/>
    <cellStyle name="40% - Accent2 2 28" xfId="1670" xr:uid="{00000000-0005-0000-0000-00008B060000}"/>
    <cellStyle name="40% - Accent2 2 28 2" xfId="1671" xr:uid="{00000000-0005-0000-0000-00008C060000}"/>
    <cellStyle name="40% - Accent2 2 29" xfId="1672" xr:uid="{00000000-0005-0000-0000-00008D060000}"/>
    <cellStyle name="40% - Accent2 2 29 2" xfId="1673" xr:uid="{00000000-0005-0000-0000-00008E060000}"/>
    <cellStyle name="40% - Accent2 2 3" xfId="1674" xr:uid="{00000000-0005-0000-0000-00008F060000}"/>
    <cellStyle name="40% - Accent2 2 3 2" xfId="1675" xr:uid="{00000000-0005-0000-0000-000090060000}"/>
    <cellStyle name="40% - Accent2 2 30" xfId="1676" xr:uid="{00000000-0005-0000-0000-000091060000}"/>
    <cellStyle name="40% - Accent2 2 30 2" xfId="1677" xr:uid="{00000000-0005-0000-0000-000092060000}"/>
    <cellStyle name="40% - Accent2 2 31" xfId="1678" xr:uid="{00000000-0005-0000-0000-000093060000}"/>
    <cellStyle name="40% - Accent2 2 31 2" xfId="1679" xr:uid="{00000000-0005-0000-0000-000094060000}"/>
    <cellStyle name="40% - Accent2 2 32" xfId="1680" xr:uid="{00000000-0005-0000-0000-000095060000}"/>
    <cellStyle name="40% - Accent2 2 32 2" xfId="1681" xr:uid="{00000000-0005-0000-0000-000096060000}"/>
    <cellStyle name="40% - Accent2 2 33" xfId="1682" xr:uid="{00000000-0005-0000-0000-000097060000}"/>
    <cellStyle name="40% - Accent2 2 33 2" xfId="1683" xr:uid="{00000000-0005-0000-0000-000098060000}"/>
    <cellStyle name="40% - Accent2 2 34" xfId="1684" xr:uid="{00000000-0005-0000-0000-000099060000}"/>
    <cellStyle name="40% - Accent2 2 34 2" xfId="1685" xr:uid="{00000000-0005-0000-0000-00009A060000}"/>
    <cellStyle name="40% - Accent2 2 35" xfId="1686" xr:uid="{00000000-0005-0000-0000-00009B060000}"/>
    <cellStyle name="40% - Accent2 2 35 2" xfId="1687" xr:uid="{00000000-0005-0000-0000-00009C060000}"/>
    <cellStyle name="40% - Accent2 2 36" xfId="1688" xr:uid="{00000000-0005-0000-0000-00009D060000}"/>
    <cellStyle name="40% - Accent2 2 36 2" xfId="1689" xr:uid="{00000000-0005-0000-0000-00009E060000}"/>
    <cellStyle name="40% - Accent2 2 37" xfId="1690" xr:uid="{00000000-0005-0000-0000-00009F060000}"/>
    <cellStyle name="40% - Accent2 2 37 2" xfId="1691" xr:uid="{00000000-0005-0000-0000-0000A0060000}"/>
    <cellStyle name="40% - Accent2 2 38" xfId="1692" xr:uid="{00000000-0005-0000-0000-0000A1060000}"/>
    <cellStyle name="40% - Accent2 2 38 2" xfId="1693" xr:uid="{00000000-0005-0000-0000-0000A2060000}"/>
    <cellStyle name="40% - Accent2 2 39" xfId="1694" xr:uid="{00000000-0005-0000-0000-0000A3060000}"/>
    <cellStyle name="40% - Accent2 2 39 2" xfId="1695" xr:uid="{00000000-0005-0000-0000-0000A4060000}"/>
    <cellStyle name="40% - Accent2 2 4" xfId="1696" xr:uid="{00000000-0005-0000-0000-0000A5060000}"/>
    <cellStyle name="40% - Accent2 2 4 2" xfId="1697" xr:uid="{00000000-0005-0000-0000-0000A6060000}"/>
    <cellStyle name="40% - Accent2 2 40" xfId="1698" xr:uid="{00000000-0005-0000-0000-0000A7060000}"/>
    <cellStyle name="40% - Accent2 2 40 2" xfId="1699" xr:uid="{00000000-0005-0000-0000-0000A8060000}"/>
    <cellStyle name="40% - Accent2 2 41" xfId="1700" xr:uid="{00000000-0005-0000-0000-0000A9060000}"/>
    <cellStyle name="40% - Accent2 2 41 2" xfId="1701" xr:uid="{00000000-0005-0000-0000-0000AA060000}"/>
    <cellStyle name="40% - Accent2 2 42" xfId="1702" xr:uid="{00000000-0005-0000-0000-0000AB060000}"/>
    <cellStyle name="40% - Accent2 2 42 2" xfId="1703" xr:uid="{00000000-0005-0000-0000-0000AC060000}"/>
    <cellStyle name="40% - Accent2 2 43" xfId="1704" xr:uid="{00000000-0005-0000-0000-0000AD060000}"/>
    <cellStyle name="40% - Accent2 2 43 2" xfId="1705" xr:uid="{00000000-0005-0000-0000-0000AE060000}"/>
    <cellStyle name="40% - Accent2 2 44" xfId="1706" xr:uid="{00000000-0005-0000-0000-0000AF060000}"/>
    <cellStyle name="40% - Accent2 2 44 2" xfId="1707" xr:uid="{00000000-0005-0000-0000-0000B0060000}"/>
    <cellStyle name="40% - Accent2 2 45" xfId="1708" xr:uid="{00000000-0005-0000-0000-0000B1060000}"/>
    <cellStyle name="40% - Accent2 2 45 2" xfId="1709" xr:uid="{00000000-0005-0000-0000-0000B2060000}"/>
    <cellStyle name="40% - Accent2 2 46" xfId="1710" xr:uid="{00000000-0005-0000-0000-0000B3060000}"/>
    <cellStyle name="40% - Accent2 2 46 2" xfId="1711" xr:uid="{00000000-0005-0000-0000-0000B4060000}"/>
    <cellStyle name="40% - Accent2 2 47" xfId="1712" xr:uid="{00000000-0005-0000-0000-0000B5060000}"/>
    <cellStyle name="40% - Accent2 2 47 2" xfId="1713" xr:uid="{00000000-0005-0000-0000-0000B6060000}"/>
    <cellStyle name="40% - Accent2 2 48" xfId="1714" xr:uid="{00000000-0005-0000-0000-0000B7060000}"/>
    <cellStyle name="40% - Accent2 2 48 2" xfId="1715" xr:uid="{00000000-0005-0000-0000-0000B8060000}"/>
    <cellStyle name="40% - Accent2 2 49" xfId="1716" xr:uid="{00000000-0005-0000-0000-0000B9060000}"/>
    <cellStyle name="40% - Accent2 2 49 2" xfId="1717" xr:uid="{00000000-0005-0000-0000-0000BA060000}"/>
    <cellStyle name="40% - Accent2 2 5" xfId="1718" xr:uid="{00000000-0005-0000-0000-0000BB060000}"/>
    <cellStyle name="40% - Accent2 2 5 2" xfId="1719" xr:uid="{00000000-0005-0000-0000-0000BC060000}"/>
    <cellStyle name="40% - Accent2 2 50" xfId="1720" xr:uid="{00000000-0005-0000-0000-0000BD060000}"/>
    <cellStyle name="40% - Accent2 2 6" xfId="1721" xr:uid="{00000000-0005-0000-0000-0000BE060000}"/>
    <cellStyle name="40% - Accent2 2 6 2" xfId="1722" xr:uid="{00000000-0005-0000-0000-0000BF060000}"/>
    <cellStyle name="40% - Accent2 2 7" xfId="1723" xr:uid="{00000000-0005-0000-0000-0000C0060000}"/>
    <cellStyle name="40% - Accent2 2 7 2" xfId="1724" xr:uid="{00000000-0005-0000-0000-0000C1060000}"/>
    <cellStyle name="40% - Accent2 2 8" xfId="1725" xr:uid="{00000000-0005-0000-0000-0000C2060000}"/>
    <cellStyle name="40% - Accent2 2 8 2" xfId="1726" xr:uid="{00000000-0005-0000-0000-0000C3060000}"/>
    <cellStyle name="40% - Accent2 2 9" xfId="1727" xr:uid="{00000000-0005-0000-0000-0000C4060000}"/>
    <cellStyle name="40% - Accent2 2 9 2" xfId="1728" xr:uid="{00000000-0005-0000-0000-0000C5060000}"/>
    <cellStyle name="40% - Accent2 3" xfId="1729" xr:uid="{00000000-0005-0000-0000-0000C6060000}"/>
    <cellStyle name="40% - Accent2 3 10" xfId="1730" xr:uid="{00000000-0005-0000-0000-0000C7060000}"/>
    <cellStyle name="40% - Accent2 3 10 2" xfId="1731" xr:uid="{00000000-0005-0000-0000-0000C8060000}"/>
    <cellStyle name="40% - Accent2 3 11" xfId="1732" xr:uid="{00000000-0005-0000-0000-0000C9060000}"/>
    <cellStyle name="40% - Accent2 3 11 2" xfId="1733" xr:uid="{00000000-0005-0000-0000-0000CA060000}"/>
    <cellStyle name="40% - Accent2 3 12" xfId="1734" xr:uid="{00000000-0005-0000-0000-0000CB060000}"/>
    <cellStyle name="40% - Accent2 3 12 2" xfId="1735" xr:uid="{00000000-0005-0000-0000-0000CC060000}"/>
    <cellStyle name="40% - Accent2 3 13" xfId="1736" xr:uid="{00000000-0005-0000-0000-0000CD060000}"/>
    <cellStyle name="40% - Accent2 3 13 2" xfId="1737" xr:uid="{00000000-0005-0000-0000-0000CE060000}"/>
    <cellStyle name="40% - Accent2 3 14" xfId="1738" xr:uid="{00000000-0005-0000-0000-0000CF060000}"/>
    <cellStyle name="40% - Accent2 3 14 2" xfId="1739" xr:uid="{00000000-0005-0000-0000-0000D0060000}"/>
    <cellStyle name="40% - Accent2 3 15" xfId="1740" xr:uid="{00000000-0005-0000-0000-0000D1060000}"/>
    <cellStyle name="40% - Accent2 3 15 2" xfId="1741" xr:uid="{00000000-0005-0000-0000-0000D2060000}"/>
    <cellStyle name="40% - Accent2 3 16" xfId="1742" xr:uid="{00000000-0005-0000-0000-0000D3060000}"/>
    <cellStyle name="40% - Accent2 3 16 2" xfId="1743" xr:uid="{00000000-0005-0000-0000-0000D4060000}"/>
    <cellStyle name="40% - Accent2 3 17" xfId="1744" xr:uid="{00000000-0005-0000-0000-0000D5060000}"/>
    <cellStyle name="40% - Accent2 3 17 2" xfId="1745" xr:uid="{00000000-0005-0000-0000-0000D6060000}"/>
    <cellStyle name="40% - Accent2 3 18" xfId="1746" xr:uid="{00000000-0005-0000-0000-0000D7060000}"/>
    <cellStyle name="40% - Accent2 3 18 2" xfId="1747" xr:uid="{00000000-0005-0000-0000-0000D8060000}"/>
    <cellStyle name="40% - Accent2 3 19" xfId="1748" xr:uid="{00000000-0005-0000-0000-0000D9060000}"/>
    <cellStyle name="40% - Accent2 3 19 2" xfId="1749" xr:uid="{00000000-0005-0000-0000-0000DA060000}"/>
    <cellStyle name="40% - Accent2 3 2" xfId="1750" xr:uid="{00000000-0005-0000-0000-0000DB060000}"/>
    <cellStyle name="40% - Accent2 3 2 2" xfId="1751" xr:uid="{00000000-0005-0000-0000-0000DC060000}"/>
    <cellStyle name="40% - Accent2 3 20" xfId="1752" xr:uid="{00000000-0005-0000-0000-0000DD060000}"/>
    <cellStyle name="40% - Accent2 3 20 2" xfId="1753" xr:uid="{00000000-0005-0000-0000-0000DE060000}"/>
    <cellStyle name="40% - Accent2 3 21" xfId="1754" xr:uid="{00000000-0005-0000-0000-0000DF060000}"/>
    <cellStyle name="40% - Accent2 3 21 2" xfId="1755" xr:uid="{00000000-0005-0000-0000-0000E0060000}"/>
    <cellStyle name="40% - Accent2 3 22" xfId="1756" xr:uid="{00000000-0005-0000-0000-0000E1060000}"/>
    <cellStyle name="40% - Accent2 3 22 2" xfId="1757" xr:uid="{00000000-0005-0000-0000-0000E2060000}"/>
    <cellStyle name="40% - Accent2 3 23" xfId="1758" xr:uid="{00000000-0005-0000-0000-0000E3060000}"/>
    <cellStyle name="40% - Accent2 3 23 2" xfId="1759" xr:uid="{00000000-0005-0000-0000-0000E4060000}"/>
    <cellStyle name="40% - Accent2 3 24" xfId="1760" xr:uid="{00000000-0005-0000-0000-0000E5060000}"/>
    <cellStyle name="40% - Accent2 3 24 2" xfId="1761" xr:uid="{00000000-0005-0000-0000-0000E6060000}"/>
    <cellStyle name="40% - Accent2 3 25" xfId="1762" xr:uid="{00000000-0005-0000-0000-0000E7060000}"/>
    <cellStyle name="40% - Accent2 3 25 2" xfId="1763" xr:uid="{00000000-0005-0000-0000-0000E8060000}"/>
    <cellStyle name="40% - Accent2 3 26" xfId="1764" xr:uid="{00000000-0005-0000-0000-0000E9060000}"/>
    <cellStyle name="40% - Accent2 3 26 2" xfId="1765" xr:uid="{00000000-0005-0000-0000-0000EA060000}"/>
    <cellStyle name="40% - Accent2 3 27" xfId="1766" xr:uid="{00000000-0005-0000-0000-0000EB060000}"/>
    <cellStyle name="40% - Accent2 3 27 2" xfId="1767" xr:uid="{00000000-0005-0000-0000-0000EC060000}"/>
    <cellStyle name="40% - Accent2 3 28" xfId="1768" xr:uid="{00000000-0005-0000-0000-0000ED060000}"/>
    <cellStyle name="40% - Accent2 3 28 2" xfId="1769" xr:uid="{00000000-0005-0000-0000-0000EE060000}"/>
    <cellStyle name="40% - Accent2 3 29" xfId="1770" xr:uid="{00000000-0005-0000-0000-0000EF060000}"/>
    <cellStyle name="40% - Accent2 3 29 2" xfId="1771" xr:uid="{00000000-0005-0000-0000-0000F0060000}"/>
    <cellStyle name="40% - Accent2 3 3" xfId="1772" xr:uid="{00000000-0005-0000-0000-0000F1060000}"/>
    <cellStyle name="40% - Accent2 3 3 2" xfId="1773" xr:uid="{00000000-0005-0000-0000-0000F2060000}"/>
    <cellStyle name="40% - Accent2 3 30" xfId="1774" xr:uid="{00000000-0005-0000-0000-0000F3060000}"/>
    <cellStyle name="40% - Accent2 3 30 2" xfId="1775" xr:uid="{00000000-0005-0000-0000-0000F4060000}"/>
    <cellStyle name="40% - Accent2 3 31" xfId="1776" xr:uid="{00000000-0005-0000-0000-0000F5060000}"/>
    <cellStyle name="40% - Accent2 3 31 2" xfId="1777" xr:uid="{00000000-0005-0000-0000-0000F6060000}"/>
    <cellStyle name="40% - Accent2 3 32" xfId="1778" xr:uid="{00000000-0005-0000-0000-0000F7060000}"/>
    <cellStyle name="40% - Accent2 3 4" xfId="1779" xr:uid="{00000000-0005-0000-0000-0000F8060000}"/>
    <cellStyle name="40% - Accent2 3 4 2" xfId="1780" xr:uid="{00000000-0005-0000-0000-0000F9060000}"/>
    <cellStyle name="40% - Accent2 3 5" xfId="1781" xr:uid="{00000000-0005-0000-0000-0000FA060000}"/>
    <cellStyle name="40% - Accent2 3 5 2" xfId="1782" xr:uid="{00000000-0005-0000-0000-0000FB060000}"/>
    <cellStyle name="40% - Accent2 3 6" xfId="1783" xr:uid="{00000000-0005-0000-0000-0000FC060000}"/>
    <cellStyle name="40% - Accent2 3 6 2" xfId="1784" xr:uid="{00000000-0005-0000-0000-0000FD060000}"/>
    <cellStyle name="40% - Accent2 3 7" xfId="1785" xr:uid="{00000000-0005-0000-0000-0000FE060000}"/>
    <cellStyle name="40% - Accent2 3 7 2" xfId="1786" xr:uid="{00000000-0005-0000-0000-0000FF060000}"/>
    <cellStyle name="40% - Accent2 3 8" xfId="1787" xr:uid="{00000000-0005-0000-0000-000000070000}"/>
    <cellStyle name="40% - Accent2 3 8 2" xfId="1788" xr:uid="{00000000-0005-0000-0000-000001070000}"/>
    <cellStyle name="40% - Accent2 3 9" xfId="1789" xr:uid="{00000000-0005-0000-0000-000002070000}"/>
    <cellStyle name="40% - Accent2 3 9 2" xfId="1790" xr:uid="{00000000-0005-0000-0000-000003070000}"/>
    <cellStyle name="40% - Accent2 4" xfId="1791" xr:uid="{00000000-0005-0000-0000-000004070000}"/>
    <cellStyle name="40% - Accent2 4 10" xfId="1792" xr:uid="{00000000-0005-0000-0000-000005070000}"/>
    <cellStyle name="40% - Accent2 4 10 2" xfId="1793" xr:uid="{00000000-0005-0000-0000-000006070000}"/>
    <cellStyle name="40% - Accent2 4 11" xfId="1794" xr:uid="{00000000-0005-0000-0000-000007070000}"/>
    <cellStyle name="40% - Accent2 4 11 2" xfId="1795" xr:uid="{00000000-0005-0000-0000-000008070000}"/>
    <cellStyle name="40% - Accent2 4 12" xfId="1796" xr:uid="{00000000-0005-0000-0000-000009070000}"/>
    <cellStyle name="40% - Accent2 4 12 2" xfId="1797" xr:uid="{00000000-0005-0000-0000-00000A070000}"/>
    <cellStyle name="40% - Accent2 4 13" xfId="1798" xr:uid="{00000000-0005-0000-0000-00000B070000}"/>
    <cellStyle name="40% - Accent2 4 13 2" xfId="1799" xr:uid="{00000000-0005-0000-0000-00000C070000}"/>
    <cellStyle name="40% - Accent2 4 14" xfId="1800" xr:uid="{00000000-0005-0000-0000-00000D070000}"/>
    <cellStyle name="40% - Accent2 4 14 2" xfId="1801" xr:uid="{00000000-0005-0000-0000-00000E070000}"/>
    <cellStyle name="40% - Accent2 4 15" xfId="1802" xr:uid="{00000000-0005-0000-0000-00000F070000}"/>
    <cellStyle name="40% - Accent2 4 15 2" xfId="1803" xr:uid="{00000000-0005-0000-0000-000010070000}"/>
    <cellStyle name="40% - Accent2 4 16" xfId="1804" xr:uid="{00000000-0005-0000-0000-000011070000}"/>
    <cellStyle name="40% - Accent2 4 16 2" xfId="1805" xr:uid="{00000000-0005-0000-0000-000012070000}"/>
    <cellStyle name="40% - Accent2 4 17" xfId="1806" xr:uid="{00000000-0005-0000-0000-000013070000}"/>
    <cellStyle name="40% - Accent2 4 17 2" xfId="1807" xr:uid="{00000000-0005-0000-0000-000014070000}"/>
    <cellStyle name="40% - Accent2 4 18" xfId="1808" xr:uid="{00000000-0005-0000-0000-000015070000}"/>
    <cellStyle name="40% - Accent2 4 18 2" xfId="1809" xr:uid="{00000000-0005-0000-0000-000016070000}"/>
    <cellStyle name="40% - Accent2 4 19" xfId="1810" xr:uid="{00000000-0005-0000-0000-000017070000}"/>
    <cellStyle name="40% - Accent2 4 19 2" xfId="1811" xr:uid="{00000000-0005-0000-0000-000018070000}"/>
    <cellStyle name="40% - Accent2 4 2" xfId="1812" xr:uid="{00000000-0005-0000-0000-000019070000}"/>
    <cellStyle name="40% - Accent2 4 2 2" xfId="1813" xr:uid="{00000000-0005-0000-0000-00001A070000}"/>
    <cellStyle name="40% - Accent2 4 20" xfId="1814" xr:uid="{00000000-0005-0000-0000-00001B070000}"/>
    <cellStyle name="40% - Accent2 4 20 2" xfId="1815" xr:uid="{00000000-0005-0000-0000-00001C070000}"/>
    <cellStyle name="40% - Accent2 4 21" xfId="1816" xr:uid="{00000000-0005-0000-0000-00001D070000}"/>
    <cellStyle name="40% - Accent2 4 21 2" xfId="1817" xr:uid="{00000000-0005-0000-0000-00001E070000}"/>
    <cellStyle name="40% - Accent2 4 22" xfId="1818" xr:uid="{00000000-0005-0000-0000-00001F070000}"/>
    <cellStyle name="40% - Accent2 4 22 2" xfId="1819" xr:uid="{00000000-0005-0000-0000-000020070000}"/>
    <cellStyle name="40% - Accent2 4 23" xfId="1820" xr:uid="{00000000-0005-0000-0000-000021070000}"/>
    <cellStyle name="40% - Accent2 4 23 2" xfId="1821" xr:uid="{00000000-0005-0000-0000-000022070000}"/>
    <cellStyle name="40% - Accent2 4 24" xfId="1822" xr:uid="{00000000-0005-0000-0000-000023070000}"/>
    <cellStyle name="40% - Accent2 4 24 2" xfId="1823" xr:uid="{00000000-0005-0000-0000-000024070000}"/>
    <cellStyle name="40% - Accent2 4 25" xfId="1824" xr:uid="{00000000-0005-0000-0000-000025070000}"/>
    <cellStyle name="40% - Accent2 4 25 2" xfId="1825" xr:uid="{00000000-0005-0000-0000-000026070000}"/>
    <cellStyle name="40% - Accent2 4 26" xfId="1826" xr:uid="{00000000-0005-0000-0000-000027070000}"/>
    <cellStyle name="40% - Accent2 4 26 2" xfId="1827" xr:uid="{00000000-0005-0000-0000-000028070000}"/>
    <cellStyle name="40% - Accent2 4 27" xfId="1828" xr:uid="{00000000-0005-0000-0000-000029070000}"/>
    <cellStyle name="40% - Accent2 4 27 2" xfId="1829" xr:uid="{00000000-0005-0000-0000-00002A070000}"/>
    <cellStyle name="40% - Accent2 4 28" xfId="1830" xr:uid="{00000000-0005-0000-0000-00002B070000}"/>
    <cellStyle name="40% - Accent2 4 28 2" xfId="1831" xr:uid="{00000000-0005-0000-0000-00002C070000}"/>
    <cellStyle name="40% - Accent2 4 29" xfId="1832" xr:uid="{00000000-0005-0000-0000-00002D070000}"/>
    <cellStyle name="40% - Accent2 4 3" xfId="1833" xr:uid="{00000000-0005-0000-0000-00002E070000}"/>
    <cellStyle name="40% - Accent2 4 3 2" xfId="1834" xr:uid="{00000000-0005-0000-0000-00002F070000}"/>
    <cellStyle name="40% - Accent2 4 4" xfId="1835" xr:uid="{00000000-0005-0000-0000-000030070000}"/>
    <cellStyle name="40% - Accent2 4 4 2" xfId="1836" xr:uid="{00000000-0005-0000-0000-000031070000}"/>
    <cellStyle name="40% - Accent2 4 5" xfId="1837" xr:uid="{00000000-0005-0000-0000-000032070000}"/>
    <cellStyle name="40% - Accent2 4 5 2" xfId="1838" xr:uid="{00000000-0005-0000-0000-000033070000}"/>
    <cellStyle name="40% - Accent2 4 6" xfId="1839" xr:uid="{00000000-0005-0000-0000-000034070000}"/>
    <cellStyle name="40% - Accent2 4 6 2" xfId="1840" xr:uid="{00000000-0005-0000-0000-000035070000}"/>
    <cellStyle name="40% - Accent2 4 7" xfId="1841" xr:uid="{00000000-0005-0000-0000-000036070000}"/>
    <cellStyle name="40% - Accent2 4 7 2" xfId="1842" xr:uid="{00000000-0005-0000-0000-000037070000}"/>
    <cellStyle name="40% - Accent2 4 8" xfId="1843" xr:uid="{00000000-0005-0000-0000-000038070000}"/>
    <cellStyle name="40% - Accent2 4 8 2" xfId="1844" xr:uid="{00000000-0005-0000-0000-000039070000}"/>
    <cellStyle name="40% - Accent2 4 9" xfId="1845" xr:uid="{00000000-0005-0000-0000-00003A070000}"/>
    <cellStyle name="40% - Accent2 4 9 2" xfId="1846" xr:uid="{00000000-0005-0000-0000-00003B070000}"/>
    <cellStyle name="40% - Accent2 5" xfId="1847" xr:uid="{00000000-0005-0000-0000-00003C070000}"/>
    <cellStyle name="40% - Accent2 6" xfId="1848" xr:uid="{00000000-0005-0000-0000-00003D070000}"/>
    <cellStyle name="40% - Accent2 6 2" xfId="1849" xr:uid="{00000000-0005-0000-0000-00003E070000}"/>
    <cellStyle name="40% - Accent2 6 2 2" xfId="1850" xr:uid="{00000000-0005-0000-0000-00003F070000}"/>
    <cellStyle name="40% - Accent2 6 3" xfId="1851" xr:uid="{00000000-0005-0000-0000-000040070000}"/>
    <cellStyle name="40% - Accent2 7" xfId="1852" xr:uid="{00000000-0005-0000-0000-000041070000}"/>
    <cellStyle name="40% - Accent2 7 2" xfId="1853" xr:uid="{00000000-0005-0000-0000-000042070000}"/>
    <cellStyle name="40% - Accent2 8" xfId="1854" xr:uid="{00000000-0005-0000-0000-000043070000}"/>
    <cellStyle name="40% - Accent3 2" xfId="1855" xr:uid="{00000000-0005-0000-0000-000044070000}"/>
    <cellStyle name="40% - Accent3 2 10" xfId="1856" xr:uid="{00000000-0005-0000-0000-000045070000}"/>
    <cellStyle name="40% - Accent3 2 10 2" xfId="1857" xr:uid="{00000000-0005-0000-0000-000046070000}"/>
    <cellStyle name="40% - Accent3 2 11" xfId="1858" xr:uid="{00000000-0005-0000-0000-000047070000}"/>
    <cellStyle name="40% - Accent3 2 11 2" xfId="1859" xr:uid="{00000000-0005-0000-0000-000048070000}"/>
    <cellStyle name="40% - Accent3 2 12" xfId="1860" xr:uid="{00000000-0005-0000-0000-000049070000}"/>
    <cellStyle name="40% - Accent3 2 12 2" xfId="1861" xr:uid="{00000000-0005-0000-0000-00004A070000}"/>
    <cellStyle name="40% - Accent3 2 13" xfId="1862" xr:uid="{00000000-0005-0000-0000-00004B070000}"/>
    <cellStyle name="40% - Accent3 2 13 2" xfId="1863" xr:uid="{00000000-0005-0000-0000-00004C070000}"/>
    <cellStyle name="40% - Accent3 2 14" xfId="1864" xr:uid="{00000000-0005-0000-0000-00004D070000}"/>
    <cellStyle name="40% - Accent3 2 14 2" xfId="1865" xr:uid="{00000000-0005-0000-0000-00004E070000}"/>
    <cellStyle name="40% - Accent3 2 15" xfId="1866" xr:uid="{00000000-0005-0000-0000-00004F070000}"/>
    <cellStyle name="40% - Accent3 2 15 2" xfId="1867" xr:uid="{00000000-0005-0000-0000-000050070000}"/>
    <cellStyle name="40% - Accent3 2 15 3" xfId="1868" xr:uid="{00000000-0005-0000-0000-000051070000}"/>
    <cellStyle name="40% - Accent3 2 16" xfId="1869" xr:uid="{00000000-0005-0000-0000-000052070000}"/>
    <cellStyle name="40% - Accent3 2 16 2" xfId="1870" xr:uid="{00000000-0005-0000-0000-000053070000}"/>
    <cellStyle name="40% - Accent3 2 17" xfId="1871" xr:uid="{00000000-0005-0000-0000-000054070000}"/>
    <cellStyle name="40% - Accent3 2 17 2" xfId="1872" xr:uid="{00000000-0005-0000-0000-000055070000}"/>
    <cellStyle name="40% - Accent3 2 18" xfId="1873" xr:uid="{00000000-0005-0000-0000-000056070000}"/>
    <cellStyle name="40% - Accent3 2 18 2" xfId="1874" xr:uid="{00000000-0005-0000-0000-000057070000}"/>
    <cellStyle name="40% - Accent3 2 19" xfId="1875" xr:uid="{00000000-0005-0000-0000-000058070000}"/>
    <cellStyle name="40% - Accent3 2 19 2" xfId="1876" xr:uid="{00000000-0005-0000-0000-000059070000}"/>
    <cellStyle name="40% - Accent3 2 2" xfId="1877" xr:uid="{00000000-0005-0000-0000-00005A070000}"/>
    <cellStyle name="40% - Accent3 2 2 2" xfId="1878" xr:uid="{00000000-0005-0000-0000-00005B070000}"/>
    <cellStyle name="40% - Accent3 2 20" xfId="1879" xr:uid="{00000000-0005-0000-0000-00005C070000}"/>
    <cellStyle name="40% - Accent3 2 20 2" xfId="1880" xr:uid="{00000000-0005-0000-0000-00005D070000}"/>
    <cellStyle name="40% - Accent3 2 21" xfId="1881" xr:uid="{00000000-0005-0000-0000-00005E070000}"/>
    <cellStyle name="40% - Accent3 2 21 2" xfId="1882" xr:uid="{00000000-0005-0000-0000-00005F070000}"/>
    <cellStyle name="40% - Accent3 2 22" xfId="1883" xr:uid="{00000000-0005-0000-0000-000060070000}"/>
    <cellStyle name="40% - Accent3 2 22 2" xfId="1884" xr:uid="{00000000-0005-0000-0000-000061070000}"/>
    <cellStyle name="40% - Accent3 2 23" xfId="1885" xr:uid="{00000000-0005-0000-0000-000062070000}"/>
    <cellStyle name="40% - Accent3 2 23 2" xfId="1886" xr:uid="{00000000-0005-0000-0000-000063070000}"/>
    <cellStyle name="40% - Accent3 2 24" xfId="1887" xr:uid="{00000000-0005-0000-0000-000064070000}"/>
    <cellStyle name="40% - Accent3 2 24 2" xfId="1888" xr:uid="{00000000-0005-0000-0000-000065070000}"/>
    <cellStyle name="40% - Accent3 2 25" xfId="1889" xr:uid="{00000000-0005-0000-0000-000066070000}"/>
    <cellStyle name="40% - Accent3 2 25 2" xfId="1890" xr:uid="{00000000-0005-0000-0000-000067070000}"/>
    <cellStyle name="40% - Accent3 2 26" xfId="1891" xr:uid="{00000000-0005-0000-0000-000068070000}"/>
    <cellStyle name="40% - Accent3 2 26 2" xfId="1892" xr:uid="{00000000-0005-0000-0000-000069070000}"/>
    <cellStyle name="40% - Accent3 2 27" xfId="1893" xr:uid="{00000000-0005-0000-0000-00006A070000}"/>
    <cellStyle name="40% - Accent3 2 27 2" xfId="1894" xr:uid="{00000000-0005-0000-0000-00006B070000}"/>
    <cellStyle name="40% - Accent3 2 28" xfId="1895" xr:uid="{00000000-0005-0000-0000-00006C070000}"/>
    <cellStyle name="40% - Accent3 2 28 2" xfId="1896" xr:uid="{00000000-0005-0000-0000-00006D070000}"/>
    <cellStyle name="40% - Accent3 2 29" xfId="1897" xr:uid="{00000000-0005-0000-0000-00006E070000}"/>
    <cellStyle name="40% - Accent3 2 29 2" xfId="1898" xr:uid="{00000000-0005-0000-0000-00006F070000}"/>
    <cellStyle name="40% - Accent3 2 3" xfId="1899" xr:uid="{00000000-0005-0000-0000-000070070000}"/>
    <cellStyle name="40% - Accent3 2 3 2" xfId="1900" xr:uid="{00000000-0005-0000-0000-000071070000}"/>
    <cellStyle name="40% - Accent3 2 30" xfId="1901" xr:uid="{00000000-0005-0000-0000-000072070000}"/>
    <cellStyle name="40% - Accent3 2 30 2" xfId="1902" xr:uid="{00000000-0005-0000-0000-000073070000}"/>
    <cellStyle name="40% - Accent3 2 31" xfId="1903" xr:uid="{00000000-0005-0000-0000-000074070000}"/>
    <cellStyle name="40% - Accent3 2 31 2" xfId="1904" xr:uid="{00000000-0005-0000-0000-000075070000}"/>
    <cellStyle name="40% - Accent3 2 32" xfId="1905" xr:uid="{00000000-0005-0000-0000-000076070000}"/>
    <cellStyle name="40% - Accent3 2 32 2" xfId="1906" xr:uid="{00000000-0005-0000-0000-000077070000}"/>
    <cellStyle name="40% - Accent3 2 33" xfId="1907" xr:uid="{00000000-0005-0000-0000-000078070000}"/>
    <cellStyle name="40% - Accent3 2 33 2" xfId="1908" xr:uid="{00000000-0005-0000-0000-000079070000}"/>
    <cellStyle name="40% - Accent3 2 34" xfId="1909" xr:uid="{00000000-0005-0000-0000-00007A070000}"/>
    <cellStyle name="40% - Accent3 2 34 2" xfId="1910" xr:uid="{00000000-0005-0000-0000-00007B070000}"/>
    <cellStyle name="40% - Accent3 2 35" xfId="1911" xr:uid="{00000000-0005-0000-0000-00007C070000}"/>
    <cellStyle name="40% - Accent3 2 35 2" xfId="1912" xr:uid="{00000000-0005-0000-0000-00007D070000}"/>
    <cellStyle name="40% - Accent3 2 36" xfId="1913" xr:uid="{00000000-0005-0000-0000-00007E070000}"/>
    <cellStyle name="40% - Accent3 2 36 2" xfId="1914" xr:uid="{00000000-0005-0000-0000-00007F070000}"/>
    <cellStyle name="40% - Accent3 2 37" xfId="1915" xr:uid="{00000000-0005-0000-0000-000080070000}"/>
    <cellStyle name="40% - Accent3 2 37 2" xfId="1916" xr:uid="{00000000-0005-0000-0000-000081070000}"/>
    <cellStyle name="40% - Accent3 2 38" xfId="1917" xr:uid="{00000000-0005-0000-0000-000082070000}"/>
    <cellStyle name="40% - Accent3 2 38 2" xfId="1918" xr:uid="{00000000-0005-0000-0000-000083070000}"/>
    <cellStyle name="40% - Accent3 2 39" xfId="1919" xr:uid="{00000000-0005-0000-0000-000084070000}"/>
    <cellStyle name="40% - Accent3 2 39 2" xfId="1920" xr:uid="{00000000-0005-0000-0000-000085070000}"/>
    <cellStyle name="40% - Accent3 2 4" xfId="1921" xr:uid="{00000000-0005-0000-0000-000086070000}"/>
    <cellStyle name="40% - Accent3 2 4 2" xfId="1922" xr:uid="{00000000-0005-0000-0000-000087070000}"/>
    <cellStyle name="40% - Accent3 2 40" xfId="1923" xr:uid="{00000000-0005-0000-0000-000088070000}"/>
    <cellStyle name="40% - Accent3 2 40 2" xfId="1924" xr:uid="{00000000-0005-0000-0000-000089070000}"/>
    <cellStyle name="40% - Accent3 2 41" xfId="1925" xr:uid="{00000000-0005-0000-0000-00008A070000}"/>
    <cellStyle name="40% - Accent3 2 41 2" xfId="1926" xr:uid="{00000000-0005-0000-0000-00008B070000}"/>
    <cellStyle name="40% - Accent3 2 42" xfId="1927" xr:uid="{00000000-0005-0000-0000-00008C070000}"/>
    <cellStyle name="40% - Accent3 2 42 2" xfId="1928" xr:uid="{00000000-0005-0000-0000-00008D070000}"/>
    <cellStyle name="40% - Accent3 2 43" xfId="1929" xr:uid="{00000000-0005-0000-0000-00008E070000}"/>
    <cellStyle name="40% - Accent3 2 43 2" xfId="1930" xr:uid="{00000000-0005-0000-0000-00008F070000}"/>
    <cellStyle name="40% - Accent3 2 44" xfId="1931" xr:uid="{00000000-0005-0000-0000-000090070000}"/>
    <cellStyle name="40% - Accent3 2 44 2" xfId="1932" xr:uid="{00000000-0005-0000-0000-000091070000}"/>
    <cellStyle name="40% - Accent3 2 45" xfId="1933" xr:uid="{00000000-0005-0000-0000-000092070000}"/>
    <cellStyle name="40% - Accent3 2 45 2" xfId="1934" xr:uid="{00000000-0005-0000-0000-000093070000}"/>
    <cellStyle name="40% - Accent3 2 46" xfId="1935" xr:uid="{00000000-0005-0000-0000-000094070000}"/>
    <cellStyle name="40% - Accent3 2 46 2" xfId="1936" xr:uid="{00000000-0005-0000-0000-000095070000}"/>
    <cellStyle name="40% - Accent3 2 47" xfId="1937" xr:uid="{00000000-0005-0000-0000-000096070000}"/>
    <cellStyle name="40% - Accent3 2 47 2" xfId="1938" xr:uid="{00000000-0005-0000-0000-000097070000}"/>
    <cellStyle name="40% - Accent3 2 48" xfId="1939" xr:uid="{00000000-0005-0000-0000-000098070000}"/>
    <cellStyle name="40% - Accent3 2 48 2" xfId="1940" xr:uid="{00000000-0005-0000-0000-000099070000}"/>
    <cellStyle name="40% - Accent3 2 49" xfId="1941" xr:uid="{00000000-0005-0000-0000-00009A070000}"/>
    <cellStyle name="40% - Accent3 2 49 2" xfId="1942" xr:uid="{00000000-0005-0000-0000-00009B070000}"/>
    <cellStyle name="40% - Accent3 2 5" xfId="1943" xr:uid="{00000000-0005-0000-0000-00009C070000}"/>
    <cellStyle name="40% - Accent3 2 5 2" xfId="1944" xr:uid="{00000000-0005-0000-0000-00009D070000}"/>
    <cellStyle name="40% - Accent3 2 50" xfId="1945" xr:uid="{00000000-0005-0000-0000-00009E070000}"/>
    <cellStyle name="40% - Accent3 2 6" xfId="1946" xr:uid="{00000000-0005-0000-0000-00009F070000}"/>
    <cellStyle name="40% - Accent3 2 6 2" xfId="1947" xr:uid="{00000000-0005-0000-0000-0000A0070000}"/>
    <cellStyle name="40% - Accent3 2 7" xfId="1948" xr:uid="{00000000-0005-0000-0000-0000A1070000}"/>
    <cellStyle name="40% - Accent3 2 7 2" xfId="1949" xr:uid="{00000000-0005-0000-0000-0000A2070000}"/>
    <cellStyle name="40% - Accent3 2 8" xfId="1950" xr:uid="{00000000-0005-0000-0000-0000A3070000}"/>
    <cellStyle name="40% - Accent3 2 8 2" xfId="1951" xr:uid="{00000000-0005-0000-0000-0000A4070000}"/>
    <cellStyle name="40% - Accent3 2 9" xfId="1952" xr:uid="{00000000-0005-0000-0000-0000A5070000}"/>
    <cellStyle name="40% - Accent3 2 9 2" xfId="1953" xr:uid="{00000000-0005-0000-0000-0000A6070000}"/>
    <cellStyle name="40% - Accent3 3" xfId="1954" xr:uid="{00000000-0005-0000-0000-0000A7070000}"/>
    <cellStyle name="40% - Accent3 3 10" xfId="1955" xr:uid="{00000000-0005-0000-0000-0000A8070000}"/>
    <cellStyle name="40% - Accent3 3 10 2" xfId="1956" xr:uid="{00000000-0005-0000-0000-0000A9070000}"/>
    <cellStyle name="40% - Accent3 3 11" xfId="1957" xr:uid="{00000000-0005-0000-0000-0000AA070000}"/>
    <cellStyle name="40% - Accent3 3 11 2" xfId="1958" xr:uid="{00000000-0005-0000-0000-0000AB070000}"/>
    <cellStyle name="40% - Accent3 3 12" xfId="1959" xr:uid="{00000000-0005-0000-0000-0000AC070000}"/>
    <cellStyle name="40% - Accent3 3 12 2" xfId="1960" xr:uid="{00000000-0005-0000-0000-0000AD070000}"/>
    <cellStyle name="40% - Accent3 3 13" xfId="1961" xr:uid="{00000000-0005-0000-0000-0000AE070000}"/>
    <cellStyle name="40% - Accent3 3 13 2" xfId="1962" xr:uid="{00000000-0005-0000-0000-0000AF070000}"/>
    <cellStyle name="40% - Accent3 3 14" xfId="1963" xr:uid="{00000000-0005-0000-0000-0000B0070000}"/>
    <cellStyle name="40% - Accent3 3 14 2" xfId="1964" xr:uid="{00000000-0005-0000-0000-0000B1070000}"/>
    <cellStyle name="40% - Accent3 3 15" xfId="1965" xr:uid="{00000000-0005-0000-0000-0000B2070000}"/>
    <cellStyle name="40% - Accent3 3 15 2" xfId="1966" xr:uid="{00000000-0005-0000-0000-0000B3070000}"/>
    <cellStyle name="40% - Accent3 3 16" xfId="1967" xr:uid="{00000000-0005-0000-0000-0000B4070000}"/>
    <cellStyle name="40% - Accent3 3 16 2" xfId="1968" xr:uid="{00000000-0005-0000-0000-0000B5070000}"/>
    <cellStyle name="40% - Accent3 3 17" xfId="1969" xr:uid="{00000000-0005-0000-0000-0000B6070000}"/>
    <cellStyle name="40% - Accent3 3 17 2" xfId="1970" xr:uid="{00000000-0005-0000-0000-0000B7070000}"/>
    <cellStyle name="40% - Accent3 3 18" xfId="1971" xr:uid="{00000000-0005-0000-0000-0000B8070000}"/>
    <cellStyle name="40% - Accent3 3 18 2" xfId="1972" xr:uid="{00000000-0005-0000-0000-0000B9070000}"/>
    <cellStyle name="40% - Accent3 3 19" xfId="1973" xr:uid="{00000000-0005-0000-0000-0000BA070000}"/>
    <cellStyle name="40% - Accent3 3 19 2" xfId="1974" xr:uid="{00000000-0005-0000-0000-0000BB070000}"/>
    <cellStyle name="40% - Accent3 3 2" xfId="1975" xr:uid="{00000000-0005-0000-0000-0000BC070000}"/>
    <cellStyle name="40% - Accent3 3 2 2" xfId="1976" xr:uid="{00000000-0005-0000-0000-0000BD070000}"/>
    <cellStyle name="40% - Accent3 3 20" xfId="1977" xr:uid="{00000000-0005-0000-0000-0000BE070000}"/>
    <cellStyle name="40% - Accent3 3 20 2" xfId="1978" xr:uid="{00000000-0005-0000-0000-0000BF070000}"/>
    <cellStyle name="40% - Accent3 3 21" xfId="1979" xr:uid="{00000000-0005-0000-0000-0000C0070000}"/>
    <cellStyle name="40% - Accent3 3 21 2" xfId="1980" xr:uid="{00000000-0005-0000-0000-0000C1070000}"/>
    <cellStyle name="40% - Accent3 3 22" xfId="1981" xr:uid="{00000000-0005-0000-0000-0000C2070000}"/>
    <cellStyle name="40% - Accent3 3 22 2" xfId="1982" xr:uid="{00000000-0005-0000-0000-0000C3070000}"/>
    <cellStyle name="40% - Accent3 3 23" xfId="1983" xr:uid="{00000000-0005-0000-0000-0000C4070000}"/>
    <cellStyle name="40% - Accent3 3 23 2" xfId="1984" xr:uid="{00000000-0005-0000-0000-0000C5070000}"/>
    <cellStyle name="40% - Accent3 3 24" xfId="1985" xr:uid="{00000000-0005-0000-0000-0000C6070000}"/>
    <cellStyle name="40% - Accent3 3 24 2" xfId="1986" xr:uid="{00000000-0005-0000-0000-0000C7070000}"/>
    <cellStyle name="40% - Accent3 3 25" xfId="1987" xr:uid="{00000000-0005-0000-0000-0000C8070000}"/>
    <cellStyle name="40% - Accent3 3 25 2" xfId="1988" xr:uid="{00000000-0005-0000-0000-0000C9070000}"/>
    <cellStyle name="40% - Accent3 3 26" xfId="1989" xr:uid="{00000000-0005-0000-0000-0000CA070000}"/>
    <cellStyle name="40% - Accent3 3 26 2" xfId="1990" xr:uid="{00000000-0005-0000-0000-0000CB070000}"/>
    <cellStyle name="40% - Accent3 3 27" xfId="1991" xr:uid="{00000000-0005-0000-0000-0000CC070000}"/>
    <cellStyle name="40% - Accent3 3 27 2" xfId="1992" xr:uid="{00000000-0005-0000-0000-0000CD070000}"/>
    <cellStyle name="40% - Accent3 3 28" xfId="1993" xr:uid="{00000000-0005-0000-0000-0000CE070000}"/>
    <cellStyle name="40% - Accent3 3 28 2" xfId="1994" xr:uid="{00000000-0005-0000-0000-0000CF070000}"/>
    <cellStyle name="40% - Accent3 3 29" xfId="1995" xr:uid="{00000000-0005-0000-0000-0000D0070000}"/>
    <cellStyle name="40% - Accent3 3 29 2" xfId="1996" xr:uid="{00000000-0005-0000-0000-0000D1070000}"/>
    <cellStyle name="40% - Accent3 3 3" xfId="1997" xr:uid="{00000000-0005-0000-0000-0000D2070000}"/>
    <cellStyle name="40% - Accent3 3 3 2" xfId="1998" xr:uid="{00000000-0005-0000-0000-0000D3070000}"/>
    <cellStyle name="40% - Accent3 3 30" xfId="1999" xr:uid="{00000000-0005-0000-0000-0000D4070000}"/>
    <cellStyle name="40% - Accent3 3 30 2" xfId="2000" xr:uid="{00000000-0005-0000-0000-0000D5070000}"/>
    <cellStyle name="40% - Accent3 3 31" xfId="2001" xr:uid="{00000000-0005-0000-0000-0000D6070000}"/>
    <cellStyle name="40% - Accent3 3 31 2" xfId="2002" xr:uid="{00000000-0005-0000-0000-0000D7070000}"/>
    <cellStyle name="40% - Accent3 3 32" xfId="2003" xr:uid="{00000000-0005-0000-0000-0000D8070000}"/>
    <cellStyle name="40% - Accent3 3 4" xfId="2004" xr:uid="{00000000-0005-0000-0000-0000D9070000}"/>
    <cellStyle name="40% - Accent3 3 4 2" xfId="2005" xr:uid="{00000000-0005-0000-0000-0000DA070000}"/>
    <cellStyle name="40% - Accent3 3 5" xfId="2006" xr:uid="{00000000-0005-0000-0000-0000DB070000}"/>
    <cellStyle name="40% - Accent3 3 5 2" xfId="2007" xr:uid="{00000000-0005-0000-0000-0000DC070000}"/>
    <cellStyle name="40% - Accent3 3 6" xfId="2008" xr:uid="{00000000-0005-0000-0000-0000DD070000}"/>
    <cellStyle name="40% - Accent3 3 6 2" xfId="2009" xr:uid="{00000000-0005-0000-0000-0000DE070000}"/>
    <cellStyle name="40% - Accent3 3 7" xfId="2010" xr:uid="{00000000-0005-0000-0000-0000DF070000}"/>
    <cellStyle name="40% - Accent3 3 7 2" xfId="2011" xr:uid="{00000000-0005-0000-0000-0000E0070000}"/>
    <cellStyle name="40% - Accent3 3 8" xfId="2012" xr:uid="{00000000-0005-0000-0000-0000E1070000}"/>
    <cellStyle name="40% - Accent3 3 8 2" xfId="2013" xr:uid="{00000000-0005-0000-0000-0000E2070000}"/>
    <cellStyle name="40% - Accent3 3 9" xfId="2014" xr:uid="{00000000-0005-0000-0000-0000E3070000}"/>
    <cellStyle name="40% - Accent3 3 9 2" xfId="2015" xr:uid="{00000000-0005-0000-0000-0000E4070000}"/>
    <cellStyle name="40% - Accent3 4" xfId="2016" xr:uid="{00000000-0005-0000-0000-0000E5070000}"/>
    <cellStyle name="40% - Accent3 4 10" xfId="2017" xr:uid="{00000000-0005-0000-0000-0000E6070000}"/>
    <cellStyle name="40% - Accent3 4 10 2" xfId="2018" xr:uid="{00000000-0005-0000-0000-0000E7070000}"/>
    <cellStyle name="40% - Accent3 4 11" xfId="2019" xr:uid="{00000000-0005-0000-0000-0000E8070000}"/>
    <cellStyle name="40% - Accent3 4 11 2" xfId="2020" xr:uid="{00000000-0005-0000-0000-0000E9070000}"/>
    <cellStyle name="40% - Accent3 4 12" xfId="2021" xr:uid="{00000000-0005-0000-0000-0000EA070000}"/>
    <cellStyle name="40% - Accent3 4 12 2" xfId="2022" xr:uid="{00000000-0005-0000-0000-0000EB070000}"/>
    <cellStyle name="40% - Accent3 4 13" xfId="2023" xr:uid="{00000000-0005-0000-0000-0000EC070000}"/>
    <cellStyle name="40% - Accent3 4 13 2" xfId="2024" xr:uid="{00000000-0005-0000-0000-0000ED070000}"/>
    <cellStyle name="40% - Accent3 4 14" xfId="2025" xr:uid="{00000000-0005-0000-0000-0000EE070000}"/>
    <cellStyle name="40% - Accent3 4 14 2" xfId="2026" xr:uid="{00000000-0005-0000-0000-0000EF070000}"/>
    <cellStyle name="40% - Accent3 4 15" xfId="2027" xr:uid="{00000000-0005-0000-0000-0000F0070000}"/>
    <cellStyle name="40% - Accent3 4 15 2" xfId="2028" xr:uid="{00000000-0005-0000-0000-0000F1070000}"/>
    <cellStyle name="40% - Accent3 4 16" xfId="2029" xr:uid="{00000000-0005-0000-0000-0000F2070000}"/>
    <cellStyle name="40% - Accent3 4 16 2" xfId="2030" xr:uid="{00000000-0005-0000-0000-0000F3070000}"/>
    <cellStyle name="40% - Accent3 4 17" xfId="2031" xr:uid="{00000000-0005-0000-0000-0000F4070000}"/>
    <cellStyle name="40% - Accent3 4 17 2" xfId="2032" xr:uid="{00000000-0005-0000-0000-0000F5070000}"/>
    <cellStyle name="40% - Accent3 4 18" xfId="2033" xr:uid="{00000000-0005-0000-0000-0000F6070000}"/>
    <cellStyle name="40% - Accent3 4 18 2" xfId="2034" xr:uid="{00000000-0005-0000-0000-0000F7070000}"/>
    <cellStyle name="40% - Accent3 4 19" xfId="2035" xr:uid="{00000000-0005-0000-0000-0000F8070000}"/>
    <cellStyle name="40% - Accent3 4 19 2" xfId="2036" xr:uid="{00000000-0005-0000-0000-0000F9070000}"/>
    <cellStyle name="40% - Accent3 4 2" xfId="2037" xr:uid="{00000000-0005-0000-0000-0000FA070000}"/>
    <cellStyle name="40% - Accent3 4 2 2" xfId="2038" xr:uid="{00000000-0005-0000-0000-0000FB070000}"/>
    <cellStyle name="40% - Accent3 4 20" xfId="2039" xr:uid="{00000000-0005-0000-0000-0000FC070000}"/>
    <cellStyle name="40% - Accent3 4 20 2" xfId="2040" xr:uid="{00000000-0005-0000-0000-0000FD070000}"/>
    <cellStyle name="40% - Accent3 4 21" xfId="2041" xr:uid="{00000000-0005-0000-0000-0000FE070000}"/>
    <cellStyle name="40% - Accent3 4 21 2" xfId="2042" xr:uid="{00000000-0005-0000-0000-0000FF070000}"/>
    <cellStyle name="40% - Accent3 4 22" xfId="2043" xr:uid="{00000000-0005-0000-0000-000000080000}"/>
    <cellStyle name="40% - Accent3 4 22 2" xfId="2044" xr:uid="{00000000-0005-0000-0000-000001080000}"/>
    <cellStyle name="40% - Accent3 4 23" xfId="2045" xr:uid="{00000000-0005-0000-0000-000002080000}"/>
    <cellStyle name="40% - Accent3 4 23 2" xfId="2046" xr:uid="{00000000-0005-0000-0000-000003080000}"/>
    <cellStyle name="40% - Accent3 4 24" xfId="2047" xr:uid="{00000000-0005-0000-0000-000004080000}"/>
    <cellStyle name="40% - Accent3 4 24 2" xfId="2048" xr:uid="{00000000-0005-0000-0000-000005080000}"/>
    <cellStyle name="40% - Accent3 4 25" xfId="2049" xr:uid="{00000000-0005-0000-0000-000006080000}"/>
    <cellStyle name="40% - Accent3 4 25 2" xfId="2050" xr:uid="{00000000-0005-0000-0000-000007080000}"/>
    <cellStyle name="40% - Accent3 4 26" xfId="2051" xr:uid="{00000000-0005-0000-0000-000008080000}"/>
    <cellStyle name="40% - Accent3 4 26 2" xfId="2052" xr:uid="{00000000-0005-0000-0000-000009080000}"/>
    <cellStyle name="40% - Accent3 4 27" xfId="2053" xr:uid="{00000000-0005-0000-0000-00000A080000}"/>
    <cellStyle name="40% - Accent3 4 27 2" xfId="2054" xr:uid="{00000000-0005-0000-0000-00000B080000}"/>
    <cellStyle name="40% - Accent3 4 28" xfId="2055" xr:uid="{00000000-0005-0000-0000-00000C080000}"/>
    <cellStyle name="40% - Accent3 4 28 2" xfId="2056" xr:uid="{00000000-0005-0000-0000-00000D080000}"/>
    <cellStyle name="40% - Accent3 4 29" xfId="2057" xr:uid="{00000000-0005-0000-0000-00000E080000}"/>
    <cellStyle name="40% - Accent3 4 3" xfId="2058" xr:uid="{00000000-0005-0000-0000-00000F080000}"/>
    <cellStyle name="40% - Accent3 4 3 2" xfId="2059" xr:uid="{00000000-0005-0000-0000-000010080000}"/>
    <cellStyle name="40% - Accent3 4 4" xfId="2060" xr:uid="{00000000-0005-0000-0000-000011080000}"/>
    <cellStyle name="40% - Accent3 4 4 2" xfId="2061" xr:uid="{00000000-0005-0000-0000-000012080000}"/>
    <cellStyle name="40% - Accent3 4 5" xfId="2062" xr:uid="{00000000-0005-0000-0000-000013080000}"/>
    <cellStyle name="40% - Accent3 4 5 2" xfId="2063" xr:uid="{00000000-0005-0000-0000-000014080000}"/>
    <cellStyle name="40% - Accent3 4 6" xfId="2064" xr:uid="{00000000-0005-0000-0000-000015080000}"/>
    <cellStyle name="40% - Accent3 4 6 2" xfId="2065" xr:uid="{00000000-0005-0000-0000-000016080000}"/>
    <cellStyle name="40% - Accent3 4 7" xfId="2066" xr:uid="{00000000-0005-0000-0000-000017080000}"/>
    <cellStyle name="40% - Accent3 4 7 2" xfId="2067" xr:uid="{00000000-0005-0000-0000-000018080000}"/>
    <cellStyle name="40% - Accent3 4 8" xfId="2068" xr:uid="{00000000-0005-0000-0000-000019080000}"/>
    <cellStyle name="40% - Accent3 4 8 2" xfId="2069" xr:uid="{00000000-0005-0000-0000-00001A080000}"/>
    <cellStyle name="40% - Accent3 4 9" xfId="2070" xr:uid="{00000000-0005-0000-0000-00001B080000}"/>
    <cellStyle name="40% - Accent3 4 9 2" xfId="2071" xr:uid="{00000000-0005-0000-0000-00001C080000}"/>
    <cellStyle name="40% - Accent3 5" xfId="2072" xr:uid="{00000000-0005-0000-0000-00001D080000}"/>
    <cellStyle name="40% - Accent3 6" xfId="2073" xr:uid="{00000000-0005-0000-0000-00001E080000}"/>
    <cellStyle name="40% - Accent3 6 2" xfId="2074" xr:uid="{00000000-0005-0000-0000-00001F080000}"/>
    <cellStyle name="40% - Accent3 6 2 2" xfId="2075" xr:uid="{00000000-0005-0000-0000-000020080000}"/>
    <cellStyle name="40% - Accent3 6 3" xfId="2076" xr:uid="{00000000-0005-0000-0000-000021080000}"/>
    <cellStyle name="40% - Accent3 7" xfId="2077" xr:uid="{00000000-0005-0000-0000-000022080000}"/>
    <cellStyle name="40% - Accent3 7 2" xfId="2078" xr:uid="{00000000-0005-0000-0000-000023080000}"/>
    <cellStyle name="40% - Accent3 8" xfId="2079" xr:uid="{00000000-0005-0000-0000-000024080000}"/>
    <cellStyle name="40% - Accent4 2" xfId="2080" xr:uid="{00000000-0005-0000-0000-000025080000}"/>
    <cellStyle name="40% - Accent4 2 10" xfId="2081" xr:uid="{00000000-0005-0000-0000-000026080000}"/>
    <cellStyle name="40% - Accent4 2 10 2" xfId="2082" xr:uid="{00000000-0005-0000-0000-000027080000}"/>
    <cellStyle name="40% - Accent4 2 11" xfId="2083" xr:uid="{00000000-0005-0000-0000-000028080000}"/>
    <cellStyle name="40% - Accent4 2 11 2" xfId="2084" xr:uid="{00000000-0005-0000-0000-000029080000}"/>
    <cellStyle name="40% - Accent4 2 12" xfId="2085" xr:uid="{00000000-0005-0000-0000-00002A080000}"/>
    <cellStyle name="40% - Accent4 2 12 2" xfId="2086" xr:uid="{00000000-0005-0000-0000-00002B080000}"/>
    <cellStyle name="40% - Accent4 2 13" xfId="2087" xr:uid="{00000000-0005-0000-0000-00002C080000}"/>
    <cellStyle name="40% - Accent4 2 13 2" xfId="2088" xr:uid="{00000000-0005-0000-0000-00002D080000}"/>
    <cellStyle name="40% - Accent4 2 14" xfId="2089" xr:uid="{00000000-0005-0000-0000-00002E080000}"/>
    <cellStyle name="40% - Accent4 2 14 2" xfId="2090" xr:uid="{00000000-0005-0000-0000-00002F080000}"/>
    <cellStyle name="40% - Accent4 2 15" xfId="2091" xr:uid="{00000000-0005-0000-0000-000030080000}"/>
    <cellStyle name="40% - Accent4 2 15 2" xfId="2092" xr:uid="{00000000-0005-0000-0000-000031080000}"/>
    <cellStyle name="40% - Accent4 2 15 3" xfId="2093" xr:uid="{00000000-0005-0000-0000-000032080000}"/>
    <cellStyle name="40% - Accent4 2 16" xfId="2094" xr:uid="{00000000-0005-0000-0000-000033080000}"/>
    <cellStyle name="40% - Accent4 2 16 2" xfId="2095" xr:uid="{00000000-0005-0000-0000-000034080000}"/>
    <cellStyle name="40% - Accent4 2 17" xfId="2096" xr:uid="{00000000-0005-0000-0000-000035080000}"/>
    <cellStyle name="40% - Accent4 2 17 2" xfId="2097" xr:uid="{00000000-0005-0000-0000-000036080000}"/>
    <cellStyle name="40% - Accent4 2 18" xfId="2098" xr:uid="{00000000-0005-0000-0000-000037080000}"/>
    <cellStyle name="40% - Accent4 2 18 2" xfId="2099" xr:uid="{00000000-0005-0000-0000-000038080000}"/>
    <cellStyle name="40% - Accent4 2 19" xfId="2100" xr:uid="{00000000-0005-0000-0000-000039080000}"/>
    <cellStyle name="40% - Accent4 2 19 2" xfId="2101" xr:uid="{00000000-0005-0000-0000-00003A080000}"/>
    <cellStyle name="40% - Accent4 2 2" xfId="2102" xr:uid="{00000000-0005-0000-0000-00003B080000}"/>
    <cellStyle name="40% - Accent4 2 2 2" xfId="2103" xr:uid="{00000000-0005-0000-0000-00003C080000}"/>
    <cellStyle name="40% - Accent4 2 20" xfId="2104" xr:uid="{00000000-0005-0000-0000-00003D080000}"/>
    <cellStyle name="40% - Accent4 2 20 2" xfId="2105" xr:uid="{00000000-0005-0000-0000-00003E080000}"/>
    <cellStyle name="40% - Accent4 2 21" xfId="2106" xr:uid="{00000000-0005-0000-0000-00003F080000}"/>
    <cellStyle name="40% - Accent4 2 21 2" xfId="2107" xr:uid="{00000000-0005-0000-0000-000040080000}"/>
    <cellStyle name="40% - Accent4 2 22" xfId="2108" xr:uid="{00000000-0005-0000-0000-000041080000}"/>
    <cellStyle name="40% - Accent4 2 22 2" xfId="2109" xr:uid="{00000000-0005-0000-0000-000042080000}"/>
    <cellStyle name="40% - Accent4 2 23" xfId="2110" xr:uid="{00000000-0005-0000-0000-000043080000}"/>
    <cellStyle name="40% - Accent4 2 23 2" xfId="2111" xr:uid="{00000000-0005-0000-0000-000044080000}"/>
    <cellStyle name="40% - Accent4 2 24" xfId="2112" xr:uid="{00000000-0005-0000-0000-000045080000}"/>
    <cellStyle name="40% - Accent4 2 24 2" xfId="2113" xr:uid="{00000000-0005-0000-0000-000046080000}"/>
    <cellStyle name="40% - Accent4 2 25" xfId="2114" xr:uid="{00000000-0005-0000-0000-000047080000}"/>
    <cellStyle name="40% - Accent4 2 25 2" xfId="2115" xr:uid="{00000000-0005-0000-0000-000048080000}"/>
    <cellStyle name="40% - Accent4 2 26" xfId="2116" xr:uid="{00000000-0005-0000-0000-000049080000}"/>
    <cellStyle name="40% - Accent4 2 26 2" xfId="2117" xr:uid="{00000000-0005-0000-0000-00004A080000}"/>
    <cellStyle name="40% - Accent4 2 27" xfId="2118" xr:uid="{00000000-0005-0000-0000-00004B080000}"/>
    <cellStyle name="40% - Accent4 2 27 2" xfId="2119" xr:uid="{00000000-0005-0000-0000-00004C080000}"/>
    <cellStyle name="40% - Accent4 2 28" xfId="2120" xr:uid="{00000000-0005-0000-0000-00004D080000}"/>
    <cellStyle name="40% - Accent4 2 28 2" xfId="2121" xr:uid="{00000000-0005-0000-0000-00004E080000}"/>
    <cellStyle name="40% - Accent4 2 29" xfId="2122" xr:uid="{00000000-0005-0000-0000-00004F080000}"/>
    <cellStyle name="40% - Accent4 2 29 2" xfId="2123" xr:uid="{00000000-0005-0000-0000-000050080000}"/>
    <cellStyle name="40% - Accent4 2 3" xfId="2124" xr:uid="{00000000-0005-0000-0000-000051080000}"/>
    <cellStyle name="40% - Accent4 2 3 2" xfId="2125" xr:uid="{00000000-0005-0000-0000-000052080000}"/>
    <cellStyle name="40% - Accent4 2 30" xfId="2126" xr:uid="{00000000-0005-0000-0000-000053080000}"/>
    <cellStyle name="40% - Accent4 2 30 2" xfId="2127" xr:uid="{00000000-0005-0000-0000-000054080000}"/>
    <cellStyle name="40% - Accent4 2 31" xfId="2128" xr:uid="{00000000-0005-0000-0000-000055080000}"/>
    <cellStyle name="40% - Accent4 2 31 2" xfId="2129" xr:uid="{00000000-0005-0000-0000-000056080000}"/>
    <cellStyle name="40% - Accent4 2 32" xfId="2130" xr:uid="{00000000-0005-0000-0000-000057080000}"/>
    <cellStyle name="40% - Accent4 2 32 2" xfId="2131" xr:uid="{00000000-0005-0000-0000-000058080000}"/>
    <cellStyle name="40% - Accent4 2 33" xfId="2132" xr:uid="{00000000-0005-0000-0000-000059080000}"/>
    <cellStyle name="40% - Accent4 2 33 2" xfId="2133" xr:uid="{00000000-0005-0000-0000-00005A080000}"/>
    <cellStyle name="40% - Accent4 2 34" xfId="2134" xr:uid="{00000000-0005-0000-0000-00005B080000}"/>
    <cellStyle name="40% - Accent4 2 34 2" xfId="2135" xr:uid="{00000000-0005-0000-0000-00005C080000}"/>
    <cellStyle name="40% - Accent4 2 35" xfId="2136" xr:uid="{00000000-0005-0000-0000-00005D080000}"/>
    <cellStyle name="40% - Accent4 2 35 2" xfId="2137" xr:uid="{00000000-0005-0000-0000-00005E080000}"/>
    <cellStyle name="40% - Accent4 2 36" xfId="2138" xr:uid="{00000000-0005-0000-0000-00005F080000}"/>
    <cellStyle name="40% - Accent4 2 36 2" xfId="2139" xr:uid="{00000000-0005-0000-0000-000060080000}"/>
    <cellStyle name="40% - Accent4 2 37" xfId="2140" xr:uid="{00000000-0005-0000-0000-000061080000}"/>
    <cellStyle name="40% - Accent4 2 37 2" xfId="2141" xr:uid="{00000000-0005-0000-0000-000062080000}"/>
    <cellStyle name="40% - Accent4 2 38" xfId="2142" xr:uid="{00000000-0005-0000-0000-000063080000}"/>
    <cellStyle name="40% - Accent4 2 38 2" xfId="2143" xr:uid="{00000000-0005-0000-0000-000064080000}"/>
    <cellStyle name="40% - Accent4 2 39" xfId="2144" xr:uid="{00000000-0005-0000-0000-000065080000}"/>
    <cellStyle name="40% - Accent4 2 39 2" xfId="2145" xr:uid="{00000000-0005-0000-0000-000066080000}"/>
    <cellStyle name="40% - Accent4 2 4" xfId="2146" xr:uid="{00000000-0005-0000-0000-000067080000}"/>
    <cellStyle name="40% - Accent4 2 4 2" xfId="2147" xr:uid="{00000000-0005-0000-0000-000068080000}"/>
    <cellStyle name="40% - Accent4 2 40" xfId="2148" xr:uid="{00000000-0005-0000-0000-000069080000}"/>
    <cellStyle name="40% - Accent4 2 40 2" xfId="2149" xr:uid="{00000000-0005-0000-0000-00006A080000}"/>
    <cellStyle name="40% - Accent4 2 41" xfId="2150" xr:uid="{00000000-0005-0000-0000-00006B080000}"/>
    <cellStyle name="40% - Accent4 2 41 2" xfId="2151" xr:uid="{00000000-0005-0000-0000-00006C080000}"/>
    <cellStyle name="40% - Accent4 2 42" xfId="2152" xr:uid="{00000000-0005-0000-0000-00006D080000}"/>
    <cellStyle name="40% - Accent4 2 42 2" xfId="2153" xr:uid="{00000000-0005-0000-0000-00006E080000}"/>
    <cellStyle name="40% - Accent4 2 43" xfId="2154" xr:uid="{00000000-0005-0000-0000-00006F080000}"/>
    <cellStyle name="40% - Accent4 2 43 2" xfId="2155" xr:uid="{00000000-0005-0000-0000-000070080000}"/>
    <cellStyle name="40% - Accent4 2 44" xfId="2156" xr:uid="{00000000-0005-0000-0000-000071080000}"/>
    <cellStyle name="40% - Accent4 2 44 2" xfId="2157" xr:uid="{00000000-0005-0000-0000-000072080000}"/>
    <cellStyle name="40% - Accent4 2 45" xfId="2158" xr:uid="{00000000-0005-0000-0000-000073080000}"/>
    <cellStyle name="40% - Accent4 2 45 2" xfId="2159" xr:uid="{00000000-0005-0000-0000-000074080000}"/>
    <cellStyle name="40% - Accent4 2 46" xfId="2160" xr:uid="{00000000-0005-0000-0000-000075080000}"/>
    <cellStyle name="40% - Accent4 2 46 2" xfId="2161" xr:uid="{00000000-0005-0000-0000-000076080000}"/>
    <cellStyle name="40% - Accent4 2 47" xfId="2162" xr:uid="{00000000-0005-0000-0000-000077080000}"/>
    <cellStyle name="40% - Accent4 2 47 2" xfId="2163" xr:uid="{00000000-0005-0000-0000-000078080000}"/>
    <cellStyle name="40% - Accent4 2 48" xfId="2164" xr:uid="{00000000-0005-0000-0000-000079080000}"/>
    <cellStyle name="40% - Accent4 2 48 2" xfId="2165" xr:uid="{00000000-0005-0000-0000-00007A080000}"/>
    <cellStyle name="40% - Accent4 2 49" xfId="2166" xr:uid="{00000000-0005-0000-0000-00007B080000}"/>
    <cellStyle name="40% - Accent4 2 49 2" xfId="2167" xr:uid="{00000000-0005-0000-0000-00007C080000}"/>
    <cellStyle name="40% - Accent4 2 5" xfId="2168" xr:uid="{00000000-0005-0000-0000-00007D080000}"/>
    <cellStyle name="40% - Accent4 2 5 2" xfId="2169" xr:uid="{00000000-0005-0000-0000-00007E080000}"/>
    <cellStyle name="40% - Accent4 2 50" xfId="2170" xr:uid="{00000000-0005-0000-0000-00007F080000}"/>
    <cellStyle name="40% - Accent4 2 6" xfId="2171" xr:uid="{00000000-0005-0000-0000-000080080000}"/>
    <cellStyle name="40% - Accent4 2 6 2" xfId="2172" xr:uid="{00000000-0005-0000-0000-000081080000}"/>
    <cellStyle name="40% - Accent4 2 7" xfId="2173" xr:uid="{00000000-0005-0000-0000-000082080000}"/>
    <cellStyle name="40% - Accent4 2 7 2" xfId="2174" xr:uid="{00000000-0005-0000-0000-000083080000}"/>
    <cellStyle name="40% - Accent4 2 8" xfId="2175" xr:uid="{00000000-0005-0000-0000-000084080000}"/>
    <cellStyle name="40% - Accent4 2 8 2" xfId="2176" xr:uid="{00000000-0005-0000-0000-000085080000}"/>
    <cellStyle name="40% - Accent4 2 9" xfId="2177" xr:uid="{00000000-0005-0000-0000-000086080000}"/>
    <cellStyle name="40% - Accent4 2 9 2" xfId="2178" xr:uid="{00000000-0005-0000-0000-000087080000}"/>
    <cellStyle name="40% - Accent4 3" xfId="2179" xr:uid="{00000000-0005-0000-0000-000088080000}"/>
    <cellStyle name="40% - Accent4 3 10" xfId="2180" xr:uid="{00000000-0005-0000-0000-000089080000}"/>
    <cellStyle name="40% - Accent4 3 10 2" xfId="2181" xr:uid="{00000000-0005-0000-0000-00008A080000}"/>
    <cellStyle name="40% - Accent4 3 11" xfId="2182" xr:uid="{00000000-0005-0000-0000-00008B080000}"/>
    <cellStyle name="40% - Accent4 3 11 2" xfId="2183" xr:uid="{00000000-0005-0000-0000-00008C080000}"/>
    <cellStyle name="40% - Accent4 3 12" xfId="2184" xr:uid="{00000000-0005-0000-0000-00008D080000}"/>
    <cellStyle name="40% - Accent4 3 12 2" xfId="2185" xr:uid="{00000000-0005-0000-0000-00008E080000}"/>
    <cellStyle name="40% - Accent4 3 13" xfId="2186" xr:uid="{00000000-0005-0000-0000-00008F080000}"/>
    <cellStyle name="40% - Accent4 3 13 2" xfId="2187" xr:uid="{00000000-0005-0000-0000-000090080000}"/>
    <cellStyle name="40% - Accent4 3 14" xfId="2188" xr:uid="{00000000-0005-0000-0000-000091080000}"/>
    <cellStyle name="40% - Accent4 3 14 2" xfId="2189" xr:uid="{00000000-0005-0000-0000-000092080000}"/>
    <cellStyle name="40% - Accent4 3 15" xfId="2190" xr:uid="{00000000-0005-0000-0000-000093080000}"/>
    <cellStyle name="40% - Accent4 3 15 2" xfId="2191" xr:uid="{00000000-0005-0000-0000-000094080000}"/>
    <cellStyle name="40% - Accent4 3 16" xfId="2192" xr:uid="{00000000-0005-0000-0000-000095080000}"/>
    <cellStyle name="40% - Accent4 3 16 2" xfId="2193" xr:uid="{00000000-0005-0000-0000-000096080000}"/>
    <cellStyle name="40% - Accent4 3 17" xfId="2194" xr:uid="{00000000-0005-0000-0000-000097080000}"/>
    <cellStyle name="40% - Accent4 3 17 2" xfId="2195" xr:uid="{00000000-0005-0000-0000-000098080000}"/>
    <cellStyle name="40% - Accent4 3 18" xfId="2196" xr:uid="{00000000-0005-0000-0000-000099080000}"/>
    <cellStyle name="40% - Accent4 3 18 2" xfId="2197" xr:uid="{00000000-0005-0000-0000-00009A080000}"/>
    <cellStyle name="40% - Accent4 3 19" xfId="2198" xr:uid="{00000000-0005-0000-0000-00009B080000}"/>
    <cellStyle name="40% - Accent4 3 19 2" xfId="2199" xr:uid="{00000000-0005-0000-0000-00009C080000}"/>
    <cellStyle name="40% - Accent4 3 2" xfId="2200" xr:uid="{00000000-0005-0000-0000-00009D080000}"/>
    <cellStyle name="40% - Accent4 3 2 2" xfId="2201" xr:uid="{00000000-0005-0000-0000-00009E080000}"/>
    <cellStyle name="40% - Accent4 3 20" xfId="2202" xr:uid="{00000000-0005-0000-0000-00009F080000}"/>
    <cellStyle name="40% - Accent4 3 20 2" xfId="2203" xr:uid="{00000000-0005-0000-0000-0000A0080000}"/>
    <cellStyle name="40% - Accent4 3 21" xfId="2204" xr:uid="{00000000-0005-0000-0000-0000A1080000}"/>
    <cellStyle name="40% - Accent4 3 21 2" xfId="2205" xr:uid="{00000000-0005-0000-0000-0000A2080000}"/>
    <cellStyle name="40% - Accent4 3 22" xfId="2206" xr:uid="{00000000-0005-0000-0000-0000A3080000}"/>
    <cellStyle name="40% - Accent4 3 22 2" xfId="2207" xr:uid="{00000000-0005-0000-0000-0000A4080000}"/>
    <cellStyle name="40% - Accent4 3 23" xfId="2208" xr:uid="{00000000-0005-0000-0000-0000A5080000}"/>
    <cellStyle name="40% - Accent4 3 23 2" xfId="2209" xr:uid="{00000000-0005-0000-0000-0000A6080000}"/>
    <cellStyle name="40% - Accent4 3 24" xfId="2210" xr:uid="{00000000-0005-0000-0000-0000A7080000}"/>
    <cellStyle name="40% - Accent4 3 24 2" xfId="2211" xr:uid="{00000000-0005-0000-0000-0000A8080000}"/>
    <cellStyle name="40% - Accent4 3 25" xfId="2212" xr:uid="{00000000-0005-0000-0000-0000A9080000}"/>
    <cellStyle name="40% - Accent4 3 25 2" xfId="2213" xr:uid="{00000000-0005-0000-0000-0000AA080000}"/>
    <cellStyle name="40% - Accent4 3 26" xfId="2214" xr:uid="{00000000-0005-0000-0000-0000AB080000}"/>
    <cellStyle name="40% - Accent4 3 26 2" xfId="2215" xr:uid="{00000000-0005-0000-0000-0000AC080000}"/>
    <cellStyle name="40% - Accent4 3 27" xfId="2216" xr:uid="{00000000-0005-0000-0000-0000AD080000}"/>
    <cellStyle name="40% - Accent4 3 27 2" xfId="2217" xr:uid="{00000000-0005-0000-0000-0000AE080000}"/>
    <cellStyle name="40% - Accent4 3 28" xfId="2218" xr:uid="{00000000-0005-0000-0000-0000AF080000}"/>
    <cellStyle name="40% - Accent4 3 28 2" xfId="2219" xr:uid="{00000000-0005-0000-0000-0000B0080000}"/>
    <cellStyle name="40% - Accent4 3 29" xfId="2220" xr:uid="{00000000-0005-0000-0000-0000B1080000}"/>
    <cellStyle name="40% - Accent4 3 29 2" xfId="2221" xr:uid="{00000000-0005-0000-0000-0000B2080000}"/>
    <cellStyle name="40% - Accent4 3 3" xfId="2222" xr:uid="{00000000-0005-0000-0000-0000B3080000}"/>
    <cellStyle name="40% - Accent4 3 3 2" xfId="2223" xr:uid="{00000000-0005-0000-0000-0000B4080000}"/>
    <cellStyle name="40% - Accent4 3 30" xfId="2224" xr:uid="{00000000-0005-0000-0000-0000B5080000}"/>
    <cellStyle name="40% - Accent4 3 30 2" xfId="2225" xr:uid="{00000000-0005-0000-0000-0000B6080000}"/>
    <cellStyle name="40% - Accent4 3 31" xfId="2226" xr:uid="{00000000-0005-0000-0000-0000B7080000}"/>
    <cellStyle name="40% - Accent4 3 31 2" xfId="2227" xr:uid="{00000000-0005-0000-0000-0000B8080000}"/>
    <cellStyle name="40% - Accent4 3 32" xfId="2228" xr:uid="{00000000-0005-0000-0000-0000B9080000}"/>
    <cellStyle name="40% - Accent4 3 4" xfId="2229" xr:uid="{00000000-0005-0000-0000-0000BA080000}"/>
    <cellStyle name="40% - Accent4 3 4 2" xfId="2230" xr:uid="{00000000-0005-0000-0000-0000BB080000}"/>
    <cellStyle name="40% - Accent4 3 5" xfId="2231" xr:uid="{00000000-0005-0000-0000-0000BC080000}"/>
    <cellStyle name="40% - Accent4 3 5 2" xfId="2232" xr:uid="{00000000-0005-0000-0000-0000BD080000}"/>
    <cellStyle name="40% - Accent4 3 6" xfId="2233" xr:uid="{00000000-0005-0000-0000-0000BE080000}"/>
    <cellStyle name="40% - Accent4 3 6 2" xfId="2234" xr:uid="{00000000-0005-0000-0000-0000BF080000}"/>
    <cellStyle name="40% - Accent4 3 7" xfId="2235" xr:uid="{00000000-0005-0000-0000-0000C0080000}"/>
    <cellStyle name="40% - Accent4 3 7 2" xfId="2236" xr:uid="{00000000-0005-0000-0000-0000C1080000}"/>
    <cellStyle name="40% - Accent4 3 8" xfId="2237" xr:uid="{00000000-0005-0000-0000-0000C2080000}"/>
    <cellStyle name="40% - Accent4 3 8 2" xfId="2238" xr:uid="{00000000-0005-0000-0000-0000C3080000}"/>
    <cellStyle name="40% - Accent4 3 9" xfId="2239" xr:uid="{00000000-0005-0000-0000-0000C4080000}"/>
    <cellStyle name="40% - Accent4 3 9 2" xfId="2240" xr:uid="{00000000-0005-0000-0000-0000C5080000}"/>
    <cellStyle name="40% - Accent4 4" xfId="2241" xr:uid="{00000000-0005-0000-0000-0000C6080000}"/>
    <cellStyle name="40% - Accent4 4 10" xfId="2242" xr:uid="{00000000-0005-0000-0000-0000C7080000}"/>
    <cellStyle name="40% - Accent4 4 10 2" xfId="2243" xr:uid="{00000000-0005-0000-0000-0000C8080000}"/>
    <cellStyle name="40% - Accent4 4 11" xfId="2244" xr:uid="{00000000-0005-0000-0000-0000C9080000}"/>
    <cellStyle name="40% - Accent4 4 11 2" xfId="2245" xr:uid="{00000000-0005-0000-0000-0000CA080000}"/>
    <cellStyle name="40% - Accent4 4 12" xfId="2246" xr:uid="{00000000-0005-0000-0000-0000CB080000}"/>
    <cellStyle name="40% - Accent4 4 12 2" xfId="2247" xr:uid="{00000000-0005-0000-0000-0000CC080000}"/>
    <cellStyle name="40% - Accent4 4 13" xfId="2248" xr:uid="{00000000-0005-0000-0000-0000CD080000}"/>
    <cellStyle name="40% - Accent4 4 13 2" xfId="2249" xr:uid="{00000000-0005-0000-0000-0000CE080000}"/>
    <cellStyle name="40% - Accent4 4 14" xfId="2250" xr:uid="{00000000-0005-0000-0000-0000CF080000}"/>
    <cellStyle name="40% - Accent4 4 14 2" xfId="2251" xr:uid="{00000000-0005-0000-0000-0000D0080000}"/>
    <cellStyle name="40% - Accent4 4 15" xfId="2252" xr:uid="{00000000-0005-0000-0000-0000D1080000}"/>
    <cellStyle name="40% - Accent4 4 15 2" xfId="2253" xr:uid="{00000000-0005-0000-0000-0000D2080000}"/>
    <cellStyle name="40% - Accent4 4 16" xfId="2254" xr:uid="{00000000-0005-0000-0000-0000D3080000}"/>
    <cellStyle name="40% - Accent4 4 16 2" xfId="2255" xr:uid="{00000000-0005-0000-0000-0000D4080000}"/>
    <cellStyle name="40% - Accent4 4 17" xfId="2256" xr:uid="{00000000-0005-0000-0000-0000D5080000}"/>
    <cellStyle name="40% - Accent4 4 17 2" xfId="2257" xr:uid="{00000000-0005-0000-0000-0000D6080000}"/>
    <cellStyle name="40% - Accent4 4 18" xfId="2258" xr:uid="{00000000-0005-0000-0000-0000D7080000}"/>
    <cellStyle name="40% - Accent4 4 18 2" xfId="2259" xr:uid="{00000000-0005-0000-0000-0000D8080000}"/>
    <cellStyle name="40% - Accent4 4 19" xfId="2260" xr:uid="{00000000-0005-0000-0000-0000D9080000}"/>
    <cellStyle name="40% - Accent4 4 19 2" xfId="2261" xr:uid="{00000000-0005-0000-0000-0000DA080000}"/>
    <cellStyle name="40% - Accent4 4 2" xfId="2262" xr:uid="{00000000-0005-0000-0000-0000DB080000}"/>
    <cellStyle name="40% - Accent4 4 2 2" xfId="2263" xr:uid="{00000000-0005-0000-0000-0000DC080000}"/>
    <cellStyle name="40% - Accent4 4 20" xfId="2264" xr:uid="{00000000-0005-0000-0000-0000DD080000}"/>
    <cellStyle name="40% - Accent4 4 20 2" xfId="2265" xr:uid="{00000000-0005-0000-0000-0000DE080000}"/>
    <cellStyle name="40% - Accent4 4 21" xfId="2266" xr:uid="{00000000-0005-0000-0000-0000DF080000}"/>
    <cellStyle name="40% - Accent4 4 21 2" xfId="2267" xr:uid="{00000000-0005-0000-0000-0000E0080000}"/>
    <cellStyle name="40% - Accent4 4 22" xfId="2268" xr:uid="{00000000-0005-0000-0000-0000E1080000}"/>
    <cellStyle name="40% - Accent4 4 22 2" xfId="2269" xr:uid="{00000000-0005-0000-0000-0000E2080000}"/>
    <cellStyle name="40% - Accent4 4 23" xfId="2270" xr:uid="{00000000-0005-0000-0000-0000E3080000}"/>
    <cellStyle name="40% - Accent4 4 23 2" xfId="2271" xr:uid="{00000000-0005-0000-0000-0000E4080000}"/>
    <cellStyle name="40% - Accent4 4 24" xfId="2272" xr:uid="{00000000-0005-0000-0000-0000E5080000}"/>
    <cellStyle name="40% - Accent4 4 24 2" xfId="2273" xr:uid="{00000000-0005-0000-0000-0000E6080000}"/>
    <cellStyle name="40% - Accent4 4 25" xfId="2274" xr:uid="{00000000-0005-0000-0000-0000E7080000}"/>
    <cellStyle name="40% - Accent4 4 25 2" xfId="2275" xr:uid="{00000000-0005-0000-0000-0000E8080000}"/>
    <cellStyle name="40% - Accent4 4 26" xfId="2276" xr:uid="{00000000-0005-0000-0000-0000E9080000}"/>
    <cellStyle name="40% - Accent4 4 26 2" xfId="2277" xr:uid="{00000000-0005-0000-0000-0000EA080000}"/>
    <cellStyle name="40% - Accent4 4 27" xfId="2278" xr:uid="{00000000-0005-0000-0000-0000EB080000}"/>
    <cellStyle name="40% - Accent4 4 27 2" xfId="2279" xr:uid="{00000000-0005-0000-0000-0000EC080000}"/>
    <cellStyle name="40% - Accent4 4 28" xfId="2280" xr:uid="{00000000-0005-0000-0000-0000ED080000}"/>
    <cellStyle name="40% - Accent4 4 28 2" xfId="2281" xr:uid="{00000000-0005-0000-0000-0000EE080000}"/>
    <cellStyle name="40% - Accent4 4 29" xfId="2282" xr:uid="{00000000-0005-0000-0000-0000EF080000}"/>
    <cellStyle name="40% - Accent4 4 3" xfId="2283" xr:uid="{00000000-0005-0000-0000-0000F0080000}"/>
    <cellStyle name="40% - Accent4 4 3 2" xfId="2284" xr:uid="{00000000-0005-0000-0000-0000F1080000}"/>
    <cellStyle name="40% - Accent4 4 4" xfId="2285" xr:uid="{00000000-0005-0000-0000-0000F2080000}"/>
    <cellStyle name="40% - Accent4 4 4 2" xfId="2286" xr:uid="{00000000-0005-0000-0000-0000F3080000}"/>
    <cellStyle name="40% - Accent4 4 5" xfId="2287" xr:uid="{00000000-0005-0000-0000-0000F4080000}"/>
    <cellStyle name="40% - Accent4 4 5 2" xfId="2288" xr:uid="{00000000-0005-0000-0000-0000F5080000}"/>
    <cellStyle name="40% - Accent4 4 6" xfId="2289" xr:uid="{00000000-0005-0000-0000-0000F6080000}"/>
    <cellStyle name="40% - Accent4 4 6 2" xfId="2290" xr:uid="{00000000-0005-0000-0000-0000F7080000}"/>
    <cellStyle name="40% - Accent4 4 7" xfId="2291" xr:uid="{00000000-0005-0000-0000-0000F8080000}"/>
    <cellStyle name="40% - Accent4 4 7 2" xfId="2292" xr:uid="{00000000-0005-0000-0000-0000F9080000}"/>
    <cellStyle name="40% - Accent4 4 8" xfId="2293" xr:uid="{00000000-0005-0000-0000-0000FA080000}"/>
    <cellStyle name="40% - Accent4 4 8 2" xfId="2294" xr:uid="{00000000-0005-0000-0000-0000FB080000}"/>
    <cellStyle name="40% - Accent4 4 9" xfId="2295" xr:uid="{00000000-0005-0000-0000-0000FC080000}"/>
    <cellStyle name="40% - Accent4 4 9 2" xfId="2296" xr:uid="{00000000-0005-0000-0000-0000FD080000}"/>
    <cellStyle name="40% - Accent4 5" xfId="2297" xr:uid="{00000000-0005-0000-0000-0000FE080000}"/>
    <cellStyle name="40% - Accent4 6" xfId="2298" xr:uid="{00000000-0005-0000-0000-0000FF080000}"/>
    <cellStyle name="40% - Accent4 6 2" xfId="2299" xr:uid="{00000000-0005-0000-0000-000000090000}"/>
    <cellStyle name="40% - Accent4 6 2 2" xfId="2300" xr:uid="{00000000-0005-0000-0000-000001090000}"/>
    <cellStyle name="40% - Accent4 6 3" xfId="2301" xr:uid="{00000000-0005-0000-0000-000002090000}"/>
    <cellStyle name="40% - Accent4 7" xfId="2302" xr:uid="{00000000-0005-0000-0000-000003090000}"/>
    <cellStyle name="40% - Accent4 7 2" xfId="2303" xr:uid="{00000000-0005-0000-0000-000004090000}"/>
    <cellStyle name="40% - Accent4 8" xfId="2304" xr:uid="{00000000-0005-0000-0000-000005090000}"/>
    <cellStyle name="40% - Accent5 2" xfId="2305" xr:uid="{00000000-0005-0000-0000-000006090000}"/>
    <cellStyle name="40% - Accent5 2 10" xfId="2306" xr:uid="{00000000-0005-0000-0000-000007090000}"/>
    <cellStyle name="40% - Accent5 2 10 2" xfId="2307" xr:uid="{00000000-0005-0000-0000-000008090000}"/>
    <cellStyle name="40% - Accent5 2 11" xfId="2308" xr:uid="{00000000-0005-0000-0000-000009090000}"/>
    <cellStyle name="40% - Accent5 2 11 2" xfId="2309" xr:uid="{00000000-0005-0000-0000-00000A090000}"/>
    <cellStyle name="40% - Accent5 2 12" xfId="2310" xr:uid="{00000000-0005-0000-0000-00000B090000}"/>
    <cellStyle name="40% - Accent5 2 12 2" xfId="2311" xr:uid="{00000000-0005-0000-0000-00000C090000}"/>
    <cellStyle name="40% - Accent5 2 13" xfId="2312" xr:uid="{00000000-0005-0000-0000-00000D090000}"/>
    <cellStyle name="40% - Accent5 2 13 2" xfId="2313" xr:uid="{00000000-0005-0000-0000-00000E090000}"/>
    <cellStyle name="40% - Accent5 2 14" xfId="2314" xr:uid="{00000000-0005-0000-0000-00000F090000}"/>
    <cellStyle name="40% - Accent5 2 14 2" xfId="2315" xr:uid="{00000000-0005-0000-0000-000010090000}"/>
    <cellStyle name="40% - Accent5 2 15" xfId="2316" xr:uid="{00000000-0005-0000-0000-000011090000}"/>
    <cellStyle name="40% - Accent5 2 15 2" xfId="2317" xr:uid="{00000000-0005-0000-0000-000012090000}"/>
    <cellStyle name="40% - Accent5 2 15 3" xfId="2318" xr:uid="{00000000-0005-0000-0000-000013090000}"/>
    <cellStyle name="40% - Accent5 2 16" xfId="2319" xr:uid="{00000000-0005-0000-0000-000014090000}"/>
    <cellStyle name="40% - Accent5 2 16 2" xfId="2320" xr:uid="{00000000-0005-0000-0000-000015090000}"/>
    <cellStyle name="40% - Accent5 2 17" xfId="2321" xr:uid="{00000000-0005-0000-0000-000016090000}"/>
    <cellStyle name="40% - Accent5 2 17 2" xfId="2322" xr:uid="{00000000-0005-0000-0000-000017090000}"/>
    <cellStyle name="40% - Accent5 2 18" xfId="2323" xr:uid="{00000000-0005-0000-0000-000018090000}"/>
    <cellStyle name="40% - Accent5 2 18 2" xfId="2324" xr:uid="{00000000-0005-0000-0000-000019090000}"/>
    <cellStyle name="40% - Accent5 2 19" xfId="2325" xr:uid="{00000000-0005-0000-0000-00001A090000}"/>
    <cellStyle name="40% - Accent5 2 19 2" xfId="2326" xr:uid="{00000000-0005-0000-0000-00001B090000}"/>
    <cellStyle name="40% - Accent5 2 2" xfId="2327" xr:uid="{00000000-0005-0000-0000-00001C090000}"/>
    <cellStyle name="40% - Accent5 2 2 2" xfId="2328" xr:uid="{00000000-0005-0000-0000-00001D090000}"/>
    <cellStyle name="40% - Accent5 2 20" xfId="2329" xr:uid="{00000000-0005-0000-0000-00001E090000}"/>
    <cellStyle name="40% - Accent5 2 20 2" xfId="2330" xr:uid="{00000000-0005-0000-0000-00001F090000}"/>
    <cellStyle name="40% - Accent5 2 21" xfId="2331" xr:uid="{00000000-0005-0000-0000-000020090000}"/>
    <cellStyle name="40% - Accent5 2 21 2" xfId="2332" xr:uid="{00000000-0005-0000-0000-000021090000}"/>
    <cellStyle name="40% - Accent5 2 22" xfId="2333" xr:uid="{00000000-0005-0000-0000-000022090000}"/>
    <cellStyle name="40% - Accent5 2 22 2" xfId="2334" xr:uid="{00000000-0005-0000-0000-000023090000}"/>
    <cellStyle name="40% - Accent5 2 23" xfId="2335" xr:uid="{00000000-0005-0000-0000-000024090000}"/>
    <cellStyle name="40% - Accent5 2 23 2" xfId="2336" xr:uid="{00000000-0005-0000-0000-000025090000}"/>
    <cellStyle name="40% - Accent5 2 24" xfId="2337" xr:uid="{00000000-0005-0000-0000-000026090000}"/>
    <cellStyle name="40% - Accent5 2 24 2" xfId="2338" xr:uid="{00000000-0005-0000-0000-000027090000}"/>
    <cellStyle name="40% - Accent5 2 25" xfId="2339" xr:uid="{00000000-0005-0000-0000-000028090000}"/>
    <cellStyle name="40% - Accent5 2 25 2" xfId="2340" xr:uid="{00000000-0005-0000-0000-000029090000}"/>
    <cellStyle name="40% - Accent5 2 26" xfId="2341" xr:uid="{00000000-0005-0000-0000-00002A090000}"/>
    <cellStyle name="40% - Accent5 2 26 2" xfId="2342" xr:uid="{00000000-0005-0000-0000-00002B090000}"/>
    <cellStyle name="40% - Accent5 2 27" xfId="2343" xr:uid="{00000000-0005-0000-0000-00002C090000}"/>
    <cellStyle name="40% - Accent5 2 27 2" xfId="2344" xr:uid="{00000000-0005-0000-0000-00002D090000}"/>
    <cellStyle name="40% - Accent5 2 28" xfId="2345" xr:uid="{00000000-0005-0000-0000-00002E090000}"/>
    <cellStyle name="40% - Accent5 2 28 2" xfId="2346" xr:uid="{00000000-0005-0000-0000-00002F090000}"/>
    <cellStyle name="40% - Accent5 2 29" xfId="2347" xr:uid="{00000000-0005-0000-0000-000030090000}"/>
    <cellStyle name="40% - Accent5 2 29 2" xfId="2348" xr:uid="{00000000-0005-0000-0000-000031090000}"/>
    <cellStyle name="40% - Accent5 2 3" xfId="2349" xr:uid="{00000000-0005-0000-0000-000032090000}"/>
    <cellStyle name="40% - Accent5 2 3 2" xfId="2350" xr:uid="{00000000-0005-0000-0000-000033090000}"/>
    <cellStyle name="40% - Accent5 2 30" xfId="2351" xr:uid="{00000000-0005-0000-0000-000034090000}"/>
    <cellStyle name="40% - Accent5 2 30 2" xfId="2352" xr:uid="{00000000-0005-0000-0000-000035090000}"/>
    <cellStyle name="40% - Accent5 2 31" xfId="2353" xr:uid="{00000000-0005-0000-0000-000036090000}"/>
    <cellStyle name="40% - Accent5 2 31 2" xfId="2354" xr:uid="{00000000-0005-0000-0000-000037090000}"/>
    <cellStyle name="40% - Accent5 2 32" xfId="2355" xr:uid="{00000000-0005-0000-0000-000038090000}"/>
    <cellStyle name="40% - Accent5 2 32 2" xfId="2356" xr:uid="{00000000-0005-0000-0000-000039090000}"/>
    <cellStyle name="40% - Accent5 2 33" xfId="2357" xr:uid="{00000000-0005-0000-0000-00003A090000}"/>
    <cellStyle name="40% - Accent5 2 33 2" xfId="2358" xr:uid="{00000000-0005-0000-0000-00003B090000}"/>
    <cellStyle name="40% - Accent5 2 34" xfId="2359" xr:uid="{00000000-0005-0000-0000-00003C090000}"/>
    <cellStyle name="40% - Accent5 2 34 2" xfId="2360" xr:uid="{00000000-0005-0000-0000-00003D090000}"/>
    <cellStyle name="40% - Accent5 2 35" xfId="2361" xr:uid="{00000000-0005-0000-0000-00003E090000}"/>
    <cellStyle name="40% - Accent5 2 35 2" xfId="2362" xr:uid="{00000000-0005-0000-0000-00003F090000}"/>
    <cellStyle name="40% - Accent5 2 36" xfId="2363" xr:uid="{00000000-0005-0000-0000-000040090000}"/>
    <cellStyle name="40% - Accent5 2 36 2" xfId="2364" xr:uid="{00000000-0005-0000-0000-000041090000}"/>
    <cellStyle name="40% - Accent5 2 37" xfId="2365" xr:uid="{00000000-0005-0000-0000-000042090000}"/>
    <cellStyle name="40% - Accent5 2 37 2" xfId="2366" xr:uid="{00000000-0005-0000-0000-000043090000}"/>
    <cellStyle name="40% - Accent5 2 38" xfId="2367" xr:uid="{00000000-0005-0000-0000-000044090000}"/>
    <cellStyle name="40% - Accent5 2 38 2" xfId="2368" xr:uid="{00000000-0005-0000-0000-000045090000}"/>
    <cellStyle name="40% - Accent5 2 39" xfId="2369" xr:uid="{00000000-0005-0000-0000-000046090000}"/>
    <cellStyle name="40% - Accent5 2 39 2" xfId="2370" xr:uid="{00000000-0005-0000-0000-000047090000}"/>
    <cellStyle name="40% - Accent5 2 4" xfId="2371" xr:uid="{00000000-0005-0000-0000-000048090000}"/>
    <cellStyle name="40% - Accent5 2 4 2" xfId="2372" xr:uid="{00000000-0005-0000-0000-000049090000}"/>
    <cellStyle name="40% - Accent5 2 40" xfId="2373" xr:uid="{00000000-0005-0000-0000-00004A090000}"/>
    <cellStyle name="40% - Accent5 2 40 2" xfId="2374" xr:uid="{00000000-0005-0000-0000-00004B090000}"/>
    <cellStyle name="40% - Accent5 2 41" xfId="2375" xr:uid="{00000000-0005-0000-0000-00004C090000}"/>
    <cellStyle name="40% - Accent5 2 41 2" xfId="2376" xr:uid="{00000000-0005-0000-0000-00004D090000}"/>
    <cellStyle name="40% - Accent5 2 42" xfId="2377" xr:uid="{00000000-0005-0000-0000-00004E090000}"/>
    <cellStyle name="40% - Accent5 2 42 2" xfId="2378" xr:uid="{00000000-0005-0000-0000-00004F090000}"/>
    <cellStyle name="40% - Accent5 2 43" xfId="2379" xr:uid="{00000000-0005-0000-0000-000050090000}"/>
    <cellStyle name="40% - Accent5 2 43 2" xfId="2380" xr:uid="{00000000-0005-0000-0000-000051090000}"/>
    <cellStyle name="40% - Accent5 2 44" xfId="2381" xr:uid="{00000000-0005-0000-0000-000052090000}"/>
    <cellStyle name="40% - Accent5 2 44 2" xfId="2382" xr:uid="{00000000-0005-0000-0000-000053090000}"/>
    <cellStyle name="40% - Accent5 2 45" xfId="2383" xr:uid="{00000000-0005-0000-0000-000054090000}"/>
    <cellStyle name="40% - Accent5 2 45 2" xfId="2384" xr:uid="{00000000-0005-0000-0000-000055090000}"/>
    <cellStyle name="40% - Accent5 2 46" xfId="2385" xr:uid="{00000000-0005-0000-0000-000056090000}"/>
    <cellStyle name="40% - Accent5 2 46 2" xfId="2386" xr:uid="{00000000-0005-0000-0000-000057090000}"/>
    <cellStyle name="40% - Accent5 2 47" xfId="2387" xr:uid="{00000000-0005-0000-0000-000058090000}"/>
    <cellStyle name="40% - Accent5 2 47 2" xfId="2388" xr:uid="{00000000-0005-0000-0000-000059090000}"/>
    <cellStyle name="40% - Accent5 2 48" xfId="2389" xr:uid="{00000000-0005-0000-0000-00005A090000}"/>
    <cellStyle name="40% - Accent5 2 48 2" xfId="2390" xr:uid="{00000000-0005-0000-0000-00005B090000}"/>
    <cellStyle name="40% - Accent5 2 49" xfId="2391" xr:uid="{00000000-0005-0000-0000-00005C090000}"/>
    <cellStyle name="40% - Accent5 2 49 2" xfId="2392" xr:uid="{00000000-0005-0000-0000-00005D090000}"/>
    <cellStyle name="40% - Accent5 2 5" xfId="2393" xr:uid="{00000000-0005-0000-0000-00005E090000}"/>
    <cellStyle name="40% - Accent5 2 5 2" xfId="2394" xr:uid="{00000000-0005-0000-0000-00005F090000}"/>
    <cellStyle name="40% - Accent5 2 50" xfId="2395" xr:uid="{00000000-0005-0000-0000-000060090000}"/>
    <cellStyle name="40% - Accent5 2 6" xfId="2396" xr:uid="{00000000-0005-0000-0000-000061090000}"/>
    <cellStyle name="40% - Accent5 2 6 2" xfId="2397" xr:uid="{00000000-0005-0000-0000-000062090000}"/>
    <cellStyle name="40% - Accent5 2 7" xfId="2398" xr:uid="{00000000-0005-0000-0000-000063090000}"/>
    <cellStyle name="40% - Accent5 2 7 2" xfId="2399" xr:uid="{00000000-0005-0000-0000-000064090000}"/>
    <cellStyle name="40% - Accent5 2 8" xfId="2400" xr:uid="{00000000-0005-0000-0000-000065090000}"/>
    <cellStyle name="40% - Accent5 2 8 2" xfId="2401" xr:uid="{00000000-0005-0000-0000-000066090000}"/>
    <cellStyle name="40% - Accent5 2 9" xfId="2402" xr:uid="{00000000-0005-0000-0000-000067090000}"/>
    <cellStyle name="40% - Accent5 2 9 2" xfId="2403" xr:uid="{00000000-0005-0000-0000-000068090000}"/>
    <cellStyle name="40% - Accent5 3" xfId="2404" xr:uid="{00000000-0005-0000-0000-000069090000}"/>
    <cellStyle name="40% - Accent5 3 10" xfId="2405" xr:uid="{00000000-0005-0000-0000-00006A090000}"/>
    <cellStyle name="40% - Accent5 3 10 2" xfId="2406" xr:uid="{00000000-0005-0000-0000-00006B090000}"/>
    <cellStyle name="40% - Accent5 3 11" xfId="2407" xr:uid="{00000000-0005-0000-0000-00006C090000}"/>
    <cellStyle name="40% - Accent5 3 11 2" xfId="2408" xr:uid="{00000000-0005-0000-0000-00006D090000}"/>
    <cellStyle name="40% - Accent5 3 12" xfId="2409" xr:uid="{00000000-0005-0000-0000-00006E090000}"/>
    <cellStyle name="40% - Accent5 3 12 2" xfId="2410" xr:uid="{00000000-0005-0000-0000-00006F090000}"/>
    <cellStyle name="40% - Accent5 3 13" xfId="2411" xr:uid="{00000000-0005-0000-0000-000070090000}"/>
    <cellStyle name="40% - Accent5 3 13 2" xfId="2412" xr:uid="{00000000-0005-0000-0000-000071090000}"/>
    <cellStyle name="40% - Accent5 3 14" xfId="2413" xr:uid="{00000000-0005-0000-0000-000072090000}"/>
    <cellStyle name="40% - Accent5 3 14 2" xfId="2414" xr:uid="{00000000-0005-0000-0000-000073090000}"/>
    <cellStyle name="40% - Accent5 3 15" xfId="2415" xr:uid="{00000000-0005-0000-0000-000074090000}"/>
    <cellStyle name="40% - Accent5 3 15 2" xfId="2416" xr:uid="{00000000-0005-0000-0000-000075090000}"/>
    <cellStyle name="40% - Accent5 3 16" xfId="2417" xr:uid="{00000000-0005-0000-0000-000076090000}"/>
    <cellStyle name="40% - Accent5 3 16 2" xfId="2418" xr:uid="{00000000-0005-0000-0000-000077090000}"/>
    <cellStyle name="40% - Accent5 3 17" xfId="2419" xr:uid="{00000000-0005-0000-0000-000078090000}"/>
    <cellStyle name="40% - Accent5 3 17 2" xfId="2420" xr:uid="{00000000-0005-0000-0000-000079090000}"/>
    <cellStyle name="40% - Accent5 3 18" xfId="2421" xr:uid="{00000000-0005-0000-0000-00007A090000}"/>
    <cellStyle name="40% - Accent5 3 18 2" xfId="2422" xr:uid="{00000000-0005-0000-0000-00007B090000}"/>
    <cellStyle name="40% - Accent5 3 19" xfId="2423" xr:uid="{00000000-0005-0000-0000-00007C090000}"/>
    <cellStyle name="40% - Accent5 3 19 2" xfId="2424" xr:uid="{00000000-0005-0000-0000-00007D090000}"/>
    <cellStyle name="40% - Accent5 3 2" xfId="2425" xr:uid="{00000000-0005-0000-0000-00007E090000}"/>
    <cellStyle name="40% - Accent5 3 2 2" xfId="2426" xr:uid="{00000000-0005-0000-0000-00007F090000}"/>
    <cellStyle name="40% - Accent5 3 20" xfId="2427" xr:uid="{00000000-0005-0000-0000-000080090000}"/>
    <cellStyle name="40% - Accent5 3 20 2" xfId="2428" xr:uid="{00000000-0005-0000-0000-000081090000}"/>
    <cellStyle name="40% - Accent5 3 21" xfId="2429" xr:uid="{00000000-0005-0000-0000-000082090000}"/>
    <cellStyle name="40% - Accent5 3 21 2" xfId="2430" xr:uid="{00000000-0005-0000-0000-000083090000}"/>
    <cellStyle name="40% - Accent5 3 22" xfId="2431" xr:uid="{00000000-0005-0000-0000-000084090000}"/>
    <cellStyle name="40% - Accent5 3 22 2" xfId="2432" xr:uid="{00000000-0005-0000-0000-000085090000}"/>
    <cellStyle name="40% - Accent5 3 23" xfId="2433" xr:uid="{00000000-0005-0000-0000-000086090000}"/>
    <cellStyle name="40% - Accent5 3 23 2" xfId="2434" xr:uid="{00000000-0005-0000-0000-000087090000}"/>
    <cellStyle name="40% - Accent5 3 24" xfId="2435" xr:uid="{00000000-0005-0000-0000-000088090000}"/>
    <cellStyle name="40% - Accent5 3 24 2" xfId="2436" xr:uid="{00000000-0005-0000-0000-000089090000}"/>
    <cellStyle name="40% - Accent5 3 25" xfId="2437" xr:uid="{00000000-0005-0000-0000-00008A090000}"/>
    <cellStyle name="40% - Accent5 3 25 2" xfId="2438" xr:uid="{00000000-0005-0000-0000-00008B090000}"/>
    <cellStyle name="40% - Accent5 3 26" xfId="2439" xr:uid="{00000000-0005-0000-0000-00008C090000}"/>
    <cellStyle name="40% - Accent5 3 26 2" xfId="2440" xr:uid="{00000000-0005-0000-0000-00008D090000}"/>
    <cellStyle name="40% - Accent5 3 27" xfId="2441" xr:uid="{00000000-0005-0000-0000-00008E090000}"/>
    <cellStyle name="40% - Accent5 3 27 2" xfId="2442" xr:uid="{00000000-0005-0000-0000-00008F090000}"/>
    <cellStyle name="40% - Accent5 3 28" xfId="2443" xr:uid="{00000000-0005-0000-0000-000090090000}"/>
    <cellStyle name="40% - Accent5 3 28 2" xfId="2444" xr:uid="{00000000-0005-0000-0000-000091090000}"/>
    <cellStyle name="40% - Accent5 3 29" xfId="2445" xr:uid="{00000000-0005-0000-0000-000092090000}"/>
    <cellStyle name="40% - Accent5 3 29 2" xfId="2446" xr:uid="{00000000-0005-0000-0000-000093090000}"/>
    <cellStyle name="40% - Accent5 3 3" xfId="2447" xr:uid="{00000000-0005-0000-0000-000094090000}"/>
    <cellStyle name="40% - Accent5 3 3 2" xfId="2448" xr:uid="{00000000-0005-0000-0000-000095090000}"/>
    <cellStyle name="40% - Accent5 3 30" xfId="2449" xr:uid="{00000000-0005-0000-0000-000096090000}"/>
    <cellStyle name="40% - Accent5 3 30 2" xfId="2450" xr:uid="{00000000-0005-0000-0000-000097090000}"/>
    <cellStyle name="40% - Accent5 3 31" xfId="2451" xr:uid="{00000000-0005-0000-0000-000098090000}"/>
    <cellStyle name="40% - Accent5 3 31 2" xfId="2452" xr:uid="{00000000-0005-0000-0000-000099090000}"/>
    <cellStyle name="40% - Accent5 3 32" xfId="2453" xr:uid="{00000000-0005-0000-0000-00009A090000}"/>
    <cellStyle name="40% - Accent5 3 4" xfId="2454" xr:uid="{00000000-0005-0000-0000-00009B090000}"/>
    <cellStyle name="40% - Accent5 3 4 2" xfId="2455" xr:uid="{00000000-0005-0000-0000-00009C090000}"/>
    <cellStyle name="40% - Accent5 3 5" xfId="2456" xr:uid="{00000000-0005-0000-0000-00009D090000}"/>
    <cellStyle name="40% - Accent5 3 5 2" xfId="2457" xr:uid="{00000000-0005-0000-0000-00009E090000}"/>
    <cellStyle name="40% - Accent5 3 6" xfId="2458" xr:uid="{00000000-0005-0000-0000-00009F090000}"/>
    <cellStyle name="40% - Accent5 3 6 2" xfId="2459" xr:uid="{00000000-0005-0000-0000-0000A0090000}"/>
    <cellStyle name="40% - Accent5 3 7" xfId="2460" xr:uid="{00000000-0005-0000-0000-0000A1090000}"/>
    <cellStyle name="40% - Accent5 3 7 2" xfId="2461" xr:uid="{00000000-0005-0000-0000-0000A2090000}"/>
    <cellStyle name="40% - Accent5 3 8" xfId="2462" xr:uid="{00000000-0005-0000-0000-0000A3090000}"/>
    <cellStyle name="40% - Accent5 3 8 2" xfId="2463" xr:uid="{00000000-0005-0000-0000-0000A4090000}"/>
    <cellStyle name="40% - Accent5 3 9" xfId="2464" xr:uid="{00000000-0005-0000-0000-0000A5090000}"/>
    <cellStyle name="40% - Accent5 3 9 2" xfId="2465" xr:uid="{00000000-0005-0000-0000-0000A6090000}"/>
    <cellStyle name="40% - Accent5 4" xfId="2466" xr:uid="{00000000-0005-0000-0000-0000A7090000}"/>
    <cellStyle name="40% - Accent5 4 10" xfId="2467" xr:uid="{00000000-0005-0000-0000-0000A8090000}"/>
    <cellStyle name="40% - Accent5 4 10 2" xfId="2468" xr:uid="{00000000-0005-0000-0000-0000A9090000}"/>
    <cellStyle name="40% - Accent5 4 11" xfId="2469" xr:uid="{00000000-0005-0000-0000-0000AA090000}"/>
    <cellStyle name="40% - Accent5 4 11 2" xfId="2470" xr:uid="{00000000-0005-0000-0000-0000AB090000}"/>
    <cellStyle name="40% - Accent5 4 12" xfId="2471" xr:uid="{00000000-0005-0000-0000-0000AC090000}"/>
    <cellStyle name="40% - Accent5 4 12 2" xfId="2472" xr:uid="{00000000-0005-0000-0000-0000AD090000}"/>
    <cellStyle name="40% - Accent5 4 13" xfId="2473" xr:uid="{00000000-0005-0000-0000-0000AE090000}"/>
    <cellStyle name="40% - Accent5 4 13 2" xfId="2474" xr:uid="{00000000-0005-0000-0000-0000AF090000}"/>
    <cellStyle name="40% - Accent5 4 14" xfId="2475" xr:uid="{00000000-0005-0000-0000-0000B0090000}"/>
    <cellStyle name="40% - Accent5 4 14 2" xfId="2476" xr:uid="{00000000-0005-0000-0000-0000B1090000}"/>
    <cellStyle name="40% - Accent5 4 15" xfId="2477" xr:uid="{00000000-0005-0000-0000-0000B2090000}"/>
    <cellStyle name="40% - Accent5 4 15 2" xfId="2478" xr:uid="{00000000-0005-0000-0000-0000B3090000}"/>
    <cellStyle name="40% - Accent5 4 16" xfId="2479" xr:uid="{00000000-0005-0000-0000-0000B4090000}"/>
    <cellStyle name="40% - Accent5 4 16 2" xfId="2480" xr:uid="{00000000-0005-0000-0000-0000B5090000}"/>
    <cellStyle name="40% - Accent5 4 17" xfId="2481" xr:uid="{00000000-0005-0000-0000-0000B6090000}"/>
    <cellStyle name="40% - Accent5 4 17 2" xfId="2482" xr:uid="{00000000-0005-0000-0000-0000B7090000}"/>
    <cellStyle name="40% - Accent5 4 18" xfId="2483" xr:uid="{00000000-0005-0000-0000-0000B8090000}"/>
    <cellStyle name="40% - Accent5 4 18 2" xfId="2484" xr:uid="{00000000-0005-0000-0000-0000B9090000}"/>
    <cellStyle name="40% - Accent5 4 19" xfId="2485" xr:uid="{00000000-0005-0000-0000-0000BA090000}"/>
    <cellStyle name="40% - Accent5 4 19 2" xfId="2486" xr:uid="{00000000-0005-0000-0000-0000BB090000}"/>
    <cellStyle name="40% - Accent5 4 2" xfId="2487" xr:uid="{00000000-0005-0000-0000-0000BC090000}"/>
    <cellStyle name="40% - Accent5 4 2 2" xfId="2488" xr:uid="{00000000-0005-0000-0000-0000BD090000}"/>
    <cellStyle name="40% - Accent5 4 20" xfId="2489" xr:uid="{00000000-0005-0000-0000-0000BE090000}"/>
    <cellStyle name="40% - Accent5 4 20 2" xfId="2490" xr:uid="{00000000-0005-0000-0000-0000BF090000}"/>
    <cellStyle name="40% - Accent5 4 21" xfId="2491" xr:uid="{00000000-0005-0000-0000-0000C0090000}"/>
    <cellStyle name="40% - Accent5 4 21 2" xfId="2492" xr:uid="{00000000-0005-0000-0000-0000C1090000}"/>
    <cellStyle name="40% - Accent5 4 22" xfId="2493" xr:uid="{00000000-0005-0000-0000-0000C2090000}"/>
    <cellStyle name="40% - Accent5 4 22 2" xfId="2494" xr:uid="{00000000-0005-0000-0000-0000C3090000}"/>
    <cellStyle name="40% - Accent5 4 23" xfId="2495" xr:uid="{00000000-0005-0000-0000-0000C4090000}"/>
    <cellStyle name="40% - Accent5 4 23 2" xfId="2496" xr:uid="{00000000-0005-0000-0000-0000C5090000}"/>
    <cellStyle name="40% - Accent5 4 24" xfId="2497" xr:uid="{00000000-0005-0000-0000-0000C6090000}"/>
    <cellStyle name="40% - Accent5 4 24 2" xfId="2498" xr:uid="{00000000-0005-0000-0000-0000C7090000}"/>
    <cellStyle name="40% - Accent5 4 25" xfId="2499" xr:uid="{00000000-0005-0000-0000-0000C8090000}"/>
    <cellStyle name="40% - Accent5 4 25 2" xfId="2500" xr:uid="{00000000-0005-0000-0000-0000C9090000}"/>
    <cellStyle name="40% - Accent5 4 26" xfId="2501" xr:uid="{00000000-0005-0000-0000-0000CA090000}"/>
    <cellStyle name="40% - Accent5 4 26 2" xfId="2502" xr:uid="{00000000-0005-0000-0000-0000CB090000}"/>
    <cellStyle name="40% - Accent5 4 27" xfId="2503" xr:uid="{00000000-0005-0000-0000-0000CC090000}"/>
    <cellStyle name="40% - Accent5 4 27 2" xfId="2504" xr:uid="{00000000-0005-0000-0000-0000CD090000}"/>
    <cellStyle name="40% - Accent5 4 28" xfId="2505" xr:uid="{00000000-0005-0000-0000-0000CE090000}"/>
    <cellStyle name="40% - Accent5 4 28 2" xfId="2506" xr:uid="{00000000-0005-0000-0000-0000CF090000}"/>
    <cellStyle name="40% - Accent5 4 29" xfId="2507" xr:uid="{00000000-0005-0000-0000-0000D0090000}"/>
    <cellStyle name="40% - Accent5 4 3" xfId="2508" xr:uid="{00000000-0005-0000-0000-0000D1090000}"/>
    <cellStyle name="40% - Accent5 4 3 2" xfId="2509" xr:uid="{00000000-0005-0000-0000-0000D2090000}"/>
    <cellStyle name="40% - Accent5 4 4" xfId="2510" xr:uid="{00000000-0005-0000-0000-0000D3090000}"/>
    <cellStyle name="40% - Accent5 4 4 2" xfId="2511" xr:uid="{00000000-0005-0000-0000-0000D4090000}"/>
    <cellStyle name="40% - Accent5 4 5" xfId="2512" xr:uid="{00000000-0005-0000-0000-0000D5090000}"/>
    <cellStyle name="40% - Accent5 4 5 2" xfId="2513" xr:uid="{00000000-0005-0000-0000-0000D6090000}"/>
    <cellStyle name="40% - Accent5 4 6" xfId="2514" xr:uid="{00000000-0005-0000-0000-0000D7090000}"/>
    <cellStyle name="40% - Accent5 4 6 2" xfId="2515" xr:uid="{00000000-0005-0000-0000-0000D8090000}"/>
    <cellStyle name="40% - Accent5 4 7" xfId="2516" xr:uid="{00000000-0005-0000-0000-0000D9090000}"/>
    <cellStyle name="40% - Accent5 4 7 2" xfId="2517" xr:uid="{00000000-0005-0000-0000-0000DA090000}"/>
    <cellStyle name="40% - Accent5 4 8" xfId="2518" xr:uid="{00000000-0005-0000-0000-0000DB090000}"/>
    <cellStyle name="40% - Accent5 4 8 2" xfId="2519" xr:uid="{00000000-0005-0000-0000-0000DC090000}"/>
    <cellStyle name="40% - Accent5 4 9" xfId="2520" xr:uid="{00000000-0005-0000-0000-0000DD090000}"/>
    <cellStyle name="40% - Accent5 4 9 2" xfId="2521" xr:uid="{00000000-0005-0000-0000-0000DE090000}"/>
    <cellStyle name="40% - Accent5 5" xfId="2522" xr:uid="{00000000-0005-0000-0000-0000DF090000}"/>
    <cellStyle name="40% - Accent5 6" xfId="2523" xr:uid="{00000000-0005-0000-0000-0000E0090000}"/>
    <cellStyle name="40% - Accent5 6 2" xfId="2524" xr:uid="{00000000-0005-0000-0000-0000E1090000}"/>
    <cellStyle name="40% - Accent5 6 2 2" xfId="2525" xr:uid="{00000000-0005-0000-0000-0000E2090000}"/>
    <cellStyle name="40% - Accent5 6 3" xfId="2526" xr:uid="{00000000-0005-0000-0000-0000E3090000}"/>
    <cellStyle name="40% - Accent5 7" xfId="2527" xr:uid="{00000000-0005-0000-0000-0000E4090000}"/>
    <cellStyle name="40% - Accent5 7 2" xfId="2528" xr:uid="{00000000-0005-0000-0000-0000E5090000}"/>
    <cellStyle name="40% - Accent5 8" xfId="2529" xr:uid="{00000000-0005-0000-0000-0000E6090000}"/>
    <cellStyle name="40% - Accent6 2" xfId="2530" xr:uid="{00000000-0005-0000-0000-0000E7090000}"/>
    <cellStyle name="40% - Accent6 2 10" xfId="2531" xr:uid="{00000000-0005-0000-0000-0000E8090000}"/>
    <cellStyle name="40% - Accent6 2 10 2" xfId="2532" xr:uid="{00000000-0005-0000-0000-0000E9090000}"/>
    <cellStyle name="40% - Accent6 2 11" xfId="2533" xr:uid="{00000000-0005-0000-0000-0000EA090000}"/>
    <cellStyle name="40% - Accent6 2 11 2" xfId="2534" xr:uid="{00000000-0005-0000-0000-0000EB090000}"/>
    <cellStyle name="40% - Accent6 2 12" xfId="2535" xr:uid="{00000000-0005-0000-0000-0000EC090000}"/>
    <cellStyle name="40% - Accent6 2 12 2" xfId="2536" xr:uid="{00000000-0005-0000-0000-0000ED090000}"/>
    <cellStyle name="40% - Accent6 2 13" xfId="2537" xr:uid="{00000000-0005-0000-0000-0000EE090000}"/>
    <cellStyle name="40% - Accent6 2 13 2" xfId="2538" xr:uid="{00000000-0005-0000-0000-0000EF090000}"/>
    <cellStyle name="40% - Accent6 2 14" xfId="2539" xr:uid="{00000000-0005-0000-0000-0000F0090000}"/>
    <cellStyle name="40% - Accent6 2 14 2" xfId="2540" xr:uid="{00000000-0005-0000-0000-0000F1090000}"/>
    <cellStyle name="40% - Accent6 2 15" xfId="2541" xr:uid="{00000000-0005-0000-0000-0000F2090000}"/>
    <cellStyle name="40% - Accent6 2 15 2" xfId="2542" xr:uid="{00000000-0005-0000-0000-0000F3090000}"/>
    <cellStyle name="40% - Accent6 2 15 3" xfId="2543" xr:uid="{00000000-0005-0000-0000-0000F4090000}"/>
    <cellStyle name="40% - Accent6 2 16" xfId="2544" xr:uid="{00000000-0005-0000-0000-0000F5090000}"/>
    <cellStyle name="40% - Accent6 2 16 2" xfId="2545" xr:uid="{00000000-0005-0000-0000-0000F6090000}"/>
    <cellStyle name="40% - Accent6 2 17" xfId="2546" xr:uid="{00000000-0005-0000-0000-0000F7090000}"/>
    <cellStyle name="40% - Accent6 2 17 2" xfId="2547" xr:uid="{00000000-0005-0000-0000-0000F8090000}"/>
    <cellStyle name="40% - Accent6 2 18" xfId="2548" xr:uid="{00000000-0005-0000-0000-0000F9090000}"/>
    <cellStyle name="40% - Accent6 2 18 2" xfId="2549" xr:uid="{00000000-0005-0000-0000-0000FA090000}"/>
    <cellStyle name="40% - Accent6 2 19" xfId="2550" xr:uid="{00000000-0005-0000-0000-0000FB090000}"/>
    <cellStyle name="40% - Accent6 2 19 2" xfId="2551" xr:uid="{00000000-0005-0000-0000-0000FC090000}"/>
    <cellStyle name="40% - Accent6 2 2" xfId="2552" xr:uid="{00000000-0005-0000-0000-0000FD090000}"/>
    <cellStyle name="40% - Accent6 2 2 2" xfId="2553" xr:uid="{00000000-0005-0000-0000-0000FE090000}"/>
    <cellStyle name="40% - Accent6 2 20" xfId="2554" xr:uid="{00000000-0005-0000-0000-0000FF090000}"/>
    <cellStyle name="40% - Accent6 2 20 2" xfId="2555" xr:uid="{00000000-0005-0000-0000-0000000A0000}"/>
    <cellStyle name="40% - Accent6 2 21" xfId="2556" xr:uid="{00000000-0005-0000-0000-0000010A0000}"/>
    <cellStyle name="40% - Accent6 2 21 2" xfId="2557" xr:uid="{00000000-0005-0000-0000-0000020A0000}"/>
    <cellStyle name="40% - Accent6 2 22" xfId="2558" xr:uid="{00000000-0005-0000-0000-0000030A0000}"/>
    <cellStyle name="40% - Accent6 2 22 2" xfId="2559" xr:uid="{00000000-0005-0000-0000-0000040A0000}"/>
    <cellStyle name="40% - Accent6 2 23" xfId="2560" xr:uid="{00000000-0005-0000-0000-0000050A0000}"/>
    <cellStyle name="40% - Accent6 2 23 2" xfId="2561" xr:uid="{00000000-0005-0000-0000-0000060A0000}"/>
    <cellStyle name="40% - Accent6 2 24" xfId="2562" xr:uid="{00000000-0005-0000-0000-0000070A0000}"/>
    <cellStyle name="40% - Accent6 2 24 2" xfId="2563" xr:uid="{00000000-0005-0000-0000-0000080A0000}"/>
    <cellStyle name="40% - Accent6 2 25" xfId="2564" xr:uid="{00000000-0005-0000-0000-0000090A0000}"/>
    <cellStyle name="40% - Accent6 2 25 2" xfId="2565" xr:uid="{00000000-0005-0000-0000-00000A0A0000}"/>
    <cellStyle name="40% - Accent6 2 26" xfId="2566" xr:uid="{00000000-0005-0000-0000-00000B0A0000}"/>
    <cellStyle name="40% - Accent6 2 26 2" xfId="2567" xr:uid="{00000000-0005-0000-0000-00000C0A0000}"/>
    <cellStyle name="40% - Accent6 2 27" xfId="2568" xr:uid="{00000000-0005-0000-0000-00000D0A0000}"/>
    <cellStyle name="40% - Accent6 2 27 2" xfId="2569" xr:uid="{00000000-0005-0000-0000-00000E0A0000}"/>
    <cellStyle name="40% - Accent6 2 28" xfId="2570" xr:uid="{00000000-0005-0000-0000-00000F0A0000}"/>
    <cellStyle name="40% - Accent6 2 28 2" xfId="2571" xr:uid="{00000000-0005-0000-0000-0000100A0000}"/>
    <cellStyle name="40% - Accent6 2 29" xfId="2572" xr:uid="{00000000-0005-0000-0000-0000110A0000}"/>
    <cellStyle name="40% - Accent6 2 29 2" xfId="2573" xr:uid="{00000000-0005-0000-0000-0000120A0000}"/>
    <cellStyle name="40% - Accent6 2 3" xfId="2574" xr:uid="{00000000-0005-0000-0000-0000130A0000}"/>
    <cellStyle name="40% - Accent6 2 3 2" xfId="2575" xr:uid="{00000000-0005-0000-0000-0000140A0000}"/>
    <cellStyle name="40% - Accent6 2 30" xfId="2576" xr:uid="{00000000-0005-0000-0000-0000150A0000}"/>
    <cellStyle name="40% - Accent6 2 30 2" xfId="2577" xr:uid="{00000000-0005-0000-0000-0000160A0000}"/>
    <cellStyle name="40% - Accent6 2 31" xfId="2578" xr:uid="{00000000-0005-0000-0000-0000170A0000}"/>
    <cellStyle name="40% - Accent6 2 31 2" xfId="2579" xr:uid="{00000000-0005-0000-0000-0000180A0000}"/>
    <cellStyle name="40% - Accent6 2 32" xfId="2580" xr:uid="{00000000-0005-0000-0000-0000190A0000}"/>
    <cellStyle name="40% - Accent6 2 32 2" xfId="2581" xr:uid="{00000000-0005-0000-0000-00001A0A0000}"/>
    <cellStyle name="40% - Accent6 2 33" xfId="2582" xr:uid="{00000000-0005-0000-0000-00001B0A0000}"/>
    <cellStyle name="40% - Accent6 2 33 2" xfId="2583" xr:uid="{00000000-0005-0000-0000-00001C0A0000}"/>
    <cellStyle name="40% - Accent6 2 34" xfId="2584" xr:uid="{00000000-0005-0000-0000-00001D0A0000}"/>
    <cellStyle name="40% - Accent6 2 34 2" xfId="2585" xr:uid="{00000000-0005-0000-0000-00001E0A0000}"/>
    <cellStyle name="40% - Accent6 2 35" xfId="2586" xr:uid="{00000000-0005-0000-0000-00001F0A0000}"/>
    <cellStyle name="40% - Accent6 2 35 2" xfId="2587" xr:uid="{00000000-0005-0000-0000-0000200A0000}"/>
    <cellStyle name="40% - Accent6 2 36" xfId="2588" xr:uid="{00000000-0005-0000-0000-0000210A0000}"/>
    <cellStyle name="40% - Accent6 2 36 2" xfId="2589" xr:uid="{00000000-0005-0000-0000-0000220A0000}"/>
    <cellStyle name="40% - Accent6 2 37" xfId="2590" xr:uid="{00000000-0005-0000-0000-0000230A0000}"/>
    <cellStyle name="40% - Accent6 2 37 2" xfId="2591" xr:uid="{00000000-0005-0000-0000-0000240A0000}"/>
    <cellStyle name="40% - Accent6 2 38" xfId="2592" xr:uid="{00000000-0005-0000-0000-0000250A0000}"/>
    <cellStyle name="40% - Accent6 2 38 2" xfId="2593" xr:uid="{00000000-0005-0000-0000-0000260A0000}"/>
    <cellStyle name="40% - Accent6 2 39" xfId="2594" xr:uid="{00000000-0005-0000-0000-0000270A0000}"/>
    <cellStyle name="40% - Accent6 2 39 2" xfId="2595" xr:uid="{00000000-0005-0000-0000-0000280A0000}"/>
    <cellStyle name="40% - Accent6 2 4" xfId="2596" xr:uid="{00000000-0005-0000-0000-0000290A0000}"/>
    <cellStyle name="40% - Accent6 2 4 2" xfId="2597" xr:uid="{00000000-0005-0000-0000-00002A0A0000}"/>
    <cellStyle name="40% - Accent6 2 40" xfId="2598" xr:uid="{00000000-0005-0000-0000-00002B0A0000}"/>
    <cellStyle name="40% - Accent6 2 40 2" xfId="2599" xr:uid="{00000000-0005-0000-0000-00002C0A0000}"/>
    <cellStyle name="40% - Accent6 2 41" xfId="2600" xr:uid="{00000000-0005-0000-0000-00002D0A0000}"/>
    <cellStyle name="40% - Accent6 2 41 2" xfId="2601" xr:uid="{00000000-0005-0000-0000-00002E0A0000}"/>
    <cellStyle name="40% - Accent6 2 42" xfId="2602" xr:uid="{00000000-0005-0000-0000-00002F0A0000}"/>
    <cellStyle name="40% - Accent6 2 42 2" xfId="2603" xr:uid="{00000000-0005-0000-0000-0000300A0000}"/>
    <cellStyle name="40% - Accent6 2 43" xfId="2604" xr:uid="{00000000-0005-0000-0000-0000310A0000}"/>
    <cellStyle name="40% - Accent6 2 43 2" xfId="2605" xr:uid="{00000000-0005-0000-0000-0000320A0000}"/>
    <cellStyle name="40% - Accent6 2 44" xfId="2606" xr:uid="{00000000-0005-0000-0000-0000330A0000}"/>
    <cellStyle name="40% - Accent6 2 44 2" xfId="2607" xr:uid="{00000000-0005-0000-0000-0000340A0000}"/>
    <cellStyle name="40% - Accent6 2 45" xfId="2608" xr:uid="{00000000-0005-0000-0000-0000350A0000}"/>
    <cellStyle name="40% - Accent6 2 45 2" xfId="2609" xr:uid="{00000000-0005-0000-0000-0000360A0000}"/>
    <cellStyle name="40% - Accent6 2 46" xfId="2610" xr:uid="{00000000-0005-0000-0000-0000370A0000}"/>
    <cellStyle name="40% - Accent6 2 46 2" xfId="2611" xr:uid="{00000000-0005-0000-0000-0000380A0000}"/>
    <cellStyle name="40% - Accent6 2 47" xfId="2612" xr:uid="{00000000-0005-0000-0000-0000390A0000}"/>
    <cellStyle name="40% - Accent6 2 47 2" xfId="2613" xr:uid="{00000000-0005-0000-0000-00003A0A0000}"/>
    <cellStyle name="40% - Accent6 2 48" xfId="2614" xr:uid="{00000000-0005-0000-0000-00003B0A0000}"/>
    <cellStyle name="40% - Accent6 2 48 2" xfId="2615" xr:uid="{00000000-0005-0000-0000-00003C0A0000}"/>
    <cellStyle name="40% - Accent6 2 49" xfId="2616" xr:uid="{00000000-0005-0000-0000-00003D0A0000}"/>
    <cellStyle name="40% - Accent6 2 49 2" xfId="2617" xr:uid="{00000000-0005-0000-0000-00003E0A0000}"/>
    <cellStyle name="40% - Accent6 2 5" xfId="2618" xr:uid="{00000000-0005-0000-0000-00003F0A0000}"/>
    <cellStyle name="40% - Accent6 2 5 2" xfId="2619" xr:uid="{00000000-0005-0000-0000-0000400A0000}"/>
    <cellStyle name="40% - Accent6 2 50" xfId="2620" xr:uid="{00000000-0005-0000-0000-0000410A0000}"/>
    <cellStyle name="40% - Accent6 2 6" xfId="2621" xr:uid="{00000000-0005-0000-0000-0000420A0000}"/>
    <cellStyle name="40% - Accent6 2 6 2" xfId="2622" xr:uid="{00000000-0005-0000-0000-0000430A0000}"/>
    <cellStyle name="40% - Accent6 2 7" xfId="2623" xr:uid="{00000000-0005-0000-0000-0000440A0000}"/>
    <cellStyle name="40% - Accent6 2 7 2" xfId="2624" xr:uid="{00000000-0005-0000-0000-0000450A0000}"/>
    <cellStyle name="40% - Accent6 2 8" xfId="2625" xr:uid="{00000000-0005-0000-0000-0000460A0000}"/>
    <cellStyle name="40% - Accent6 2 8 2" xfId="2626" xr:uid="{00000000-0005-0000-0000-0000470A0000}"/>
    <cellStyle name="40% - Accent6 2 9" xfId="2627" xr:uid="{00000000-0005-0000-0000-0000480A0000}"/>
    <cellStyle name="40% - Accent6 2 9 2" xfId="2628" xr:uid="{00000000-0005-0000-0000-0000490A0000}"/>
    <cellStyle name="40% - Accent6 3" xfId="2629" xr:uid="{00000000-0005-0000-0000-00004A0A0000}"/>
    <cellStyle name="40% - Accent6 3 10" xfId="2630" xr:uid="{00000000-0005-0000-0000-00004B0A0000}"/>
    <cellStyle name="40% - Accent6 3 10 2" xfId="2631" xr:uid="{00000000-0005-0000-0000-00004C0A0000}"/>
    <cellStyle name="40% - Accent6 3 11" xfId="2632" xr:uid="{00000000-0005-0000-0000-00004D0A0000}"/>
    <cellStyle name="40% - Accent6 3 11 2" xfId="2633" xr:uid="{00000000-0005-0000-0000-00004E0A0000}"/>
    <cellStyle name="40% - Accent6 3 12" xfId="2634" xr:uid="{00000000-0005-0000-0000-00004F0A0000}"/>
    <cellStyle name="40% - Accent6 3 12 2" xfId="2635" xr:uid="{00000000-0005-0000-0000-0000500A0000}"/>
    <cellStyle name="40% - Accent6 3 13" xfId="2636" xr:uid="{00000000-0005-0000-0000-0000510A0000}"/>
    <cellStyle name="40% - Accent6 3 13 2" xfId="2637" xr:uid="{00000000-0005-0000-0000-0000520A0000}"/>
    <cellStyle name="40% - Accent6 3 14" xfId="2638" xr:uid="{00000000-0005-0000-0000-0000530A0000}"/>
    <cellStyle name="40% - Accent6 3 14 2" xfId="2639" xr:uid="{00000000-0005-0000-0000-0000540A0000}"/>
    <cellStyle name="40% - Accent6 3 15" xfId="2640" xr:uid="{00000000-0005-0000-0000-0000550A0000}"/>
    <cellStyle name="40% - Accent6 3 15 2" xfId="2641" xr:uid="{00000000-0005-0000-0000-0000560A0000}"/>
    <cellStyle name="40% - Accent6 3 16" xfId="2642" xr:uid="{00000000-0005-0000-0000-0000570A0000}"/>
    <cellStyle name="40% - Accent6 3 16 2" xfId="2643" xr:uid="{00000000-0005-0000-0000-0000580A0000}"/>
    <cellStyle name="40% - Accent6 3 17" xfId="2644" xr:uid="{00000000-0005-0000-0000-0000590A0000}"/>
    <cellStyle name="40% - Accent6 3 17 2" xfId="2645" xr:uid="{00000000-0005-0000-0000-00005A0A0000}"/>
    <cellStyle name="40% - Accent6 3 18" xfId="2646" xr:uid="{00000000-0005-0000-0000-00005B0A0000}"/>
    <cellStyle name="40% - Accent6 3 18 2" xfId="2647" xr:uid="{00000000-0005-0000-0000-00005C0A0000}"/>
    <cellStyle name="40% - Accent6 3 19" xfId="2648" xr:uid="{00000000-0005-0000-0000-00005D0A0000}"/>
    <cellStyle name="40% - Accent6 3 19 2" xfId="2649" xr:uid="{00000000-0005-0000-0000-00005E0A0000}"/>
    <cellStyle name="40% - Accent6 3 2" xfId="2650" xr:uid="{00000000-0005-0000-0000-00005F0A0000}"/>
    <cellStyle name="40% - Accent6 3 2 2" xfId="2651" xr:uid="{00000000-0005-0000-0000-0000600A0000}"/>
    <cellStyle name="40% - Accent6 3 20" xfId="2652" xr:uid="{00000000-0005-0000-0000-0000610A0000}"/>
    <cellStyle name="40% - Accent6 3 20 2" xfId="2653" xr:uid="{00000000-0005-0000-0000-0000620A0000}"/>
    <cellStyle name="40% - Accent6 3 21" xfId="2654" xr:uid="{00000000-0005-0000-0000-0000630A0000}"/>
    <cellStyle name="40% - Accent6 3 21 2" xfId="2655" xr:uid="{00000000-0005-0000-0000-0000640A0000}"/>
    <cellStyle name="40% - Accent6 3 22" xfId="2656" xr:uid="{00000000-0005-0000-0000-0000650A0000}"/>
    <cellStyle name="40% - Accent6 3 22 2" xfId="2657" xr:uid="{00000000-0005-0000-0000-0000660A0000}"/>
    <cellStyle name="40% - Accent6 3 23" xfId="2658" xr:uid="{00000000-0005-0000-0000-0000670A0000}"/>
    <cellStyle name="40% - Accent6 3 23 2" xfId="2659" xr:uid="{00000000-0005-0000-0000-0000680A0000}"/>
    <cellStyle name="40% - Accent6 3 24" xfId="2660" xr:uid="{00000000-0005-0000-0000-0000690A0000}"/>
    <cellStyle name="40% - Accent6 3 24 2" xfId="2661" xr:uid="{00000000-0005-0000-0000-00006A0A0000}"/>
    <cellStyle name="40% - Accent6 3 25" xfId="2662" xr:uid="{00000000-0005-0000-0000-00006B0A0000}"/>
    <cellStyle name="40% - Accent6 3 25 2" xfId="2663" xr:uid="{00000000-0005-0000-0000-00006C0A0000}"/>
    <cellStyle name="40% - Accent6 3 26" xfId="2664" xr:uid="{00000000-0005-0000-0000-00006D0A0000}"/>
    <cellStyle name="40% - Accent6 3 26 2" xfId="2665" xr:uid="{00000000-0005-0000-0000-00006E0A0000}"/>
    <cellStyle name="40% - Accent6 3 27" xfId="2666" xr:uid="{00000000-0005-0000-0000-00006F0A0000}"/>
    <cellStyle name="40% - Accent6 3 27 2" xfId="2667" xr:uid="{00000000-0005-0000-0000-0000700A0000}"/>
    <cellStyle name="40% - Accent6 3 28" xfId="2668" xr:uid="{00000000-0005-0000-0000-0000710A0000}"/>
    <cellStyle name="40% - Accent6 3 28 2" xfId="2669" xr:uid="{00000000-0005-0000-0000-0000720A0000}"/>
    <cellStyle name="40% - Accent6 3 29" xfId="2670" xr:uid="{00000000-0005-0000-0000-0000730A0000}"/>
    <cellStyle name="40% - Accent6 3 29 2" xfId="2671" xr:uid="{00000000-0005-0000-0000-0000740A0000}"/>
    <cellStyle name="40% - Accent6 3 3" xfId="2672" xr:uid="{00000000-0005-0000-0000-0000750A0000}"/>
    <cellStyle name="40% - Accent6 3 3 2" xfId="2673" xr:uid="{00000000-0005-0000-0000-0000760A0000}"/>
    <cellStyle name="40% - Accent6 3 30" xfId="2674" xr:uid="{00000000-0005-0000-0000-0000770A0000}"/>
    <cellStyle name="40% - Accent6 3 30 2" xfId="2675" xr:uid="{00000000-0005-0000-0000-0000780A0000}"/>
    <cellStyle name="40% - Accent6 3 31" xfId="2676" xr:uid="{00000000-0005-0000-0000-0000790A0000}"/>
    <cellStyle name="40% - Accent6 3 31 2" xfId="2677" xr:uid="{00000000-0005-0000-0000-00007A0A0000}"/>
    <cellStyle name="40% - Accent6 3 32" xfId="2678" xr:uid="{00000000-0005-0000-0000-00007B0A0000}"/>
    <cellStyle name="40% - Accent6 3 4" xfId="2679" xr:uid="{00000000-0005-0000-0000-00007C0A0000}"/>
    <cellStyle name="40% - Accent6 3 4 2" xfId="2680" xr:uid="{00000000-0005-0000-0000-00007D0A0000}"/>
    <cellStyle name="40% - Accent6 3 5" xfId="2681" xr:uid="{00000000-0005-0000-0000-00007E0A0000}"/>
    <cellStyle name="40% - Accent6 3 5 2" xfId="2682" xr:uid="{00000000-0005-0000-0000-00007F0A0000}"/>
    <cellStyle name="40% - Accent6 3 6" xfId="2683" xr:uid="{00000000-0005-0000-0000-0000800A0000}"/>
    <cellStyle name="40% - Accent6 3 6 2" xfId="2684" xr:uid="{00000000-0005-0000-0000-0000810A0000}"/>
    <cellStyle name="40% - Accent6 3 7" xfId="2685" xr:uid="{00000000-0005-0000-0000-0000820A0000}"/>
    <cellStyle name="40% - Accent6 3 7 2" xfId="2686" xr:uid="{00000000-0005-0000-0000-0000830A0000}"/>
    <cellStyle name="40% - Accent6 3 8" xfId="2687" xr:uid="{00000000-0005-0000-0000-0000840A0000}"/>
    <cellStyle name="40% - Accent6 3 8 2" xfId="2688" xr:uid="{00000000-0005-0000-0000-0000850A0000}"/>
    <cellStyle name="40% - Accent6 3 9" xfId="2689" xr:uid="{00000000-0005-0000-0000-0000860A0000}"/>
    <cellStyle name="40% - Accent6 3 9 2" xfId="2690" xr:uid="{00000000-0005-0000-0000-0000870A0000}"/>
    <cellStyle name="40% - Accent6 4" xfId="2691" xr:uid="{00000000-0005-0000-0000-0000880A0000}"/>
    <cellStyle name="40% - Accent6 4 10" xfId="2692" xr:uid="{00000000-0005-0000-0000-0000890A0000}"/>
    <cellStyle name="40% - Accent6 4 10 2" xfId="2693" xr:uid="{00000000-0005-0000-0000-00008A0A0000}"/>
    <cellStyle name="40% - Accent6 4 11" xfId="2694" xr:uid="{00000000-0005-0000-0000-00008B0A0000}"/>
    <cellStyle name="40% - Accent6 4 11 2" xfId="2695" xr:uid="{00000000-0005-0000-0000-00008C0A0000}"/>
    <cellStyle name="40% - Accent6 4 12" xfId="2696" xr:uid="{00000000-0005-0000-0000-00008D0A0000}"/>
    <cellStyle name="40% - Accent6 4 12 2" xfId="2697" xr:uid="{00000000-0005-0000-0000-00008E0A0000}"/>
    <cellStyle name="40% - Accent6 4 13" xfId="2698" xr:uid="{00000000-0005-0000-0000-00008F0A0000}"/>
    <cellStyle name="40% - Accent6 4 13 2" xfId="2699" xr:uid="{00000000-0005-0000-0000-0000900A0000}"/>
    <cellStyle name="40% - Accent6 4 14" xfId="2700" xr:uid="{00000000-0005-0000-0000-0000910A0000}"/>
    <cellStyle name="40% - Accent6 4 14 2" xfId="2701" xr:uid="{00000000-0005-0000-0000-0000920A0000}"/>
    <cellStyle name="40% - Accent6 4 15" xfId="2702" xr:uid="{00000000-0005-0000-0000-0000930A0000}"/>
    <cellStyle name="40% - Accent6 4 15 2" xfId="2703" xr:uid="{00000000-0005-0000-0000-0000940A0000}"/>
    <cellStyle name="40% - Accent6 4 16" xfId="2704" xr:uid="{00000000-0005-0000-0000-0000950A0000}"/>
    <cellStyle name="40% - Accent6 4 16 2" xfId="2705" xr:uid="{00000000-0005-0000-0000-0000960A0000}"/>
    <cellStyle name="40% - Accent6 4 17" xfId="2706" xr:uid="{00000000-0005-0000-0000-0000970A0000}"/>
    <cellStyle name="40% - Accent6 4 17 2" xfId="2707" xr:uid="{00000000-0005-0000-0000-0000980A0000}"/>
    <cellStyle name="40% - Accent6 4 18" xfId="2708" xr:uid="{00000000-0005-0000-0000-0000990A0000}"/>
    <cellStyle name="40% - Accent6 4 18 2" xfId="2709" xr:uid="{00000000-0005-0000-0000-00009A0A0000}"/>
    <cellStyle name="40% - Accent6 4 19" xfId="2710" xr:uid="{00000000-0005-0000-0000-00009B0A0000}"/>
    <cellStyle name="40% - Accent6 4 19 2" xfId="2711" xr:uid="{00000000-0005-0000-0000-00009C0A0000}"/>
    <cellStyle name="40% - Accent6 4 2" xfId="2712" xr:uid="{00000000-0005-0000-0000-00009D0A0000}"/>
    <cellStyle name="40% - Accent6 4 2 2" xfId="2713" xr:uid="{00000000-0005-0000-0000-00009E0A0000}"/>
    <cellStyle name="40% - Accent6 4 20" xfId="2714" xr:uid="{00000000-0005-0000-0000-00009F0A0000}"/>
    <cellStyle name="40% - Accent6 4 20 2" xfId="2715" xr:uid="{00000000-0005-0000-0000-0000A00A0000}"/>
    <cellStyle name="40% - Accent6 4 21" xfId="2716" xr:uid="{00000000-0005-0000-0000-0000A10A0000}"/>
    <cellStyle name="40% - Accent6 4 21 2" xfId="2717" xr:uid="{00000000-0005-0000-0000-0000A20A0000}"/>
    <cellStyle name="40% - Accent6 4 22" xfId="2718" xr:uid="{00000000-0005-0000-0000-0000A30A0000}"/>
    <cellStyle name="40% - Accent6 4 22 2" xfId="2719" xr:uid="{00000000-0005-0000-0000-0000A40A0000}"/>
    <cellStyle name="40% - Accent6 4 23" xfId="2720" xr:uid="{00000000-0005-0000-0000-0000A50A0000}"/>
    <cellStyle name="40% - Accent6 4 23 2" xfId="2721" xr:uid="{00000000-0005-0000-0000-0000A60A0000}"/>
    <cellStyle name="40% - Accent6 4 24" xfId="2722" xr:uid="{00000000-0005-0000-0000-0000A70A0000}"/>
    <cellStyle name="40% - Accent6 4 24 2" xfId="2723" xr:uid="{00000000-0005-0000-0000-0000A80A0000}"/>
    <cellStyle name="40% - Accent6 4 25" xfId="2724" xr:uid="{00000000-0005-0000-0000-0000A90A0000}"/>
    <cellStyle name="40% - Accent6 4 25 2" xfId="2725" xr:uid="{00000000-0005-0000-0000-0000AA0A0000}"/>
    <cellStyle name="40% - Accent6 4 26" xfId="2726" xr:uid="{00000000-0005-0000-0000-0000AB0A0000}"/>
    <cellStyle name="40% - Accent6 4 26 2" xfId="2727" xr:uid="{00000000-0005-0000-0000-0000AC0A0000}"/>
    <cellStyle name="40% - Accent6 4 27" xfId="2728" xr:uid="{00000000-0005-0000-0000-0000AD0A0000}"/>
    <cellStyle name="40% - Accent6 4 27 2" xfId="2729" xr:uid="{00000000-0005-0000-0000-0000AE0A0000}"/>
    <cellStyle name="40% - Accent6 4 28" xfId="2730" xr:uid="{00000000-0005-0000-0000-0000AF0A0000}"/>
    <cellStyle name="40% - Accent6 4 28 2" xfId="2731" xr:uid="{00000000-0005-0000-0000-0000B00A0000}"/>
    <cellStyle name="40% - Accent6 4 29" xfId="2732" xr:uid="{00000000-0005-0000-0000-0000B10A0000}"/>
    <cellStyle name="40% - Accent6 4 3" xfId="2733" xr:uid="{00000000-0005-0000-0000-0000B20A0000}"/>
    <cellStyle name="40% - Accent6 4 3 2" xfId="2734" xr:uid="{00000000-0005-0000-0000-0000B30A0000}"/>
    <cellStyle name="40% - Accent6 4 4" xfId="2735" xr:uid="{00000000-0005-0000-0000-0000B40A0000}"/>
    <cellStyle name="40% - Accent6 4 4 2" xfId="2736" xr:uid="{00000000-0005-0000-0000-0000B50A0000}"/>
    <cellStyle name="40% - Accent6 4 5" xfId="2737" xr:uid="{00000000-0005-0000-0000-0000B60A0000}"/>
    <cellStyle name="40% - Accent6 4 5 2" xfId="2738" xr:uid="{00000000-0005-0000-0000-0000B70A0000}"/>
    <cellStyle name="40% - Accent6 4 6" xfId="2739" xr:uid="{00000000-0005-0000-0000-0000B80A0000}"/>
    <cellStyle name="40% - Accent6 4 6 2" xfId="2740" xr:uid="{00000000-0005-0000-0000-0000B90A0000}"/>
    <cellStyle name="40% - Accent6 4 7" xfId="2741" xr:uid="{00000000-0005-0000-0000-0000BA0A0000}"/>
    <cellStyle name="40% - Accent6 4 7 2" xfId="2742" xr:uid="{00000000-0005-0000-0000-0000BB0A0000}"/>
    <cellStyle name="40% - Accent6 4 8" xfId="2743" xr:uid="{00000000-0005-0000-0000-0000BC0A0000}"/>
    <cellStyle name="40% - Accent6 4 8 2" xfId="2744" xr:uid="{00000000-0005-0000-0000-0000BD0A0000}"/>
    <cellStyle name="40% - Accent6 4 9" xfId="2745" xr:uid="{00000000-0005-0000-0000-0000BE0A0000}"/>
    <cellStyle name="40% - Accent6 4 9 2" xfId="2746" xr:uid="{00000000-0005-0000-0000-0000BF0A0000}"/>
    <cellStyle name="40% - Accent6 5" xfId="2747" xr:uid="{00000000-0005-0000-0000-0000C00A0000}"/>
    <cellStyle name="40% - Accent6 6" xfId="2748" xr:uid="{00000000-0005-0000-0000-0000C10A0000}"/>
    <cellStyle name="40% - Accent6 6 2" xfId="2749" xr:uid="{00000000-0005-0000-0000-0000C20A0000}"/>
    <cellStyle name="40% - Accent6 6 2 2" xfId="2750" xr:uid="{00000000-0005-0000-0000-0000C30A0000}"/>
    <cellStyle name="40% - Accent6 6 3" xfId="2751" xr:uid="{00000000-0005-0000-0000-0000C40A0000}"/>
    <cellStyle name="40% - Accent6 7" xfId="2752" xr:uid="{00000000-0005-0000-0000-0000C50A0000}"/>
    <cellStyle name="40% - Accent6 7 2" xfId="2753" xr:uid="{00000000-0005-0000-0000-0000C60A0000}"/>
    <cellStyle name="40% - Accent6 8" xfId="2754" xr:uid="{00000000-0005-0000-0000-0000C70A0000}"/>
    <cellStyle name="40% - Akzent1" xfId="2755" xr:uid="{00000000-0005-0000-0000-0000C80A0000}"/>
    <cellStyle name="40% - Akzent2" xfId="2756" xr:uid="{00000000-0005-0000-0000-0000C90A0000}"/>
    <cellStyle name="40% - Akzent3" xfId="2757" xr:uid="{00000000-0005-0000-0000-0000CA0A0000}"/>
    <cellStyle name="40% - Akzent4" xfId="2758" xr:uid="{00000000-0005-0000-0000-0000CB0A0000}"/>
    <cellStyle name="40% - Akzent5" xfId="2759" xr:uid="{00000000-0005-0000-0000-0000CC0A0000}"/>
    <cellStyle name="40% - Akzent6" xfId="2760" xr:uid="{00000000-0005-0000-0000-0000CD0A0000}"/>
    <cellStyle name="40% - Isticanje1" xfId="2761" xr:uid="{00000000-0005-0000-0000-0000CE0A0000}"/>
    <cellStyle name="40% - Isticanje1 2" xfId="2762" xr:uid="{00000000-0005-0000-0000-0000CF0A0000}"/>
    <cellStyle name="40% - Isticanje2" xfId="2763" xr:uid="{00000000-0005-0000-0000-0000D00A0000}"/>
    <cellStyle name="40% - Isticanje2 2" xfId="2764" xr:uid="{00000000-0005-0000-0000-0000D10A0000}"/>
    <cellStyle name="40% - Isticanje2 2 2" xfId="2765" xr:uid="{00000000-0005-0000-0000-0000D20A0000}"/>
    <cellStyle name="40% - Isticanje2 3" xfId="2766" xr:uid="{00000000-0005-0000-0000-0000D30A0000}"/>
    <cellStyle name="40% - Isticanje2 3 2" xfId="2767" xr:uid="{00000000-0005-0000-0000-0000D40A0000}"/>
    <cellStyle name="40% - Isticanje2 3 3" xfId="2768" xr:uid="{00000000-0005-0000-0000-0000D50A0000}"/>
    <cellStyle name="40% - Isticanje2 4" xfId="2769" xr:uid="{00000000-0005-0000-0000-0000D60A0000}"/>
    <cellStyle name="40% - Isticanje2 5" xfId="2770" xr:uid="{00000000-0005-0000-0000-0000D70A0000}"/>
    <cellStyle name="40% - Isticanje3" xfId="2771" xr:uid="{00000000-0005-0000-0000-0000D80A0000}"/>
    <cellStyle name="40% - Isticanje3 2" xfId="2772" xr:uid="{00000000-0005-0000-0000-0000D90A0000}"/>
    <cellStyle name="40% - Isticanje3 2 2" xfId="2773" xr:uid="{00000000-0005-0000-0000-0000DA0A0000}"/>
    <cellStyle name="40% - Isticanje3 3" xfId="2774" xr:uid="{00000000-0005-0000-0000-0000DB0A0000}"/>
    <cellStyle name="40% - Isticanje3 3 2" xfId="2775" xr:uid="{00000000-0005-0000-0000-0000DC0A0000}"/>
    <cellStyle name="40% - Isticanje3 3 3" xfId="2776" xr:uid="{00000000-0005-0000-0000-0000DD0A0000}"/>
    <cellStyle name="40% - Isticanje3 4" xfId="2777" xr:uid="{00000000-0005-0000-0000-0000DE0A0000}"/>
    <cellStyle name="40% - Isticanje3 5" xfId="2778" xr:uid="{00000000-0005-0000-0000-0000DF0A0000}"/>
    <cellStyle name="40% - Isticanje4" xfId="2779" xr:uid="{00000000-0005-0000-0000-0000E00A0000}"/>
    <cellStyle name="40% - Isticanje4 2" xfId="2780" xr:uid="{00000000-0005-0000-0000-0000E10A0000}"/>
    <cellStyle name="40% - Isticanje4 2 2" xfId="2781" xr:uid="{00000000-0005-0000-0000-0000E20A0000}"/>
    <cellStyle name="40% - Isticanje4 3" xfId="2782" xr:uid="{00000000-0005-0000-0000-0000E30A0000}"/>
    <cellStyle name="40% - Isticanje4 3 2" xfId="2783" xr:uid="{00000000-0005-0000-0000-0000E40A0000}"/>
    <cellStyle name="40% - Isticanje4 3 3" xfId="2784" xr:uid="{00000000-0005-0000-0000-0000E50A0000}"/>
    <cellStyle name="40% - Isticanje4 4" xfId="2785" xr:uid="{00000000-0005-0000-0000-0000E60A0000}"/>
    <cellStyle name="40% - Isticanje4 5" xfId="2786" xr:uid="{00000000-0005-0000-0000-0000E70A0000}"/>
    <cellStyle name="40% - Isticanje5" xfId="2787" xr:uid="{00000000-0005-0000-0000-0000E80A0000}"/>
    <cellStyle name="40% - Isticanje5 2" xfId="2788" xr:uid="{00000000-0005-0000-0000-0000E90A0000}"/>
    <cellStyle name="40% - Isticanje5 2 2" xfId="2789" xr:uid="{00000000-0005-0000-0000-0000EA0A0000}"/>
    <cellStyle name="40% - Isticanje5 3" xfId="2790" xr:uid="{00000000-0005-0000-0000-0000EB0A0000}"/>
    <cellStyle name="40% - Isticanje5 3 2" xfId="2791" xr:uid="{00000000-0005-0000-0000-0000EC0A0000}"/>
    <cellStyle name="40% - Isticanje5 3 3" xfId="2792" xr:uid="{00000000-0005-0000-0000-0000ED0A0000}"/>
    <cellStyle name="40% - Isticanje5 4" xfId="2793" xr:uid="{00000000-0005-0000-0000-0000EE0A0000}"/>
    <cellStyle name="40% - Isticanje5 5" xfId="2794" xr:uid="{00000000-0005-0000-0000-0000EF0A0000}"/>
    <cellStyle name="40% - Isticanje6" xfId="2795" xr:uid="{00000000-0005-0000-0000-0000F00A0000}"/>
    <cellStyle name="40% - Isticanje6 2" xfId="2796" xr:uid="{00000000-0005-0000-0000-0000F10A0000}"/>
    <cellStyle name="40% - Isticanje6 2 2" xfId="2797" xr:uid="{00000000-0005-0000-0000-0000F20A0000}"/>
    <cellStyle name="40% - Isticanje6 3" xfId="2798" xr:uid="{00000000-0005-0000-0000-0000F30A0000}"/>
    <cellStyle name="40% - Isticanje6 3 2" xfId="2799" xr:uid="{00000000-0005-0000-0000-0000F40A0000}"/>
    <cellStyle name="40% - Isticanje6 3 3" xfId="2800" xr:uid="{00000000-0005-0000-0000-0000F50A0000}"/>
    <cellStyle name="40% - Isticanje6 4" xfId="2801" xr:uid="{00000000-0005-0000-0000-0000F60A0000}"/>
    <cellStyle name="40% - Isticanje6 5" xfId="2802" xr:uid="{00000000-0005-0000-0000-0000F70A0000}"/>
    <cellStyle name="40% - Naglasak1" xfId="2803" xr:uid="{00000000-0005-0000-0000-0000F80A0000}"/>
    <cellStyle name="40% - Naglasak1 2" xfId="2804" xr:uid="{00000000-0005-0000-0000-0000F90A0000}"/>
    <cellStyle name="40% - Naglasak1 2 2" xfId="2805" xr:uid="{00000000-0005-0000-0000-0000FA0A0000}"/>
    <cellStyle name="40% - Naglasak1 3" xfId="2806" xr:uid="{00000000-0005-0000-0000-0000FB0A0000}"/>
    <cellStyle name="40% - Naglasak1 3 2" xfId="2807" xr:uid="{00000000-0005-0000-0000-0000FC0A0000}"/>
    <cellStyle name="40% - Naglasak1 3 3" xfId="2808" xr:uid="{00000000-0005-0000-0000-0000FD0A0000}"/>
    <cellStyle name="40% - Naglasak1 4" xfId="2809" xr:uid="{00000000-0005-0000-0000-0000FE0A0000}"/>
    <cellStyle name="40% - Naglasak1 5" xfId="2810" xr:uid="{00000000-0005-0000-0000-0000FF0A0000}"/>
    <cellStyle name="5. jed.cijena" xfId="2811" xr:uid="{00000000-0005-0000-0000-0000000B0000}"/>
    <cellStyle name="60% - Accent1 2" xfId="2812" xr:uid="{00000000-0005-0000-0000-0000010B0000}"/>
    <cellStyle name="60% - Accent1 2 2" xfId="2813" xr:uid="{00000000-0005-0000-0000-0000020B0000}"/>
    <cellStyle name="60% - Accent1 2 2 2" xfId="2814" xr:uid="{00000000-0005-0000-0000-0000030B0000}"/>
    <cellStyle name="60% - Accent1 2 2 2 2" xfId="2815" xr:uid="{00000000-0005-0000-0000-0000040B0000}"/>
    <cellStyle name="60% - Accent1 3" xfId="2816" xr:uid="{00000000-0005-0000-0000-0000050B0000}"/>
    <cellStyle name="60% - Accent1 3 10" xfId="2817" xr:uid="{00000000-0005-0000-0000-0000060B0000}"/>
    <cellStyle name="60% - Accent1 3 10 2" xfId="2818" xr:uid="{00000000-0005-0000-0000-0000070B0000}"/>
    <cellStyle name="60% - Accent1 3 11" xfId="2819" xr:uid="{00000000-0005-0000-0000-0000080B0000}"/>
    <cellStyle name="60% - Accent1 3 11 2" xfId="2820" xr:uid="{00000000-0005-0000-0000-0000090B0000}"/>
    <cellStyle name="60% - Accent1 3 12" xfId="2821" xr:uid="{00000000-0005-0000-0000-00000A0B0000}"/>
    <cellStyle name="60% - Accent1 3 12 2" xfId="2822" xr:uid="{00000000-0005-0000-0000-00000B0B0000}"/>
    <cellStyle name="60% - Accent1 3 13" xfId="2823" xr:uid="{00000000-0005-0000-0000-00000C0B0000}"/>
    <cellStyle name="60% - Accent1 3 13 2" xfId="2824" xr:uid="{00000000-0005-0000-0000-00000D0B0000}"/>
    <cellStyle name="60% - Accent1 3 14" xfId="2825" xr:uid="{00000000-0005-0000-0000-00000E0B0000}"/>
    <cellStyle name="60% - Accent1 3 14 2" xfId="2826" xr:uid="{00000000-0005-0000-0000-00000F0B0000}"/>
    <cellStyle name="60% - Accent1 3 15" xfId="2827" xr:uid="{00000000-0005-0000-0000-0000100B0000}"/>
    <cellStyle name="60% - Accent1 3 15 2" xfId="2828" xr:uid="{00000000-0005-0000-0000-0000110B0000}"/>
    <cellStyle name="60% - Accent1 3 16" xfId="2829" xr:uid="{00000000-0005-0000-0000-0000120B0000}"/>
    <cellStyle name="60% - Accent1 3 16 2" xfId="2830" xr:uid="{00000000-0005-0000-0000-0000130B0000}"/>
    <cellStyle name="60% - Accent1 3 17" xfId="2831" xr:uid="{00000000-0005-0000-0000-0000140B0000}"/>
    <cellStyle name="60% - Accent1 3 17 2" xfId="2832" xr:uid="{00000000-0005-0000-0000-0000150B0000}"/>
    <cellStyle name="60% - Accent1 3 18" xfId="2833" xr:uid="{00000000-0005-0000-0000-0000160B0000}"/>
    <cellStyle name="60% - Accent1 3 18 2" xfId="2834" xr:uid="{00000000-0005-0000-0000-0000170B0000}"/>
    <cellStyle name="60% - Accent1 3 19" xfId="2835" xr:uid="{00000000-0005-0000-0000-0000180B0000}"/>
    <cellStyle name="60% - Accent1 3 19 2" xfId="2836" xr:uid="{00000000-0005-0000-0000-0000190B0000}"/>
    <cellStyle name="60% - Accent1 3 2" xfId="2837" xr:uid="{00000000-0005-0000-0000-00001A0B0000}"/>
    <cellStyle name="60% - Accent1 3 2 2" xfId="2838" xr:uid="{00000000-0005-0000-0000-00001B0B0000}"/>
    <cellStyle name="60% - Accent1 3 20" xfId="2839" xr:uid="{00000000-0005-0000-0000-00001C0B0000}"/>
    <cellStyle name="60% - Accent1 3 20 2" xfId="2840" xr:uid="{00000000-0005-0000-0000-00001D0B0000}"/>
    <cellStyle name="60% - Accent1 3 21" xfId="2841" xr:uid="{00000000-0005-0000-0000-00001E0B0000}"/>
    <cellStyle name="60% - Accent1 3 21 2" xfId="2842" xr:uid="{00000000-0005-0000-0000-00001F0B0000}"/>
    <cellStyle name="60% - Accent1 3 22" xfId="2843" xr:uid="{00000000-0005-0000-0000-0000200B0000}"/>
    <cellStyle name="60% - Accent1 3 22 2" xfId="2844" xr:uid="{00000000-0005-0000-0000-0000210B0000}"/>
    <cellStyle name="60% - Accent1 3 23" xfId="2845" xr:uid="{00000000-0005-0000-0000-0000220B0000}"/>
    <cellStyle name="60% - Accent1 3 23 2" xfId="2846" xr:uid="{00000000-0005-0000-0000-0000230B0000}"/>
    <cellStyle name="60% - Accent1 3 24" xfId="2847" xr:uid="{00000000-0005-0000-0000-0000240B0000}"/>
    <cellStyle name="60% - Accent1 3 24 2" xfId="2848" xr:uid="{00000000-0005-0000-0000-0000250B0000}"/>
    <cellStyle name="60% - Accent1 3 25" xfId="2849" xr:uid="{00000000-0005-0000-0000-0000260B0000}"/>
    <cellStyle name="60% - Accent1 3 25 2" xfId="2850" xr:uid="{00000000-0005-0000-0000-0000270B0000}"/>
    <cellStyle name="60% - Accent1 3 26" xfId="2851" xr:uid="{00000000-0005-0000-0000-0000280B0000}"/>
    <cellStyle name="60% - Accent1 3 26 2" xfId="2852" xr:uid="{00000000-0005-0000-0000-0000290B0000}"/>
    <cellStyle name="60% - Accent1 3 27" xfId="2853" xr:uid="{00000000-0005-0000-0000-00002A0B0000}"/>
    <cellStyle name="60% - Accent1 3 27 2" xfId="2854" xr:uid="{00000000-0005-0000-0000-00002B0B0000}"/>
    <cellStyle name="60% - Accent1 3 28" xfId="2855" xr:uid="{00000000-0005-0000-0000-00002C0B0000}"/>
    <cellStyle name="60% - Accent1 3 28 2" xfId="2856" xr:uid="{00000000-0005-0000-0000-00002D0B0000}"/>
    <cellStyle name="60% - Accent1 3 29" xfId="2857" xr:uid="{00000000-0005-0000-0000-00002E0B0000}"/>
    <cellStyle name="60% - Accent1 3 29 2" xfId="2858" xr:uid="{00000000-0005-0000-0000-00002F0B0000}"/>
    <cellStyle name="60% - Accent1 3 3" xfId="2859" xr:uid="{00000000-0005-0000-0000-0000300B0000}"/>
    <cellStyle name="60% - Accent1 3 3 2" xfId="2860" xr:uid="{00000000-0005-0000-0000-0000310B0000}"/>
    <cellStyle name="60% - Accent1 3 30" xfId="2861" xr:uid="{00000000-0005-0000-0000-0000320B0000}"/>
    <cellStyle name="60% - Accent1 3 30 2" xfId="2862" xr:uid="{00000000-0005-0000-0000-0000330B0000}"/>
    <cellStyle name="60% - Accent1 3 31" xfId="2863" xr:uid="{00000000-0005-0000-0000-0000340B0000}"/>
    <cellStyle name="60% - Accent1 3 31 2" xfId="2864" xr:uid="{00000000-0005-0000-0000-0000350B0000}"/>
    <cellStyle name="60% - Accent1 3 32" xfId="2865" xr:uid="{00000000-0005-0000-0000-0000360B0000}"/>
    <cellStyle name="60% - Accent1 3 4" xfId="2866" xr:uid="{00000000-0005-0000-0000-0000370B0000}"/>
    <cellStyle name="60% - Accent1 3 4 2" xfId="2867" xr:uid="{00000000-0005-0000-0000-0000380B0000}"/>
    <cellStyle name="60% - Accent1 3 5" xfId="2868" xr:uid="{00000000-0005-0000-0000-0000390B0000}"/>
    <cellStyle name="60% - Accent1 3 5 2" xfId="2869" xr:uid="{00000000-0005-0000-0000-00003A0B0000}"/>
    <cellStyle name="60% - Accent1 3 6" xfId="2870" xr:uid="{00000000-0005-0000-0000-00003B0B0000}"/>
    <cellStyle name="60% - Accent1 3 6 2" xfId="2871" xr:uid="{00000000-0005-0000-0000-00003C0B0000}"/>
    <cellStyle name="60% - Accent1 3 7" xfId="2872" xr:uid="{00000000-0005-0000-0000-00003D0B0000}"/>
    <cellStyle name="60% - Accent1 3 7 2" xfId="2873" xr:uid="{00000000-0005-0000-0000-00003E0B0000}"/>
    <cellStyle name="60% - Accent1 3 8" xfId="2874" xr:uid="{00000000-0005-0000-0000-00003F0B0000}"/>
    <cellStyle name="60% - Accent1 3 8 2" xfId="2875" xr:uid="{00000000-0005-0000-0000-0000400B0000}"/>
    <cellStyle name="60% - Accent1 3 9" xfId="2876" xr:uid="{00000000-0005-0000-0000-0000410B0000}"/>
    <cellStyle name="60% - Accent1 3 9 2" xfId="2877" xr:uid="{00000000-0005-0000-0000-0000420B0000}"/>
    <cellStyle name="60% - Accent1 4" xfId="2878" xr:uid="{00000000-0005-0000-0000-0000430B0000}"/>
    <cellStyle name="60% - Accent1 4 10" xfId="2879" xr:uid="{00000000-0005-0000-0000-0000440B0000}"/>
    <cellStyle name="60% - Accent1 4 10 2" xfId="2880" xr:uid="{00000000-0005-0000-0000-0000450B0000}"/>
    <cellStyle name="60% - Accent1 4 11" xfId="2881" xr:uid="{00000000-0005-0000-0000-0000460B0000}"/>
    <cellStyle name="60% - Accent1 4 11 2" xfId="2882" xr:uid="{00000000-0005-0000-0000-0000470B0000}"/>
    <cellStyle name="60% - Accent1 4 12" xfId="2883" xr:uid="{00000000-0005-0000-0000-0000480B0000}"/>
    <cellStyle name="60% - Accent1 4 12 2" xfId="2884" xr:uid="{00000000-0005-0000-0000-0000490B0000}"/>
    <cellStyle name="60% - Accent1 4 13" xfId="2885" xr:uid="{00000000-0005-0000-0000-00004A0B0000}"/>
    <cellStyle name="60% - Accent1 4 13 2" xfId="2886" xr:uid="{00000000-0005-0000-0000-00004B0B0000}"/>
    <cellStyle name="60% - Accent1 4 14" xfId="2887" xr:uid="{00000000-0005-0000-0000-00004C0B0000}"/>
    <cellStyle name="60% - Accent1 4 14 2" xfId="2888" xr:uid="{00000000-0005-0000-0000-00004D0B0000}"/>
    <cellStyle name="60% - Accent1 4 15" xfId="2889" xr:uid="{00000000-0005-0000-0000-00004E0B0000}"/>
    <cellStyle name="60% - Accent1 4 15 2" xfId="2890" xr:uid="{00000000-0005-0000-0000-00004F0B0000}"/>
    <cellStyle name="60% - Accent1 4 16" xfId="2891" xr:uid="{00000000-0005-0000-0000-0000500B0000}"/>
    <cellStyle name="60% - Accent1 4 16 2" xfId="2892" xr:uid="{00000000-0005-0000-0000-0000510B0000}"/>
    <cellStyle name="60% - Accent1 4 17" xfId="2893" xr:uid="{00000000-0005-0000-0000-0000520B0000}"/>
    <cellStyle name="60% - Accent1 4 17 2" xfId="2894" xr:uid="{00000000-0005-0000-0000-0000530B0000}"/>
    <cellStyle name="60% - Accent1 4 18" xfId="2895" xr:uid="{00000000-0005-0000-0000-0000540B0000}"/>
    <cellStyle name="60% - Accent1 4 18 2" xfId="2896" xr:uid="{00000000-0005-0000-0000-0000550B0000}"/>
    <cellStyle name="60% - Accent1 4 19" xfId="2897" xr:uid="{00000000-0005-0000-0000-0000560B0000}"/>
    <cellStyle name="60% - Accent1 4 19 2" xfId="2898" xr:uid="{00000000-0005-0000-0000-0000570B0000}"/>
    <cellStyle name="60% - Accent1 4 2" xfId="2899" xr:uid="{00000000-0005-0000-0000-0000580B0000}"/>
    <cellStyle name="60% - Accent1 4 2 2" xfId="2900" xr:uid="{00000000-0005-0000-0000-0000590B0000}"/>
    <cellStyle name="60% - Accent1 4 20" xfId="2901" xr:uid="{00000000-0005-0000-0000-00005A0B0000}"/>
    <cellStyle name="60% - Accent1 4 20 2" xfId="2902" xr:uid="{00000000-0005-0000-0000-00005B0B0000}"/>
    <cellStyle name="60% - Accent1 4 21" xfId="2903" xr:uid="{00000000-0005-0000-0000-00005C0B0000}"/>
    <cellStyle name="60% - Accent1 4 21 2" xfId="2904" xr:uid="{00000000-0005-0000-0000-00005D0B0000}"/>
    <cellStyle name="60% - Accent1 4 22" xfId="2905" xr:uid="{00000000-0005-0000-0000-00005E0B0000}"/>
    <cellStyle name="60% - Accent1 4 22 2" xfId="2906" xr:uid="{00000000-0005-0000-0000-00005F0B0000}"/>
    <cellStyle name="60% - Accent1 4 23" xfId="2907" xr:uid="{00000000-0005-0000-0000-0000600B0000}"/>
    <cellStyle name="60% - Accent1 4 23 2" xfId="2908" xr:uid="{00000000-0005-0000-0000-0000610B0000}"/>
    <cellStyle name="60% - Accent1 4 24" xfId="2909" xr:uid="{00000000-0005-0000-0000-0000620B0000}"/>
    <cellStyle name="60% - Accent1 4 24 2" xfId="2910" xr:uid="{00000000-0005-0000-0000-0000630B0000}"/>
    <cellStyle name="60% - Accent1 4 25" xfId="2911" xr:uid="{00000000-0005-0000-0000-0000640B0000}"/>
    <cellStyle name="60% - Accent1 4 25 2" xfId="2912" xr:uid="{00000000-0005-0000-0000-0000650B0000}"/>
    <cellStyle name="60% - Accent1 4 26" xfId="2913" xr:uid="{00000000-0005-0000-0000-0000660B0000}"/>
    <cellStyle name="60% - Accent1 4 26 2" xfId="2914" xr:uid="{00000000-0005-0000-0000-0000670B0000}"/>
    <cellStyle name="60% - Accent1 4 27" xfId="2915" xr:uid="{00000000-0005-0000-0000-0000680B0000}"/>
    <cellStyle name="60% - Accent1 4 27 2" xfId="2916" xr:uid="{00000000-0005-0000-0000-0000690B0000}"/>
    <cellStyle name="60% - Accent1 4 28" xfId="2917" xr:uid="{00000000-0005-0000-0000-00006A0B0000}"/>
    <cellStyle name="60% - Accent1 4 28 2" xfId="2918" xr:uid="{00000000-0005-0000-0000-00006B0B0000}"/>
    <cellStyle name="60% - Accent1 4 29" xfId="2919" xr:uid="{00000000-0005-0000-0000-00006C0B0000}"/>
    <cellStyle name="60% - Accent1 4 3" xfId="2920" xr:uid="{00000000-0005-0000-0000-00006D0B0000}"/>
    <cellStyle name="60% - Accent1 4 3 2" xfId="2921" xr:uid="{00000000-0005-0000-0000-00006E0B0000}"/>
    <cellStyle name="60% - Accent1 4 4" xfId="2922" xr:uid="{00000000-0005-0000-0000-00006F0B0000}"/>
    <cellStyle name="60% - Accent1 4 4 2" xfId="2923" xr:uid="{00000000-0005-0000-0000-0000700B0000}"/>
    <cellStyle name="60% - Accent1 4 5" xfId="2924" xr:uid="{00000000-0005-0000-0000-0000710B0000}"/>
    <cellStyle name="60% - Accent1 4 5 2" xfId="2925" xr:uid="{00000000-0005-0000-0000-0000720B0000}"/>
    <cellStyle name="60% - Accent1 4 6" xfId="2926" xr:uid="{00000000-0005-0000-0000-0000730B0000}"/>
    <cellStyle name="60% - Accent1 4 6 2" xfId="2927" xr:uid="{00000000-0005-0000-0000-0000740B0000}"/>
    <cellStyle name="60% - Accent1 4 7" xfId="2928" xr:uid="{00000000-0005-0000-0000-0000750B0000}"/>
    <cellStyle name="60% - Accent1 4 7 2" xfId="2929" xr:uid="{00000000-0005-0000-0000-0000760B0000}"/>
    <cellStyle name="60% - Accent1 4 8" xfId="2930" xr:uid="{00000000-0005-0000-0000-0000770B0000}"/>
    <cellStyle name="60% - Accent1 4 8 2" xfId="2931" xr:uid="{00000000-0005-0000-0000-0000780B0000}"/>
    <cellStyle name="60% - Accent1 4 9" xfId="2932" xr:uid="{00000000-0005-0000-0000-0000790B0000}"/>
    <cellStyle name="60% - Accent1 4 9 2" xfId="2933" xr:uid="{00000000-0005-0000-0000-00007A0B0000}"/>
    <cellStyle name="60% - Accent1 5" xfId="2934" xr:uid="{00000000-0005-0000-0000-00007B0B0000}"/>
    <cellStyle name="60% - Accent2 2" xfId="2935" xr:uid="{00000000-0005-0000-0000-00007C0B0000}"/>
    <cellStyle name="60% - Accent2 2 2" xfId="2936" xr:uid="{00000000-0005-0000-0000-00007D0B0000}"/>
    <cellStyle name="60% - Accent2 2 2 2" xfId="2937" xr:uid="{00000000-0005-0000-0000-00007E0B0000}"/>
    <cellStyle name="60% - Accent2 2 2 2 2" xfId="2938" xr:uid="{00000000-0005-0000-0000-00007F0B0000}"/>
    <cellStyle name="60% - Accent2 3" xfId="2939" xr:uid="{00000000-0005-0000-0000-0000800B0000}"/>
    <cellStyle name="60% - Accent2 3 10" xfId="2940" xr:uid="{00000000-0005-0000-0000-0000810B0000}"/>
    <cellStyle name="60% - Accent2 3 10 2" xfId="2941" xr:uid="{00000000-0005-0000-0000-0000820B0000}"/>
    <cellStyle name="60% - Accent2 3 11" xfId="2942" xr:uid="{00000000-0005-0000-0000-0000830B0000}"/>
    <cellStyle name="60% - Accent2 3 11 2" xfId="2943" xr:uid="{00000000-0005-0000-0000-0000840B0000}"/>
    <cellStyle name="60% - Accent2 3 12" xfId="2944" xr:uid="{00000000-0005-0000-0000-0000850B0000}"/>
    <cellStyle name="60% - Accent2 3 12 2" xfId="2945" xr:uid="{00000000-0005-0000-0000-0000860B0000}"/>
    <cellStyle name="60% - Accent2 3 13" xfId="2946" xr:uid="{00000000-0005-0000-0000-0000870B0000}"/>
    <cellStyle name="60% - Accent2 3 13 2" xfId="2947" xr:uid="{00000000-0005-0000-0000-0000880B0000}"/>
    <cellStyle name="60% - Accent2 3 14" xfId="2948" xr:uid="{00000000-0005-0000-0000-0000890B0000}"/>
    <cellStyle name="60% - Accent2 3 14 2" xfId="2949" xr:uid="{00000000-0005-0000-0000-00008A0B0000}"/>
    <cellStyle name="60% - Accent2 3 15" xfId="2950" xr:uid="{00000000-0005-0000-0000-00008B0B0000}"/>
    <cellStyle name="60% - Accent2 3 15 2" xfId="2951" xr:uid="{00000000-0005-0000-0000-00008C0B0000}"/>
    <cellStyle name="60% - Accent2 3 16" xfId="2952" xr:uid="{00000000-0005-0000-0000-00008D0B0000}"/>
    <cellStyle name="60% - Accent2 3 16 2" xfId="2953" xr:uid="{00000000-0005-0000-0000-00008E0B0000}"/>
    <cellStyle name="60% - Accent2 3 17" xfId="2954" xr:uid="{00000000-0005-0000-0000-00008F0B0000}"/>
    <cellStyle name="60% - Accent2 3 17 2" xfId="2955" xr:uid="{00000000-0005-0000-0000-0000900B0000}"/>
    <cellStyle name="60% - Accent2 3 18" xfId="2956" xr:uid="{00000000-0005-0000-0000-0000910B0000}"/>
    <cellStyle name="60% - Accent2 3 18 2" xfId="2957" xr:uid="{00000000-0005-0000-0000-0000920B0000}"/>
    <cellStyle name="60% - Accent2 3 19" xfId="2958" xr:uid="{00000000-0005-0000-0000-0000930B0000}"/>
    <cellStyle name="60% - Accent2 3 19 2" xfId="2959" xr:uid="{00000000-0005-0000-0000-0000940B0000}"/>
    <cellStyle name="60% - Accent2 3 2" xfId="2960" xr:uid="{00000000-0005-0000-0000-0000950B0000}"/>
    <cellStyle name="60% - Accent2 3 2 2" xfId="2961" xr:uid="{00000000-0005-0000-0000-0000960B0000}"/>
    <cellStyle name="60% - Accent2 3 20" xfId="2962" xr:uid="{00000000-0005-0000-0000-0000970B0000}"/>
    <cellStyle name="60% - Accent2 3 20 2" xfId="2963" xr:uid="{00000000-0005-0000-0000-0000980B0000}"/>
    <cellStyle name="60% - Accent2 3 21" xfId="2964" xr:uid="{00000000-0005-0000-0000-0000990B0000}"/>
    <cellStyle name="60% - Accent2 3 21 2" xfId="2965" xr:uid="{00000000-0005-0000-0000-00009A0B0000}"/>
    <cellStyle name="60% - Accent2 3 22" xfId="2966" xr:uid="{00000000-0005-0000-0000-00009B0B0000}"/>
    <cellStyle name="60% - Accent2 3 22 2" xfId="2967" xr:uid="{00000000-0005-0000-0000-00009C0B0000}"/>
    <cellStyle name="60% - Accent2 3 23" xfId="2968" xr:uid="{00000000-0005-0000-0000-00009D0B0000}"/>
    <cellStyle name="60% - Accent2 3 23 2" xfId="2969" xr:uid="{00000000-0005-0000-0000-00009E0B0000}"/>
    <cellStyle name="60% - Accent2 3 24" xfId="2970" xr:uid="{00000000-0005-0000-0000-00009F0B0000}"/>
    <cellStyle name="60% - Accent2 3 24 2" xfId="2971" xr:uid="{00000000-0005-0000-0000-0000A00B0000}"/>
    <cellStyle name="60% - Accent2 3 25" xfId="2972" xr:uid="{00000000-0005-0000-0000-0000A10B0000}"/>
    <cellStyle name="60% - Accent2 3 25 2" xfId="2973" xr:uid="{00000000-0005-0000-0000-0000A20B0000}"/>
    <cellStyle name="60% - Accent2 3 26" xfId="2974" xr:uid="{00000000-0005-0000-0000-0000A30B0000}"/>
    <cellStyle name="60% - Accent2 3 26 2" xfId="2975" xr:uid="{00000000-0005-0000-0000-0000A40B0000}"/>
    <cellStyle name="60% - Accent2 3 27" xfId="2976" xr:uid="{00000000-0005-0000-0000-0000A50B0000}"/>
    <cellStyle name="60% - Accent2 3 27 2" xfId="2977" xr:uid="{00000000-0005-0000-0000-0000A60B0000}"/>
    <cellStyle name="60% - Accent2 3 28" xfId="2978" xr:uid="{00000000-0005-0000-0000-0000A70B0000}"/>
    <cellStyle name="60% - Accent2 3 28 2" xfId="2979" xr:uid="{00000000-0005-0000-0000-0000A80B0000}"/>
    <cellStyle name="60% - Accent2 3 29" xfId="2980" xr:uid="{00000000-0005-0000-0000-0000A90B0000}"/>
    <cellStyle name="60% - Accent2 3 29 2" xfId="2981" xr:uid="{00000000-0005-0000-0000-0000AA0B0000}"/>
    <cellStyle name="60% - Accent2 3 3" xfId="2982" xr:uid="{00000000-0005-0000-0000-0000AB0B0000}"/>
    <cellStyle name="60% - Accent2 3 3 2" xfId="2983" xr:uid="{00000000-0005-0000-0000-0000AC0B0000}"/>
    <cellStyle name="60% - Accent2 3 30" xfId="2984" xr:uid="{00000000-0005-0000-0000-0000AD0B0000}"/>
    <cellStyle name="60% - Accent2 3 30 2" xfId="2985" xr:uid="{00000000-0005-0000-0000-0000AE0B0000}"/>
    <cellStyle name="60% - Accent2 3 31" xfId="2986" xr:uid="{00000000-0005-0000-0000-0000AF0B0000}"/>
    <cellStyle name="60% - Accent2 3 31 2" xfId="2987" xr:uid="{00000000-0005-0000-0000-0000B00B0000}"/>
    <cellStyle name="60% - Accent2 3 32" xfId="2988" xr:uid="{00000000-0005-0000-0000-0000B10B0000}"/>
    <cellStyle name="60% - Accent2 3 4" xfId="2989" xr:uid="{00000000-0005-0000-0000-0000B20B0000}"/>
    <cellStyle name="60% - Accent2 3 4 2" xfId="2990" xr:uid="{00000000-0005-0000-0000-0000B30B0000}"/>
    <cellStyle name="60% - Accent2 3 5" xfId="2991" xr:uid="{00000000-0005-0000-0000-0000B40B0000}"/>
    <cellStyle name="60% - Accent2 3 5 2" xfId="2992" xr:uid="{00000000-0005-0000-0000-0000B50B0000}"/>
    <cellStyle name="60% - Accent2 3 6" xfId="2993" xr:uid="{00000000-0005-0000-0000-0000B60B0000}"/>
    <cellStyle name="60% - Accent2 3 6 2" xfId="2994" xr:uid="{00000000-0005-0000-0000-0000B70B0000}"/>
    <cellStyle name="60% - Accent2 3 7" xfId="2995" xr:uid="{00000000-0005-0000-0000-0000B80B0000}"/>
    <cellStyle name="60% - Accent2 3 7 2" xfId="2996" xr:uid="{00000000-0005-0000-0000-0000B90B0000}"/>
    <cellStyle name="60% - Accent2 3 8" xfId="2997" xr:uid="{00000000-0005-0000-0000-0000BA0B0000}"/>
    <cellStyle name="60% - Accent2 3 8 2" xfId="2998" xr:uid="{00000000-0005-0000-0000-0000BB0B0000}"/>
    <cellStyle name="60% - Accent2 3 9" xfId="2999" xr:uid="{00000000-0005-0000-0000-0000BC0B0000}"/>
    <cellStyle name="60% - Accent2 3 9 2" xfId="3000" xr:uid="{00000000-0005-0000-0000-0000BD0B0000}"/>
    <cellStyle name="60% - Accent2 4" xfId="3001" xr:uid="{00000000-0005-0000-0000-0000BE0B0000}"/>
    <cellStyle name="60% - Accent2 4 10" xfId="3002" xr:uid="{00000000-0005-0000-0000-0000BF0B0000}"/>
    <cellStyle name="60% - Accent2 4 10 2" xfId="3003" xr:uid="{00000000-0005-0000-0000-0000C00B0000}"/>
    <cellStyle name="60% - Accent2 4 11" xfId="3004" xr:uid="{00000000-0005-0000-0000-0000C10B0000}"/>
    <cellStyle name="60% - Accent2 4 11 2" xfId="3005" xr:uid="{00000000-0005-0000-0000-0000C20B0000}"/>
    <cellStyle name="60% - Accent2 4 12" xfId="3006" xr:uid="{00000000-0005-0000-0000-0000C30B0000}"/>
    <cellStyle name="60% - Accent2 4 12 2" xfId="3007" xr:uid="{00000000-0005-0000-0000-0000C40B0000}"/>
    <cellStyle name="60% - Accent2 4 13" xfId="3008" xr:uid="{00000000-0005-0000-0000-0000C50B0000}"/>
    <cellStyle name="60% - Accent2 4 13 2" xfId="3009" xr:uid="{00000000-0005-0000-0000-0000C60B0000}"/>
    <cellStyle name="60% - Accent2 4 14" xfId="3010" xr:uid="{00000000-0005-0000-0000-0000C70B0000}"/>
    <cellStyle name="60% - Accent2 4 14 2" xfId="3011" xr:uid="{00000000-0005-0000-0000-0000C80B0000}"/>
    <cellStyle name="60% - Accent2 4 15" xfId="3012" xr:uid="{00000000-0005-0000-0000-0000C90B0000}"/>
    <cellStyle name="60% - Accent2 4 15 2" xfId="3013" xr:uid="{00000000-0005-0000-0000-0000CA0B0000}"/>
    <cellStyle name="60% - Accent2 4 16" xfId="3014" xr:uid="{00000000-0005-0000-0000-0000CB0B0000}"/>
    <cellStyle name="60% - Accent2 4 16 2" xfId="3015" xr:uid="{00000000-0005-0000-0000-0000CC0B0000}"/>
    <cellStyle name="60% - Accent2 4 17" xfId="3016" xr:uid="{00000000-0005-0000-0000-0000CD0B0000}"/>
    <cellStyle name="60% - Accent2 4 17 2" xfId="3017" xr:uid="{00000000-0005-0000-0000-0000CE0B0000}"/>
    <cellStyle name="60% - Accent2 4 18" xfId="3018" xr:uid="{00000000-0005-0000-0000-0000CF0B0000}"/>
    <cellStyle name="60% - Accent2 4 18 2" xfId="3019" xr:uid="{00000000-0005-0000-0000-0000D00B0000}"/>
    <cellStyle name="60% - Accent2 4 19" xfId="3020" xr:uid="{00000000-0005-0000-0000-0000D10B0000}"/>
    <cellStyle name="60% - Accent2 4 19 2" xfId="3021" xr:uid="{00000000-0005-0000-0000-0000D20B0000}"/>
    <cellStyle name="60% - Accent2 4 2" xfId="3022" xr:uid="{00000000-0005-0000-0000-0000D30B0000}"/>
    <cellStyle name="60% - Accent2 4 2 2" xfId="3023" xr:uid="{00000000-0005-0000-0000-0000D40B0000}"/>
    <cellStyle name="60% - Accent2 4 20" xfId="3024" xr:uid="{00000000-0005-0000-0000-0000D50B0000}"/>
    <cellStyle name="60% - Accent2 4 20 2" xfId="3025" xr:uid="{00000000-0005-0000-0000-0000D60B0000}"/>
    <cellStyle name="60% - Accent2 4 21" xfId="3026" xr:uid="{00000000-0005-0000-0000-0000D70B0000}"/>
    <cellStyle name="60% - Accent2 4 21 2" xfId="3027" xr:uid="{00000000-0005-0000-0000-0000D80B0000}"/>
    <cellStyle name="60% - Accent2 4 22" xfId="3028" xr:uid="{00000000-0005-0000-0000-0000D90B0000}"/>
    <cellStyle name="60% - Accent2 4 22 2" xfId="3029" xr:uid="{00000000-0005-0000-0000-0000DA0B0000}"/>
    <cellStyle name="60% - Accent2 4 23" xfId="3030" xr:uid="{00000000-0005-0000-0000-0000DB0B0000}"/>
    <cellStyle name="60% - Accent2 4 23 2" xfId="3031" xr:uid="{00000000-0005-0000-0000-0000DC0B0000}"/>
    <cellStyle name="60% - Accent2 4 24" xfId="3032" xr:uid="{00000000-0005-0000-0000-0000DD0B0000}"/>
    <cellStyle name="60% - Accent2 4 24 2" xfId="3033" xr:uid="{00000000-0005-0000-0000-0000DE0B0000}"/>
    <cellStyle name="60% - Accent2 4 25" xfId="3034" xr:uid="{00000000-0005-0000-0000-0000DF0B0000}"/>
    <cellStyle name="60% - Accent2 4 25 2" xfId="3035" xr:uid="{00000000-0005-0000-0000-0000E00B0000}"/>
    <cellStyle name="60% - Accent2 4 26" xfId="3036" xr:uid="{00000000-0005-0000-0000-0000E10B0000}"/>
    <cellStyle name="60% - Accent2 4 26 2" xfId="3037" xr:uid="{00000000-0005-0000-0000-0000E20B0000}"/>
    <cellStyle name="60% - Accent2 4 27" xfId="3038" xr:uid="{00000000-0005-0000-0000-0000E30B0000}"/>
    <cellStyle name="60% - Accent2 4 27 2" xfId="3039" xr:uid="{00000000-0005-0000-0000-0000E40B0000}"/>
    <cellStyle name="60% - Accent2 4 28" xfId="3040" xr:uid="{00000000-0005-0000-0000-0000E50B0000}"/>
    <cellStyle name="60% - Accent2 4 28 2" xfId="3041" xr:uid="{00000000-0005-0000-0000-0000E60B0000}"/>
    <cellStyle name="60% - Accent2 4 29" xfId="3042" xr:uid="{00000000-0005-0000-0000-0000E70B0000}"/>
    <cellStyle name="60% - Accent2 4 3" xfId="3043" xr:uid="{00000000-0005-0000-0000-0000E80B0000}"/>
    <cellStyle name="60% - Accent2 4 3 2" xfId="3044" xr:uid="{00000000-0005-0000-0000-0000E90B0000}"/>
    <cellStyle name="60% - Accent2 4 4" xfId="3045" xr:uid="{00000000-0005-0000-0000-0000EA0B0000}"/>
    <cellStyle name="60% - Accent2 4 4 2" xfId="3046" xr:uid="{00000000-0005-0000-0000-0000EB0B0000}"/>
    <cellStyle name="60% - Accent2 4 5" xfId="3047" xr:uid="{00000000-0005-0000-0000-0000EC0B0000}"/>
    <cellStyle name="60% - Accent2 4 5 2" xfId="3048" xr:uid="{00000000-0005-0000-0000-0000ED0B0000}"/>
    <cellStyle name="60% - Accent2 4 6" xfId="3049" xr:uid="{00000000-0005-0000-0000-0000EE0B0000}"/>
    <cellStyle name="60% - Accent2 4 6 2" xfId="3050" xr:uid="{00000000-0005-0000-0000-0000EF0B0000}"/>
    <cellStyle name="60% - Accent2 4 7" xfId="3051" xr:uid="{00000000-0005-0000-0000-0000F00B0000}"/>
    <cellStyle name="60% - Accent2 4 7 2" xfId="3052" xr:uid="{00000000-0005-0000-0000-0000F10B0000}"/>
    <cellStyle name="60% - Accent2 4 8" xfId="3053" xr:uid="{00000000-0005-0000-0000-0000F20B0000}"/>
    <cellStyle name="60% - Accent2 4 8 2" xfId="3054" xr:uid="{00000000-0005-0000-0000-0000F30B0000}"/>
    <cellStyle name="60% - Accent2 4 9" xfId="3055" xr:uid="{00000000-0005-0000-0000-0000F40B0000}"/>
    <cellStyle name="60% - Accent2 4 9 2" xfId="3056" xr:uid="{00000000-0005-0000-0000-0000F50B0000}"/>
    <cellStyle name="60% - Accent2 5" xfId="3057" xr:uid="{00000000-0005-0000-0000-0000F60B0000}"/>
    <cellStyle name="60% - Accent3 2" xfId="3058" xr:uid="{00000000-0005-0000-0000-0000F70B0000}"/>
    <cellStyle name="60% - Accent3 2 2" xfId="3059" xr:uid="{00000000-0005-0000-0000-0000F80B0000}"/>
    <cellStyle name="60% - Accent3 2 2 2" xfId="3060" xr:uid="{00000000-0005-0000-0000-0000F90B0000}"/>
    <cellStyle name="60% - Accent3 2 2 2 2" xfId="3061" xr:uid="{00000000-0005-0000-0000-0000FA0B0000}"/>
    <cellStyle name="60% - Accent3 3" xfId="3062" xr:uid="{00000000-0005-0000-0000-0000FB0B0000}"/>
    <cellStyle name="60% - Accent3 3 10" xfId="3063" xr:uid="{00000000-0005-0000-0000-0000FC0B0000}"/>
    <cellStyle name="60% - Accent3 3 10 2" xfId="3064" xr:uid="{00000000-0005-0000-0000-0000FD0B0000}"/>
    <cellStyle name="60% - Accent3 3 11" xfId="3065" xr:uid="{00000000-0005-0000-0000-0000FE0B0000}"/>
    <cellStyle name="60% - Accent3 3 11 2" xfId="3066" xr:uid="{00000000-0005-0000-0000-0000FF0B0000}"/>
    <cellStyle name="60% - Accent3 3 12" xfId="3067" xr:uid="{00000000-0005-0000-0000-0000000C0000}"/>
    <cellStyle name="60% - Accent3 3 12 2" xfId="3068" xr:uid="{00000000-0005-0000-0000-0000010C0000}"/>
    <cellStyle name="60% - Accent3 3 13" xfId="3069" xr:uid="{00000000-0005-0000-0000-0000020C0000}"/>
    <cellStyle name="60% - Accent3 3 13 2" xfId="3070" xr:uid="{00000000-0005-0000-0000-0000030C0000}"/>
    <cellStyle name="60% - Accent3 3 14" xfId="3071" xr:uid="{00000000-0005-0000-0000-0000040C0000}"/>
    <cellStyle name="60% - Accent3 3 14 2" xfId="3072" xr:uid="{00000000-0005-0000-0000-0000050C0000}"/>
    <cellStyle name="60% - Accent3 3 15" xfId="3073" xr:uid="{00000000-0005-0000-0000-0000060C0000}"/>
    <cellStyle name="60% - Accent3 3 15 2" xfId="3074" xr:uid="{00000000-0005-0000-0000-0000070C0000}"/>
    <cellStyle name="60% - Accent3 3 16" xfId="3075" xr:uid="{00000000-0005-0000-0000-0000080C0000}"/>
    <cellStyle name="60% - Accent3 3 16 2" xfId="3076" xr:uid="{00000000-0005-0000-0000-0000090C0000}"/>
    <cellStyle name="60% - Accent3 3 17" xfId="3077" xr:uid="{00000000-0005-0000-0000-00000A0C0000}"/>
    <cellStyle name="60% - Accent3 3 17 2" xfId="3078" xr:uid="{00000000-0005-0000-0000-00000B0C0000}"/>
    <cellStyle name="60% - Accent3 3 18" xfId="3079" xr:uid="{00000000-0005-0000-0000-00000C0C0000}"/>
    <cellStyle name="60% - Accent3 3 18 2" xfId="3080" xr:uid="{00000000-0005-0000-0000-00000D0C0000}"/>
    <cellStyle name="60% - Accent3 3 19" xfId="3081" xr:uid="{00000000-0005-0000-0000-00000E0C0000}"/>
    <cellStyle name="60% - Accent3 3 19 2" xfId="3082" xr:uid="{00000000-0005-0000-0000-00000F0C0000}"/>
    <cellStyle name="60% - Accent3 3 2" xfId="3083" xr:uid="{00000000-0005-0000-0000-0000100C0000}"/>
    <cellStyle name="60% - Accent3 3 2 2" xfId="3084" xr:uid="{00000000-0005-0000-0000-0000110C0000}"/>
    <cellStyle name="60% - Accent3 3 20" xfId="3085" xr:uid="{00000000-0005-0000-0000-0000120C0000}"/>
    <cellStyle name="60% - Accent3 3 20 2" xfId="3086" xr:uid="{00000000-0005-0000-0000-0000130C0000}"/>
    <cellStyle name="60% - Accent3 3 21" xfId="3087" xr:uid="{00000000-0005-0000-0000-0000140C0000}"/>
    <cellStyle name="60% - Accent3 3 21 2" xfId="3088" xr:uid="{00000000-0005-0000-0000-0000150C0000}"/>
    <cellStyle name="60% - Accent3 3 22" xfId="3089" xr:uid="{00000000-0005-0000-0000-0000160C0000}"/>
    <cellStyle name="60% - Accent3 3 22 2" xfId="3090" xr:uid="{00000000-0005-0000-0000-0000170C0000}"/>
    <cellStyle name="60% - Accent3 3 23" xfId="3091" xr:uid="{00000000-0005-0000-0000-0000180C0000}"/>
    <cellStyle name="60% - Accent3 3 23 2" xfId="3092" xr:uid="{00000000-0005-0000-0000-0000190C0000}"/>
    <cellStyle name="60% - Accent3 3 24" xfId="3093" xr:uid="{00000000-0005-0000-0000-00001A0C0000}"/>
    <cellStyle name="60% - Accent3 3 24 2" xfId="3094" xr:uid="{00000000-0005-0000-0000-00001B0C0000}"/>
    <cellStyle name="60% - Accent3 3 25" xfId="3095" xr:uid="{00000000-0005-0000-0000-00001C0C0000}"/>
    <cellStyle name="60% - Accent3 3 25 2" xfId="3096" xr:uid="{00000000-0005-0000-0000-00001D0C0000}"/>
    <cellStyle name="60% - Accent3 3 26" xfId="3097" xr:uid="{00000000-0005-0000-0000-00001E0C0000}"/>
    <cellStyle name="60% - Accent3 3 26 2" xfId="3098" xr:uid="{00000000-0005-0000-0000-00001F0C0000}"/>
    <cellStyle name="60% - Accent3 3 27" xfId="3099" xr:uid="{00000000-0005-0000-0000-0000200C0000}"/>
    <cellStyle name="60% - Accent3 3 27 2" xfId="3100" xr:uid="{00000000-0005-0000-0000-0000210C0000}"/>
    <cellStyle name="60% - Accent3 3 28" xfId="3101" xr:uid="{00000000-0005-0000-0000-0000220C0000}"/>
    <cellStyle name="60% - Accent3 3 28 2" xfId="3102" xr:uid="{00000000-0005-0000-0000-0000230C0000}"/>
    <cellStyle name="60% - Accent3 3 29" xfId="3103" xr:uid="{00000000-0005-0000-0000-0000240C0000}"/>
    <cellStyle name="60% - Accent3 3 29 2" xfId="3104" xr:uid="{00000000-0005-0000-0000-0000250C0000}"/>
    <cellStyle name="60% - Accent3 3 3" xfId="3105" xr:uid="{00000000-0005-0000-0000-0000260C0000}"/>
    <cellStyle name="60% - Accent3 3 3 2" xfId="3106" xr:uid="{00000000-0005-0000-0000-0000270C0000}"/>
    <cellStyle name="60% - Accent3 3 30" xfId="3107" xr:uid="{00000000-0005-0000-0000-0000280C0000}"/>
    <cellStyle name="60% - Accent3 3 30 2" xfId="3108" xr:uid="{00000000-0005-0000-0000-0000290C0000}"/>
    <cellStyle name="60% - Accent3 3 31" xfId="3109" xr:uid="{00000000-0005-0000-0000-00002A0C0000}"/>
    <cellStyle name="60% - Accent3 3 31 2" xfId="3110" xr:uid="{00000000-0005-0000-0000-00002B0C0000}"/>
    <cellStyle name="60% - Accent3 3 32" xfId="3111" xr:uid="{00000000-0005-0000-0000-00002C0C0000}"/>
    <cellStyle name="60% - Accent3 3 4" xfId="3112" xr:uid="{00000000-0005-0000-0000-00002D0C0000}"/>
    <cellStyle name="60% - Accent3 3 4 2" xfId="3113" xr:uid="{00000000-0005-0000-0000-00002E0C0000}"/>
    <cellStyle name="60% - Accent3 3 5" xfId="3114" xr:uid="{00000000-0005-0000-0000-00002F0C0000}"/>
    <cellStyle name="60% - Accent3 3 5 2" xfId="3115" xr:uid="{00000000-0005-0000-0000-0000300C0000}"/>
    <cellStyle name="60% - Accent3 3 6" xfId="3116" xr:uid="{00000000-0005-0000-0000-0000310C0000}"/>
    <cellStyle name="60% - Accent3 3 6 2" xfId="3117" xr:uid="{00000000-0005-0000-0000-0000320C0000}"/>
    <cellStyle name="60% - Accent3 3 7" xfId="3118" xr:uid="{00000000-0005-0000-0000-0000330C0000}"/>
    <cellStyle name="60% - Accent3 3 7 2" xfId="3119" xr:uid="{00000000-0005-0000-0000-0000340C0000}"/>
    <cellStyle name="60% - Accent3 3 8" xfId="3120" xr:uid="{00000000-0005-0000-0000-0000350C0000}"/>
    <cellStyle name="60% - Accent3 3 8 2" xfId="3121" xr:uid="{00000000-0005-0000-0000-0000360C0000}"/>
    <cellStyle name="60% - Accent3 3 9" xfId="3122" xr:uid="{00000000-0005-0000-0000-0000370C0000}"/>
    <cellStyle name="60% - Accent3 3 9 2" xfId="3123" xr:uid="{00000000-0005-0000-0000-0000380C0000}"/>
    <cellStyle name="60% - Accent3 4" xfId="3124" xr:uid="{00000000-0005-0000-0000-0000390C0000}"/>
    <cellStyle name="60% - Accent3 4 10" xfId="3125" xr:uid="{00000000-0005-0000-0000-00003A0C0000}"/>
    <cellStyle name="60% - Accent3 4 10 2" xfId="3126" xr:uid="{00000000-0005-0000-0000-00003B0C0000}"/>
    <cellStyle name="60% - Accent3 4 11" xfId="3127" xr:uid="{00000000-0005-0000-0000-00003C0C0000}"/>
    <cellStyle name="60% - Accent3 4 11 2" xfId="3128" xr:uid="{00000000-0005-0000-0000-00003D0C0000}"/>
    <cellStyle name="60% - Accent3 4 12" xfId="3129" xr:uid="{00000000-0005-0000-0000-00003E0C0000}"/>
    <cellStyle name="60% - Accent3 4 12 2" xfId="3130" xr:uid="{00000000-0005-0000-0000-00003F0C0000}"/>
    <cellStyle name="60% - Accent3 4 13" xfId="3131" xr:uid="{00000000-0005-0000-0000-0000400C0000}"/>
    <cellStyle name="60% - Accent3 4 13 2" xfId="3132" xr:uid="{00000000-0005-0000-0000-0000410C0000}"/>
    <cellStyle name="60% - Accent3 4 14" xfId="3133" xr:uid="{00000000-0005-0000-0000-0000420C0000}"/>
    <cellStyle name="60% - Accent3 4 14 2" xfId="3134" xr:uid="{00000000-0005-0000-0000-0000430C0000}"/>
    <cellStyle name="60% - Accent3 4 15" xfId="3135" xr:uid="{00000000-0005-0000-0000-0000440C0000}"/>
    <cellStyle name="60% - Accent3 4 15 2" xfId="3136" xr:uid="{00000000-0005-0000-0000-0000450C0000}"/>
    <cellStyle name="60% - Accent3 4 16" xfId="3137" xr:uid="{00000000-0005-0000-0000-0000460C0000}"/>
    <cellStyle name="60% - Accent3 4 16 2" xfId="3138" xr:uid="{00000000-0005-0000-0000-0000470C0000}"/>
    <cellStyle name="60% - Accent3 4 17" xfId="3139" xr:uid="{00000000-0005-0000-0000-0000480C0000}"/>
    <cellStyle name="60% - Accent3 4 17 2" xfId="3140" xr:uid="{00000000-0005-0000-0000-0000490C0000}"/>
    <cellStyle name="60% - Accent3 4 18" xfId="3141" xr:uid="{00000000-0005-0000-0000-00004A0C0000}"/>
    <cellStyle name="60% - Accent3 4 18 2" xfId="3142" xr:uid="{00000000-0005-0000-0000-00004B0C0000}"/>
    <cellStyle name="60% - Accent3 4 19" xfId="3143" xr:uid="{00000000-0005-0000-0000-00004C0C0000}"/>
    <cellStyle name="60% - Accent3 4 19 2" xfId="3144" xr:uid="{00000000-0005-0000-0000-00004D0C0000}"/>
    <cellStyle name="60% - Accent3 4 2" xfId="3145" xr:uid="{00000000-0005-0000-0000-00004E0C0000}"/>
    <cellStyle name="60% - Accent3 4 2 2" xfId="3146" xr:uid="{00000000-0005-0000-0000-00004F0C0000}"/>
    <cellStyle name="60% - Accent3 4 20" xfId="3147" xr:uid="{00000000-0005-0000-0000-0000500C0000}"/>
    <cellStyle name="60% - Accent3 4 20 2" xfId="3148" xr:uid="{00000000-0005-0000-0000-0000510C0000}"/>
    <cellStyle name="60% - Accent3 4 21" xfId="3149" xr:uid="{00000000-0005-0000-0000-0000520C0000}"/>
    <cellStyle name="60% - Accent3 4 21 2" xfId="3150" xr:uid="{00000000-0005-0000-0000-0000530C0000}"/>
    <cellStyle name="60% - Accent3 4 22" xfId="3151" xr:uid="{00000000-0005-0000-0000-0000540C0000}"/>
    <cellStyle name="60% - Accent3 4 22 2" xfId="3152" xr:uid="{00000000-0005-0000-0000-0000550C0000}"/>
    <cellStyle name="60% - Accent3 4 23" xfId="3153" xr:uid="{00000000-0005-0000-0000-0000560C0000}"/>
    <cellStyle name="60% - Accent3 4 23 2" xfId="3154" xr:uid="{00000000-0005-0000-0000-0000570C0000}"/>
    <cellStyle name="60% - Accent3 4 24" xfId="3155" xr:uid="{00000000-0005-0000-0000-0000580C0000}"/>
    <cellStyle name="60% - Accent3 4 24 2" xfId="3156" xr:uid="{00000000-0005-0000-0000-0000590C0000}"/>
    <cellStyle name="60% - Accent3 4 25" xfId="3157" xr:uid="{00000000-0005-0000-0000-00005A0C0000}"/>
    <cellStyle name="60% - Accent3 4 25 2" xfId="3158" xr:uid="{00000000-0005-0000-0000-00005B0C0000}"/>
    <cellStyle name="60% - Accent3 4 26" xfId="3159" xr:uid="{00000000-0005-0000-0000-00005C0C0000}"/>
    <cellStyle name="60% - Accent3 4 26 2" xfId="3160" xr:uid="{00000000-0005-0000-0000-00005D0C0000}"/>
    <cellStyle name="60% - Accent3 4 27" xfId="3161" xr:uid="{00000000-0005-0000-0000-00005E0C0000}"/>
    <cellStyle name="60% - Accent3 4 27 2" xfId="3162" xr:uid="{00000000-0005-0000-0000-00005F0C0000}"/>
    <cellStyle name="60% - Accent3 4 28" xfId="3163" xr:uid="{00000000-0005-0000-0000-0000600C0000}"/>
    <cellStyle name="60% - Accent3 4 28 2" xfId="3164" xr:uid="{00000000-0005-0000-0000-0000610C0000}"/>
    <cellStyle name="60% - Accent3 4 29" xfId="3165" xr:uid="{00000000-0005-0000-0000-0000620C0000}"/>
    <cellStyle name="60% - Accent3 4 3" xfId="3166" xr:uid="{00000000-0005-0000-0000-0000630C0000}"/>
    <cellStyle name="60% - Accent3 4 3 2" xfId="3167" xr:uid="{00000000-0005-0000-0000-0000640C0000}"/>
    <cellStyle name="60% - Accent3 4 4" xfId="3168" xr:uid="{00000000-0005-0000-0000-0000650C0000}"/>
    <cellStyle name="60% - Accent3 4 4 2" xfId="3169" xr:uid="{00000000-0005-0000-0000-0000660C0000}"/>
    <cellStyle name="60% - Accent3 4 5" xfId="3170" xr:uid="{00000000-0005-0000-0000-0000670C0000}"/>
    <cellStyle name="60% - Accent3 4 5 2" xfId="3171" xr:uid="{00000000-0005-0000-0000-0000680C0000}"/>
    <cellStyle name="60% - Accent3 4 6" xfId="3172" xr:uid="{00000000-0005-0000-0000-0000690C0000}"/>
    <cellStyle name="60% - Accent3 4 6 2" xfId="3173" xr:uid="{00000000-0005-0000-0000-00006A0C0000}"/>
    <cellStyle name="60% - Accent3 4 7" xfId="3174" xr:uid="{00000000-0005-0000-0000-00006B0C0000}"/>
    <cellStyle name="60% - Accent3 4 7 2" xfId="3175" xr:uid="{00000000-0005-0000-0000-00006C0C0000}"/>
    <cellStyle name="60% - Accent3 4 8" xfId="3176" xr:uid="{00000000-0005-0000-0000-00006D0C0000}"/>
    <cellStyle name="60% - Accent3 4 8 2" xfId="3177" xr:uid="{00000000-0005-0000-0000-00006E0C0000}"/>
    <cellStyle name="60% - Accent3 4 9" xfId="3178" xr:uid="{00000000-0005-0000-0000-00006F0C0000}"/>
    <cellStyle name="60% - Accent3 4 9 2" xfId="3179" xr:uid="{00000000-0005-0000-0000-0000700C0000}"/>
    <cellStyle name="60% - Accent3 5" xfId="3180" xr:uid="{00000000-0005-0000-0000-0000710C0000}"/>
    <cellStyle name="60% - Accent4 2" xfId="3181" xr:uid="{00000000-0005-0000-0000-0000720C0000}"/>
    <cellStyle name="60% - Accent4 2 2" xfId="3182" xr:uid="{00000000-0005-0000-0000-0000730C0000}"/>
    <cellStyle name="60% - Accent4 2 2 2" xfId="3183" xr:uid="{00000000-0005-0000-0000-0000740C0000}"/>
    <cellStyle name="60% - Accent4 2 2 2 2" xfId="3184" xr:uid="{00000000-0005-0000-0000-0000750C0000}"/>
    <cellStyle name="60% - Accent4 3" xfId="3185" xr:uid="{00000000-0005-0000-0000-0000760C0000}"/>
    <cellStyle name="60% - Accent4 3 10" xfId="3186" xr:uid="{00000000-0005-0000-0000-0000770C0000}"/>
    <cellStyle name="60% - Accent4 3 10 2" xfId="3187" xr:uid="{00000000-0005-0000-0000-0000780C0000}"/>
    <cellStyle name="60% - Accent4 3 11" xfId="3188" xr:uid="{00000000-0005-0000-0000-0000790C0000}"/>
    <cellStyle name="60% - Accent4 3 11 2" xfId="3189" xr:uid="{00000000-0005-0000-0000-00007A0C0000}"/>
    <cellStyle name="60% - Accent4 3 12" xfId="3190" xr:uid="{00000000-0005-0000-0000-00007B0C0000}"/>
    <cellStyle name="60% - Accent4 3 12 2" xfId="3191" xr:uid="{00000000-0005-0000-0000-00007C0C0000}"/>
    <cellStyle name="60% - Accent4 3 13" xfId="3192" xr:uid="{00000000-0005-0000-0000-00007D0C0000}"/>
    <cellStyle name="60% - Accent4 3 13 2" xfId="3193" xr:uid="{00000000-0005-0000-0000-00007E0C0000}"/>
    <cellStyle name="60% - Accent4 3 14" xfId="3194" xr:uid="{00000000-0005-0000-0000-00007F0C0000}"/>
    <cellStyle name="60% - Accent4 3 14 2" xfId="3195" xr:uid="{00000000-0005-0000-0000-0000800C0000}"/>
    <cellStyle name="60% - Accent4 3 15" xfId="3196" xr:uid="{00000000-0005-0000-0000-0000810C0000}"/>
    <cellStyle name="60% - Accent4 3 15 2" xfId="3197" xr:uid="{00000000-0005-0000-0000-0000820C0000}"/>
    <cellStyle name="60% - Accent4 3 16" xfId="3198" xr:uid="{00000000-0005-0000-0000-0000830C0000}"/>
    <cellStyle name="60% - Accent4 3 16 2" xfId="3199" xr:uid="{00000000-0005-0000-0000-0000840C0000}"/>
    <cellStyle name="60% - Accent4 3 17" xfId="3200" xr:uid="{00000000-0005-0000-0000-0000850C0000}"/>
    <cellStyle name="60% - Accent4 3 17 2" xfId="3201" xr:uid="{00000000-0005-0000-0000-0000860C0000}"/>
    <cellStyle name="60% - Accent4 3 18" xfId="3202" xr:uid="{00000000-0005-0000-0000-0000870C0000}"/>
    <cellStyle name="60% - Accent4 3 18 2" xfId="3203" xr:uid="{00000000-0005-0000-0000-0000880C0000}"/>
    <cellStyle name="60% - Accent4 3 19" xfId="3204" xr:uid="{00000000-0005-0000-0000-0000890C0000}"/>
    <cellStyle name="60% - Accent4 3 19 2" xfId="3205" xr:uid="{00000000-0005-0000-0000-00008A0C0000}"/>
    <cellStyle name="60% - Accent4 3 2" xfId="3206" xr:uid="{00000000-0005-0000-0000-00008B0C0000}"/>
    <cellStyle name="60% - Accent4 3 2 2" xfId="3207" xr:uid="{00000000-0005-0000-0000-00008C0C0000}"/>
    <cellStyle name="60% - Accent4 3 20" xfId="3208" xr:uid="{00000000-0005-0000-0000-00008D0C0000}"/>
    <cellStyle name="60% - Accent4 3 20 2" xfId="3209" xr:uid="{00000000-0005-0000-0000-00008E0C0000}"/>
    <cellStyle name="60% - Accent4 3 21" xfId="3210" xr:uid="{00000000-0005-0000-0000-00008F0C0000}"/>
    <cellStyle name="60% - Accent4 3 21 2" xfId="3211" xr:uid="{00000000-0005-0000-0000-0000900C0000}"/>
    <cellStyle name="60% - Accent4 3 22" xfId="3212" xr:uid="{00000000-0005-0000-0000-0000910C0000}"/>
    <cellStyle name="60% - Accent4 3 22 2" xfId="3213" xr:uid="{00000000-0005-0000-0000-0000920C0000}"/>
    <cellStyle name="60% - Accent4 3 23" xfId="3214" xr:uid="{00000000-0005-0000-0000-0000930C0000}"/>
    <cellStyle name="60% - Accent4 3 23 2" xfId="3215" xr:uid="{00000000-0005-0000-0000-0000940C0000}"/>
    <cellStyle name="60% - Accent4 3 24" xfId="3216" xr:uid="{00000000-0005-0000-0000-0000950C0000}"/>
    <cellStyle name="60% - Accent4 3 24 2" xfId="3217" xr:uid="{00000000-0005-0000-0000-0000960C0000}"/>
    <cellStyle name="60% - Accent4 3 25" xfId="3218" xr:uid="{00000000-0005-0000-0000-0000970C0000}"/>
    <cellStyle name="60% - Accent4 3 25 2" xfId="3219" xr:uid="{00000000-0005-0000-0000-0000980C0000}"/>
    <cellStyle name="60% - Accent4 3 26" xfId="3220" xr:uid="{00000000-0005-0000-0000-0000990C0000}"/>
    <cellStyle name="60% - Accent4 3 26 2" xfId="3221" xr:uid="{00000000-0005-0000-0000-00009A0C0000}"/>
    <cellStyle name="60% - Accent4 3 27" xfId="3222" xr:uid="{00000000-0005-0000-0000-00009B0C0000}"/>
    <cellStyle name="60% - Accent4 3 27 2" xfId="3223" xr:uid="{00000000-0005-0000-0000-00009C0C0000}"/>
    <cellStyle name="60% - Accent4 3 28" xfId="3224" xr:uid="{00000000-0005-0000-0000-00009D0C0000}"/>
    <cellStyle name="60% - Accent4 3 28 2" xfId="3225" xr:uid="{00000000-0005-0000-0000-00009E0C0000}"/>
    <cellStyle name="60% - Accent4 3 29" xfId="3226" xr:uid="{00000000-0005-0000-0000-00009F0C0000}"/>
    <cellStyle name="60% - Accent4 3 29 2" xfId="3227" xr:uid="{00000000-0005-0000-0000-0000A00C0000}"/>
    <cellStyle name="60% - Accent4 3 3" xfId="3228" xr:uid="{00000000-0005-0000-0000-0000A10C0000}"/>
    <cellStyle name="60% - Accent4 3 3 2" xfId="3229" xr:uid="{00000000-0005-0000-0000-0000A20C0000}"/>
    <cellStyle name="60% - Accent4 3 30" xfId="3230" xr:uid="{00000000-0005-0000-0000-0000A30C0000}"/>
    <cellStyle name="60% - Accent4 3 30 2" xfId="3231" xr:uid="{00000000-0005-0000-0000-0000A40C0000}"/>
    <cellStyle name="60% - Accent4 3 31" xfId="3232" xr:uid="{00000000-0005-0000-0000-0000A50C0000}"/>
    <cellStyle name="60% - Accent4 3 31 2" xfId="3233" xr:uid="{00000000-0005-0000-0000-0000A60C0000}"/>
    <cellStyle name="60% - Accent4 3 32" xfId="3234" xr:uid="{00000000-0005-0000-0000-0000A70C0000}"/>
    <cellStyle name="60% - Accent4 3 4" xfId="3235" xr:uid="{00000000-0005-0000-0000-0000A80C0000}"/>
    <cellStyle name="60% - Accent4 3 4 2" xfId="3236" xr:uid="{00000000-0005-0000-0000-0000A90C0000}"/>
    <cellStyle name="60% - Accent4 3 5" xfId="3237" xr:uid="{00000000-0005-0000-0000-0000AA0C0000}"/>
    <cellStyle name="60% - Accent4 3 5 2" xfId="3238" xr:uid="{00000000-0005-0000-0000-0000AB0C0000}"/>
    <cellStyle name="60% - Accent4 3 6" xfId="3239" xr:uid="{00000000-0005-0000-0000-0000AC0C0000}"/>
    <cellStyle name="60% - Accent4 3 6 2" xfId="3240" xr:uid="{00000000-0005-0000-0000-0000AD0C0000}"/>
    <cellStyle name="60% - Accent4 3 7" xfId="3241" xr:uid="{00000000-0005-0000-0000-0000AE0C0000}"/>
    <cellStyle name="60% - Accent4 3 7 2" xfId="3242" xr:uid="{00000000-0005-0000-0000-0000AF0C0000}"/>
    <cellStyle name="60% - Accent4 3 8" xfId="3243" xr:uid="{00000000-0005-0000-0000-0000B00C0000}"/>
    <cellStyle name="60% - Accent4 3 8 2" xfId="3244" xr:uid="{00000000-0005-0000-0000-0000B10C0000}"/>
    <cellStyle name="60% - Accent4 3 9" xfId="3245" xr:uid="{00000000-0005-0000-0000-0000B20C0000}"/>
    <cellStyle name="60% - Accent4 3 9 2" xfId="3246" xr:uid="{00000000-0005-0000-0000-0000B30C0000}"/>
    <cellStyle name="60% - Accent4 4" xfId="3247" xr:uid="{00000000-0005-0000-0000-0000B40C0000}"/>
    <cellStyle name="60% - Accent4 4 10" xfId="3248" xr:uid="{00000000-0005-0000-0000-0000B50C0000}"/>
    <cellStyle name="60% - Accent4 4 10 2" xfId="3249" xr:uid="{00000000-0005-0000-0000-0000B60C0000}"/>
    <cellStyle name="60% - Accent4 4 11" xfId="3250" xr:uid="{00000000-0005-0000-0000-0000B70C0000}"/>
    <cellStyle name="60% - Accent4 4 11 2" xfId="3251" xr:uid="{00000000-0005-0000-0000-0000B80C0000}"/>
    <cellStyle name="60% - Accent4 4 12" xfId="3252" xr:uid="{00000000-0005-0000-0000-0000B90C0000}"/>
    <cellStyle name="60% - Accent4 4 12 2" xfId="3253" xr:uid="{00000000-0005-0000-0000-0000BA0C0000}"/>
    <cellStyle name="60% - Accent4 4 13" xfId="3254" xr:uid="{00000000-0005-0000-0000-0000BB0C0000}"/>
    <cellStyle name="60% - Accent4 4 13 2" xfId="3255" xr:uid="{00000000-0005-0000-0000-0000BC0C0000}"/>
    <cellStyle name="60% - Accent4 4 14" xfId="3256" xr:uid="{00000000-0005-0000-0000-0000BD0C0000}"/>
    <cellStyle name="60% - Accent4 4 14 2" xfId="3257" xr:uid="{00000000-0005-0000-0000-0000BE0C0000}"/>
    <cellStyle name="60% - Accent4 4 15" xfId="3258" xr:uid="{00000000-0005-0000-0000-0000BF0C0000}"/>
    <cellStyle name="60% - Accent4 4 15 2" xfId="3259" xr:uid="{00000000-0005-0000-0000-0000C00C0000}"/>
    <cellStyle name="60% - Accent4 4 16" xfId="3260" xr:uid="{00000000-0005-0000-0000-0000C10C0000}"/>
    <cellStyle name="60% - Accent4 4 16 2" xfId="3261" xr:uid="{00000000-0005-0000-0000-0000C20C0000}"/>
    <cellStyle name="60% - Accent4 4 17" xfId="3262" xr:uid="{00000000-0005-0000-0000-0000C30C0000}"/>
    <cellStyle name="60% - Accent4 4 17 2" xfId="3263" xr:uid="{00000000-0005-0000-0000-0000C40C0000}"/>
    <cellStyle name="60% - Accent4 4 18" xfId="3264" xr:uid="{00000000-0005-0000-0000-0000C50C0000}"/>
    <cellStyle name="60% - Accent4 4 18 2" xfId="3265" xr:uid="{00000000-0005-0000-0000-0000C60C0000}"/>
    <cellStyle name="60% - Accent4 4 19" xfId="3266" xr:uid="{00000000-0005-0000-0000-0000C70C0000}"/>
    <cellStyle name="60% - Accent4 4 19 2" xfId="3267" xr:uid="{00000000-0005-0000-0000-0000C80C0000}"/>
    <cellStyle name="60% - Accent4 4 2" xfId="3268" xr:uid="{00000000-0005-0000-0000-0000C90C0000}"/>
    <cellStyle name="60% - Accent4 4 2 2" xfId="3269" xr:uid="{00000000-0005-0000-0000-0000CA0C0000}"/>
    <cellStyle name="60% - Accent4 4 20" xfId="3270" xr:uid="{00000000-0005-0000-0000-0000CB0C0000}"/>
    <cellStyle name="60% - Accent4 4 20 2" xfId="3271" xr:uid="{00000000-0005-0000-0000-0000CC0C0000}"/>
    <cellStyle name="60% - Accent4 4 21" xfId="3272" xr:uid="{00000000-0005-0000-0000-0000CD0C0000}"/>
    <cellStyle name="60% - Accent4 4 21 2" xfId="3273" xr:uid="{00000000-0005-0000-0000-0000CE0C0000}"/>
    <cellStyle name="60% - Accent4 4 22" xfId="3274" xr:uid="{00000000-0005-0000-0000-0000CF0C0000}"/>
    <cellStyle name="60% - Accent4 4 22 2" xfId="3275" xr:uid="{00000000-0005-0000-0000-0000D00C0000}"/>
    <cellStyle name="60% - Accent4 4 23" xfId="3276" xr:uid="{00000000-0005-0000-0000-0000D10C0000}"/>
    <cellStyle name="60% - Accent4 4 23 2" xfId="3277" xr:uid="{00000000-0005-0000-0000-0000D20C0000}"/>
    <cellStyle name="60% - Accent4 4 24" xfId="3278" xr:uid="{00000000-0005-0000-0000-0000D30C0000}"/>
    <cellStyle name="60% - Accent4 4 24 2" xfId="3279" xr:uid="{00000000-0005-0000-0000-0000D40C0000}"/>
    <cellStyle name="60% - Accent4 4 25" xfId="3280" xr:uid="{00000000-0005-0000-0000-0000D50C0000}"/>
    <cellStyle name="60% - Accent4 4 25 2" xfId="3281" xr:uid="{00000000-0005-0000-0000-0000D60C0000}"/>
    <cellStyle name="60% - Accent4 4 26" xfId="3282" xr:uid="{00000000-0005-0000-0000-0000D70C0000}"/>
    <cellStyle name="60% - Accent4 4 26 2" xfId="3283" xr:uid="{00000000-0005-0000-0000-0000D80C0000}"/>
    <cellStyle name="60% - Accent4 4 27" xfId="3284" xr:uid="{00000000-0005-0000-0000-0000D90C0000}"/>
    <cellStyle name="60% - Accent4 4 27 2" xfId="3285" xr:uid="{00000000-0005-0000-0000-0000DA0C0000}"/>
    <cellStyle name="60% - Accent4 4 28" xfId="3286" xr:uid="{00000000-0005-0000-0000-0000DB0C0000}"/>
    <cellStyle name="60% - Accent4 4 28 2" xfId="3287" xr:uid="{00000000-0005-0000-0000-0000DC0C0000}"/>
    <cellStyle name="60% - Accent4 4 29" xfId="3288" xr:uid="{00000000-0005-0000-0000-0000DD0C0000}"/>
    <cellStyle name="60% - Accent4 4 3" xfId="3289" xr:uid="{00000000-0005-0000-0000-0000DE0C0000}"/>
    <cellStyle name="60% - Accent4 4 3 2" xfId="3290" xr:uid="{00000000-0005-0000-0000-0000DF0C0000}"/>
    <cellStyle name="60% - Accent4 4 4" xfId="3291" xr:uid="{00000000-0005-0000-0000-0000E00C0000}"/>
    <cellStyle name="60% - Accent4 4 4 2" xfId="3292" xr:uid="{00000000-0005-0000-0000-0000E10C0000}"/>
    <cellStyle name="60% - Accent4 4 5" xfId="3293" xr:uid="{00000000-0005-0000-0000-0000E20C0000}"/>
    <cellStyle name="60% - Accent4 4 5 2" xfId="3294" xr:uid="{00000000-0005-0000-0000-0000E30C0000}"/>
    <cellStyle name="60% - Accent4 4 6" xfId="3295" xr:uid="{00000000-0005-0000-0000-0000E40C0000}"/>
    <cellStyle name="60% - Accent4 4 6 2" xfId="3296" xr:uid="{00000000-0005-0000-0000-0000E50C0000}"/>
    <cellStyle name="60% - Accent4 4 7" xfId="3297" xr:uid="{00000000-0005-0000-0000-0000E60C0000}"/>
    <cellStyle name="60% - Accent4 4 7 2" xfId="3298" xr:uid="{00000000-0005-0000-0000-0000E70C0000}"/>
    <cellStyle name="60% - Accent4 4 8" xfId="3299" xr:uid="{00000000-0005-0000-0000-0000E80C0000}"/>
    <cellStyle name="60% - Accent4 4 8 2" xfId="3300" xr:uid="{00000000-0005-0000-0000-0000E90C0000}"/>
    <cellStyle name="60% - Accent4 4 9" xfId="3301" xr:uid="{00000000-0005-0000-0000-0000EA0C0000}"/>
    <cellStyle name="60% - Accent4 4 9 2" xfId="3302" xr:uid="{00000000-0005-0000-0000-0000EB0C0000}"/>
    <cellStyle name="60% - Accent4 5" xfId="3303" xr:uid="{00000000-0005-0000-0000-0000EC0C0000}"/>
    <cellStyle name="60% - Accent5 2" xfId="3304" xr:uid="{00000000-0005-0000-0000-0000ED0C0000}"/>
    <cellStyle name="60% - Accent5 2 2" xfId="3305" xr:uid="{00000000-0005-0000-0000-0000EE0C0000}"/>
    <cellStyle name="60% - Accent5 2 2 2" xfId="3306" xr:uid="{00000000-0005-0000-0000-0000EF0C0000}"/>
    <cellStyle name="60% - Accent5 2 2 2 2" xfId="3307" xr:uid="{00000000-0005-0000-0000-0000F00C0000}"/>
    <cellStyle name="60% - Accent5 3" xfId="3308" xr:uid="{00000000-0005-0000-0000-0000F10C0000}"/>
    <cellStyle name="60% - Accent5 3 10" xfId="3309" xr:uid="{00000000-0005-0000-0000-0000F20C0000}"/>
    <cellStyle name="60% - Accent5 3 10 2" xfId="3310" xr:uid="{00000000-0005-0000-0000-0000F30C0000}"/>
    <cellStyle name="60% - Accent5 3 11" xfId="3311" xr:uid="{00000000-0005-0000-0000-0000F40C0000}"/>
    <cellStyle name="60% - Accent5 3 11 2" xfId="3312" xr:uid="{00000000-0005-0000-0000-0000F50C0000}"/>
    <cellStyle name="60% - Accent5 3 12" xfId="3313" xr:uid="{00000000-0005-0000-0000-0000F60C0000}"/>
    <cellStyle name="60% - Accent5 3 12 2" xfId="3314" xr:uid="{00000000-0005-0000-0000-0000F70C0000}"/>
    <cellStyle name="60% - Accent5 3 13" xfId="3315" xr:uid="{00000000-0005-0000-0000-0000F80C0000}"/>
    <cellStyle name="60% - Accent5 3 13 2" xfId="3316" xr:uid="{00000000-0005-0000-0000-0000F90C0000}"/>
    <cellStyle name="60% - Accent5 3 14" xfId="3317" xr:uid="{00000000-0005-0000-0000-0000FA0C0000}"/>
    <cellStyle name="60% - Accent5 3 14 2" xfId="3318" xr:uid="{00000000-0005-0000-0000-0000FB0C0000}"/>
    <cellStyle name="60% - Accent5 3 15" xfId="3319" xr:uid="{00000000-0005-0000-0000-0000FC0C0000}"/>
    <cellStyle name="60% - Accent5 3 15 2" xfId="3320" xr:uid="{00000000-0005-0000-0000-0000FD0C0000}"/>
    <cellStyle name="60% - Accent5 3 16" xfId="3321" xr:uid="{00000000-0005-0000-0000-0000FE0C0000}"/>
    <cellStyle name="60% - Accent5 3 16 2" xfId="3322" xr:uid="{00000000-0005-0000-0000-0000FF0C0000}"/>
    <cellStyle name="60% - Accent5 3 17" xfId="3323" xr:uid="{00000000-0005-0000-0000-0000000D0000}"/>
    <cellStyle name="60% - Accent5 3 17 2" xfId="3324" xr:uid="{00000000-0005-0000-0000-0000010D0000}"/>
    <cellStyle name="60% - Accent5 3 18" xfId="3325" xr:uid="{00000000-0005-0000-0000-0000020D0000}"/>
    <cellStyle name="60% - Accent5 3 18 2" xfId="3326" xr:uid="{00000000-0005-0000-0000-0000030D0000}"/>
    <cellStyle name="60% - Accent5 3 19" xfId="3327" xr:uid="{00000000-0005-0000-0000-0000040D0000}"/>
    <cellStyle name="60% - Accent5 3 19 2" xfId="3328" xr:uid="{00000000-0005-0000-0000-0000050D0000}"/>
    <cellStyle name="60% - Accent5 3 2" xfId="3329" xr:uid="{00000000-0005-0000-0000-0000060D0000}"/>
    <cellStyle name="60% - Accent5 3 2 2" xfId="3330" xr:uid="{00000000-0005-0000-0000-0000070D0000}"/>
    <cellStyle name="60% - Accent5 3 20" xfId="3331" xr:uid="{00000000-0005-0000-0000-0000080D0000}"/>
    <cellStyle name="60% - Accent5 3 20 2" xfId="3332" xr:uid="{00000000-0005-0000-0000-0000090D0000}"/>
    <cellStyle name="60% - Accent5 3 21" xfId="3333" xr:uid="{00000000-0005-0000-0000-00000A0D0000}"/>
    <cellStyle name="60% - Accent5 3 21 2" xfId="3334" xr:uid="{00000000-0005-0000-0000-00000B0D0000}"/>
    <cellStyle name="60% - Accent5 3 22" xfId="3335" xr:uid="{00000000-0005-0000-0000-00000C0D0000}"/>
    <cellStyle name="60% - Accent5 3 22 2" xfId="3336" xr:uid="{00000000-0005-0000-0000-00000D0D0000}"/>
    <cellStyle name="60% - Accent5 3 23" xfId="3337" xr:uid="{00000000-0005-0000-0000-00000E0D0000}"/>
    <cellStyle name="60% - Accent5 3 23 2" xfId="3338" xr:uid="{00000000-0005-0000-0000-00000F0D0000}"/>
    <cellStyle name="60% - Accent5 3 24" xfId="3339" xr:uid="{00000000-0005-0000-0000-0000100D0000}"/>
    <cellStyle name="60% - Accent5 3 24 2" xfId="3340" xr:uid="{00000000-0005-0000-0000-0000110D0000}"/>
    <cellStyle name="60% - Accent5 3 25" xfId="3341" xr:uid="{00000000-0005-0000-0000-0000120D0000}"/>
    <cellStyle name="60% - Accent5 3 25 2" xfId="3342" xr:uid="{00000000-0005-0000-0000-0000130D0000}"/>
    <cellStyle name="60% - Accent5 3 26" xfId="3343" xr:uid="{00000000-0005-0000-0000-0000140D0000}"/>
    <cellStyle name="60% - Accent5 3 26 2" xfId="3344" xr:uid="{00000000-0005-0000-0000-0000150D0000}"/>
    <cellStyle name="60% - Accent5 3 27" xfId="3345" xr:uid="{00000000-0005-0000-0000-0000160D0000}"/>
    <cellStyle name="60% - Accent5 3 27 2" xfId="3346" xr:uid="{00000000-0005-0000-0000-0000170D0000}"/>
    <cellStyle name="60% - Accent5 3 28" xfId="3347" xr:uid="{00000000-0005-0000-0000-0000180D0000}"/>
    <cellStyle name="60% - Accent5 3 28 2" xfId="3348" xr:uid="{00000000-0005-0000-0000-0000190D0000}"/>
    <cellStyle name="60% - Accent5 3 29" xfId="3349" xr:uid="{00000000-0005-0000-0000-00001A0D0000}"/>
    <cellStyle name="60% - Accent5 3 29 2" xfId="3350" xr:uid="{00000000-0005-0000-0000-00001B0D0000}"/>
    <cellStyle name="60% - Accent5 3 3" xfId="3351" xr:uid="{00000000-0005-0000-0000-00001C0D0000}"/>
    <cellStyle name="60% - Accent5 3 3 2" xfId="3352" xr:uid="{00000000-0005-0000-0000-00001D0D0000}"/>
    <cellStyle name="60% - Accent5 3 30" xfId="3353" xr:uid="{00000000-0005-0000-0000-00001E0D0000}"/>
    <cellStyle name="60% - Accent5 3 30 2" xfId="3354" xr:uid="{00000000-0005-0000-0000-00001F0D0000}"/>
    <cellStyle name="60% - Accent5 3 31" xfId="3355" xr:uid="{00000000-0005-0000-0000-0000200D0000}"/>
    <cellStyle name="60% - Accent5 3 31 2" xfId="3356" xr:uid="{00000000-0005-0000-0000-0000210D0000}"/>
    <cellStyle name="60% - Accent5 3 32" xfId="3357" xr:uid="{00000000-0005-0000-0000-0000220D0000}"/>
    <cellStyle name="60% - Accent5 3 4" xfId="3358" xr:uid="{00000000-0005-0000-0000-0000230D0000}"/>
    <cellStyle name="60% - Accent5 3 4 2" xfId="3359" xr:uid="{00000000-0005-0000-0000-0000240D0000}"/>
    <cellStyle name="60% - Accent5 3 5" xfId="3360" xr:uid="{00000000-0005-0000-0000-0000250D0000}"/>
    <cellStyle name="60% - Accent5 3 5 2" xfId="3361" xr:uid="{00000000-0005-0000-0000-0000260D0000}"/>
    <cellStyle name="60% - Accent5 3 6" xfId="3362" xr:uid="{00000000-0005-0000-0000-0000270D0000}"/>
    <cellStyle name="60% - Accent5 3 6 2" xfId="3363" xr:uid="{00000000-0005-0000-0000-0000280D0000}"/>
    <cellStyle name="60% - Accent5 3 7" xfId="3364" xr:uid="{00000000-0005-0000-0000-0000290D0000}"/>
    <cellStyle name="60% - Accent5 3 7 2" xfId="3365" xr:uid="{00000000-0005-0000-0000-00002A0D0000}"/>
    <cellStyle name="60% - Accent5 3 8" xfId="3366" xr:uid="{00000000-0005-0000-0000-00002B0D0000}"/>
    <cellStyle name="60% - Accent5 3 8 2" xfId="3367" xr:uid="{00000000-0005-0000-0000-00002C0D0000}"/>
    <cellStyle name="60% - Accent5 3 9" xfId="3368" xr:uid="{00000000-0005-0000-0000-00002D0D0000}"/>
    <cellStyle name="60% - Accent5 3 9 2" xfId="3369" xr:uid="{00000000-0005-0000-0000-00002E0D0000}"/>
    <cellStyle name="60% - Accent5 4" xfId="3370" xr:uid="{00000000-0005-0000-0000-00002F0D0000}"/>
    <cellStyle name="60% - Accent5 4 10" xfId="3371" xr:uid="{00000000-0005-0000-0000-0000300D0000}"/>
    <cellStyle name="60% - Accent5 4 10 2" xfId="3372" xr:uid="{00000000-0005-0000-0000-0000310D0000}"/>
    <cellStyle name="60% - Accent5 4 11" xfId="3373" xr:uid="{00000000-0005-0000-0000-0000320D0000}"/>
    <cellStyle name="60% - Accent5 4 11 2" xfId="3374" xr:uid="{00000000-0005-0000-0000-0000330D0000}"/>
    <cellStyle name="60% - Accent5 4 12" xfId="3375" xr:uid="{00000000-0005-0000-0000-0000340D0000}"/>
    <cellStyle name="60% - Accent5 4 12 2" xfId="3376" xr:uid="{00000000-0005-0000-0000-0000350D0000}"/>
    <cellStyle name="60% - Accent5 4 13" xfId="3377" xr:uid="{00000000-0005-0000-0000-0000360D0000}"/>
    <cellStyle name="60% - Accent5 4 13 2" xfId="3378" xr:uid="{00000000-0005-0000-0000-0000370D0000}"/>
    <cellStyle name="60% - Accent5 4 14" xfId="3379" xr:uid="{00000000-0005-0000-0000-0000380D0000}"/>
    <cellStyle name="60% - Accent5 4 14 2" xfId="3380" xr:uid="{00000000-0005-0000-0000-0000390D0000}"/>
    <cellStyle name="60% - Accent5 4 15" xfId="3381" xr:uid="{00000000-0005-0000-0000-00003A0D0000}"/>
    <cellStyle name="60% - Accent5 4 15 2" xfId="3382" xr:uid="{00000000-0005-0000-0000-00003B0D0000}"/>
    <cellStyle name="60% - Accent5 4 16" xfId="3383" xr:uid="{00000000-0005-0000-0000-00003C0D0000}"/>
    <cellStyle name="60% - Accent5 4 16 2" xfId="3384" xr:uid="{00000000-0005-0000-0000-00003D0D0000}"/>
    <cellStyle name="60% - Accent5 4 17" xfId="3385" xr:uid="{00000000-0005-0000-0000-00003E0D0000}"/>
    <cellStyle name="60% - Accent5 4 17 2" xfId="3386" xr:uid="{00000000-0005-0000-0000-00003F0D0000}"/>
    <cellStyle name="60% - Accent5 4 18" xfId="3387" xr:uid="{00000000-0005-0000-0000-0000400D0000}"/>
    <cellStyle name="60% - Accent5 4 18 2" xfId="3388" xr:uid="{00000000-0005-0000-0000-0000410D0000}"/>
    <cellStyle name="60% - Accent5 4 19" xfId="3389" xr:uid="{00000000-0005-0000-0000-0000420D0000}"/>
    <cellStyle name="60% - Accent5 4 19 2" xfId="3390" xr:uid="{00000000-0005-0000-0000-0000430D0000}"/>
    <cellStyle name="60% - Accent5 4 2" xfId="3391" xr:uid="{00000000-0005-0000-0000-0000440D0000}"/>
    <cellStyle name="60% - Accent5 4 2 2" xfId="3392" xr:uid="{00000000-0005-0000-0000-0000450D0000}"/>
    <cellStyle name="60% - Accent5 4 20" xfId="3393" xr:uid="{00000000-0005-0000-0000-0000460D0000}"/>
    <cellStyle name="60% - Accent5 4 20 2" xfId="3394" xr:uid="{00000000-0005-0000-0000-0000470D0000}"/>
    <cellStyle name="60% - Accent5 4 21" xfId="3395" xr:uid="{00000000-0005-0000-0000-0000480D0000}"/>
    <cellStyle name="60% - Accent5 4 21 2" xfId="3396" xr:uid="{00000000-0005-0000-0000-0000490D0000}"/>
    <cellStyle name="60% - Accent5 4 22" xfId="3397" xr:uid="{00000000-0005-0000-0000-00004A0D0000}"/>
    <cellStyle name="60% - Accent5 4 22 2" xfId="3398" xr:uid="{00000000-0005-0000-0000-00004B0D0000}"/>
    <cellStyle name="60% - Accent5 4 23" xfId="3399" xr:uid="{00000000-0005-0000-0000-00004C0D0000}"/>
    <cellStyle name="60% - Accent5 4 23 2" xfId="3400" xr:uid="{00000000-0005-0000-0000-00004D0D0000}"/>
    <cellStyle name="60% - Accent5 4 24" xfId="3401" xr:uid="{00000000-0005-0000-0000-00004E0D0000}"/>
    <cellStyle name="60% - Accent5 4 24 2" xfId="3402" xr:uid="{00000000-0005-0000-0000-00004F0D0000}"/>
    <cellStyle name="60% - Accent5 4 25" xfId="3403" xr:uid="{00000000-0005-0000-0000-0000500D0000}"/>
    <cellStyle name="60% - Accent5 4 25 2" xfId="3404" xr:uid="{00000000-0005-0000-0000-0000510D0000}"/>
    <cellStyle name="60% - Accent5 4 26" xfId="3405" xr:uid="{00000000-0005-0000-0000-0000520D0000}"/>
    <cellStyle name="60% - Accent5 4 26 2" xfId="3406" xr:uid="{00000000-0005-0000-0000-0000530D0000}"/>
    <cellStyle name="60% - Accent5 4 27" xfId="3407" xr:uid="{00000000-0005-0000-0000-0000540D0000}"/>
    <cellStyle name="60% - Accent5 4 27 2" xfId="3408" xr:uid="{00000000-0005-0000-0000-0000550D0000}"/>
    <cellStyle name="60% - Accent5 4 28" xfId="3409" xr:uid="{00000000-0005-0000-0000-0000560D0000}"/>
    <cellStyle name="60% - Accent5 4 28 2" xfId="3410" xr:uid="{00000000-0005-0000-0000-0000570D0000}"/>
    <cellStyle name="60% - Accent5 4 29" xfId="3411" xr:uid="{00000000-0005-0000-0000-0000580D0000}"/>
    <cellStyle name="60% - Accent5 4 3" xfId="3412" xr:uid="{00000000-0005-0000-0000-0000590D0000}"/>
    <cellStyle name="60% - Accent5 4 3 2" xfId="3413" xr:uid="{00000000-0005-0000-0000-00005A0D0000}"/>
    <cellStyle name="60% - Accent5 4 4" xfId="3414" xr:uid="{00000000-0005-0000-0000-00005B0D0000}"/>
    <cellStyle name="60% - Accent5 4 4 2" xfId="3415" xr:uid="{00000000-0005-0000-0000-00005C0D0000}"/>
    <cellStyle name="60% - Accent5 4 5" xfId="3416" xr:uid="{00000000-0005-0000-0000-00005D0D0000}"/>
    <cellStyle name="60% - Accent5 4 5 2" xfId="3417" xr:uid="{00000000-0005-0000-0000-00005E0D0000}"/>
    <cellStyle name="60% - Accent5 4 6" xfId="3418" xr:uid="{00000000-0005-0000-0000-00005F0D0000}"/>
    <cellStyle name="60% - Accent5 4 6 2" xfId="3419" xr:uid="{00000000-0005-0000-0000-0000600D0000}"/>
    <cellStyle name="60% - Accent5 4 7" xfId="3420" xr:uid="{00000000-0005-0000-0000-0000610D0000}"/>
    <cellStyle name="60% - Accent5 4 7 2" xfId="3421" xr:uid="{00000000-0005-0000-0000-0000620D0000}"/>
    <cellStyle name="60% - Accent5 4 8" xfId="3422" xr:uid="{00000000-0005-0000-0000-0000630D0000}"/>
    <cellStyle name="60% - Accent5 4 8 2" xfId="3423" xr:uid="{00000000-0005-0000-0000-0000640D0000}"/>
    <cellStyle name="60% - Accent5 4 9" xfId="3424" xr:uid="{00000000-0005-0000-0000-0000650D0000}"/>
    <cellStyle name="60% - Accent5 4 9 2" xfId="3425" xr:uid="{00000000-0005-0000-0000-0000660D0000}"/>
    <cellStyle name="60% - Accent5 5" xfId="3426" xr:uid="{00000000-0005-0000-0000-0000670D0000}"/>
    <cellStyle name="60% - Accent6 2" xfId="3427" xr:uid="{00000000-0005-0000-0000-0000680D0000}"/>
    <cellStyle name="60% - Accent6 2 2" xfId="3428" xr:uid="{00000000-0005-0000-0000-0000690D0000}"/>
    <cellStyle name="60% - Accent6 2 2 2" xfId="3429" xr:uid="{00000000-0005-0000-0000-00006A0D0000}"/>
    <cellStyle name="60% - Accent6 2 2 2 2" xfId="3430" xr:uid="{00000000-0005-0000-0000-00006B0D0000}"/>
    <cellStyle name="60% - Accent6 3" xfId="3431" xr:uid="{00000000-0005-0000-0000-00006C0D0000}"/>
    <cellStyle name="60% - Accent6 3 10" xfId="3432" xr:uid="{00000000-0005-0000-0000-00006D0D0000}"/>
    <cellStyle name="60% - Accent6 3 10 2" xfId="3433" xr:uid="{00000000-0005-0000-0000-00006E0D0000}"/>
    <cellStyle name="60% - Accent6 3 11" xfId="3434" xr:uid="{00000000-0005-0000-0000-00006F0D0000}"/>
    <cellStyle name="60% - Accent6 3 11 2" xfId="3435" xr:uid="{00000000-0005-0000-0000-0000700D0000}"/>
    <cellStyle name="60% - Accent6 3 12" xfId="3436" xr:uid="{00000000-0005-0000-0000-0000710D0000}"/>
    <cellStyle name="60% - Accent6 3 12 2" xfId="3437" xr:uid="{00000000-0005-0000-0000-0000720D0000}"/>
    <cellStyle name="60% - Accent6 3 13" xfId="3438" xr:uid="{00000000-0005-0000-0000-0000730D0000}"/>
    <cellStyle name="60% - Accent6 3 13 2" xfId="3439" xr:uid="{00000000-0005-0000-0000-0000740D0000}"/>
    <cellStyle name="60% - Accent6 3 14" xfId="3440" xr:uid="{00000000-0005-0000-0000-0000750D0000}"/>
    <cellStyle name="60% - Accent6 3 14 2" xfId="3441" xr:uid="{00000000-0005-0000-0000-0000760D0000}"/>
    <cellStyle name="60% - Accent6 3 15" xfId="3442" xr:uid="{00000000-0005-0000-0000-0000770D0000}"/>
    <cellStyle name="60% - Accent6 3 15 2" xfId="3443" xr:uid="{00000000-0005-0000-0000-0000780D0000}"/>
    <cellStyle name="60% - Accent6 3 16" xfId="3444" xr:uid="{00000000-0005-0000-0000-0000790D0000}"/>
    <cellStyle name="60% - Accent6 3 16 2" xfId="3445" xr:uid="{00000000-0005-0000-0000-00007A0D0000}"/>
    <cellStyle name="60% - Accent6 3 17" xfId="3446" xr:uid="{00000000-0005-0000-0000-00007B0D0000}"/>
    <cellStyle name="60% - Accent6 3 17 2" xfId="3447" xr:uid="{00000000-0005-0000-0000-00007C0D0000}"/>
    <cellStyle name="60% - Accent6 3 18" xfId="3448" xr:uid="{00000000-0005-0000-0000-00007D0D0000}"/>
    <cellStyle name="60% - Accent6 3 18 2" xfId="3449" xr:uid="{00000000-0005-0000-0000-00007E0D0000}"/>
    <cellStyle name="60% - Accent6 3 19" xfId="3450" xr:uid="{00000000-0005-0000-0000-00007F0D0000}"/>
    <cellStyle name="60% - Accent6 3 19 2" xfId="3451" xr:uid="{00000000-0005-0000-0000-0000800D0000}"/>
    <cellStyle name="60% - Accent6 3 2" xfId="3452" xr:uid="{00000000-0005-0000-0000-0000810D0000}"/>
    <cellStyle name="60% - Accent6 3 2 2" xfId="3453" xr:uid="{00000000-0005-0000-0000-0000820D0000}"/>
    <cellStyle name="60% - Accent6 3 20" xfId="3454" xr:uid="{00000000-0005-0000-0000-0000830D0000}"/>
    <cellStyle name="60% - Accent6 3 20 2" xfId="3455" xr:uid="{00000000-0005-0000-0000-0000840D0000}"/>
    <cellStyle name="60% - Accent6 3 21" xfId="3456" xr:uid="{00000000-0005-0000-0000-0000850D0000}"/>
    <cellStyle name="60% - Accent6 3 21 2" xfId="3457" xr:uid="{00000000-0005-0000-0000-0000860D0000}"/>
    <cellStyle name="60% - Accent6 3 22" xfId="3458" xr:uid="{00000000-0005-0000-0000-0000870D0000}"/>
    <cellStyle name="60% - Accent6 3 22 2" xfId="3459" xr:uid="{00000000-0005-0000-0000-0000880D0000}"/>
    <cellStyle name="60% - Accent6 3 23" xfId="3460" xr:uid="{00000000-0005-0000-0000-0000890D0000}"/>
    <cellStyle name="60% - Accent6 3 23 2" xfId="3461" xr:uid="{00000000-0005-0000-0000-00008A0D0000}"/>
    <cellStyle name="60% - Accent6 3 24" xfId="3462" xr:uid="{00000000-0005-0000-0000-00008B0D0000}"/>
    <cellStyle name="60% - Accent6 3 24 2" xfId="3463" xr:uid="{00000000-0005-0000-0000-00008C0D0000}"/>
    <cellStyle name="60% - Accent6 3 25" xfId="3464" xr:uid="{00000000-0005-0000-0000-00008D0D0000}"/>
    <cellStyle name="60% - Accent6 3 25 2" xfId="3465" xr:uid="{00000000-0005-0000-0000-00008E0D0000}"/>
    <cellStyle name="60% - Accent6 3 26" xfId="3466" xr:uid="{00000000-0005-0000-0000-00008F0D0000}"/>
    <cellStyle name="60% - Accent6 3 26 2" xfId="3467" xr:uid="{00000000-0005-0000-0000-0000900D0000}"/>
    <cellStyle name="60% - Accent6 3 27" xfId="3468" xr:uid="{00000000-0005-0000-0000-0000910D0000}"/>
    <cellStyle name="60% - Accent6 3 27 2" xfId="3469" xr:uid="{00000000-0005-0000-0000-0000920D0000}"/>
    <cellStyle name="60% - Accent6 3 28" xfId="3470" xr:uid="{00000000-0005-0000-0000-0000930D0000}"/>
    <cellStyle name="60% - Accent6 3 28 2" xfId="3471" xr:uid="{00000000-0005-0000-0000-0000940D0000}"/>
    <cellStyle name="60% - Accent6 3 29" xfId="3472" xr:uid="{00000000-0005-0000-0000-0000950D0000}"/>
    <cellStyle name="60% - Accent6 3 29 2" xfId="3473" xr:uid="{00000000-0005-0000-0000-0000960D0000}"/>
    <cellStyle name="60% - Accent6 3 3" xfId="3474" xr:uid="{00000000-0005-0000-0000-0000970D0000}"/>
    <cellStyle name="60% - Accent6 3 3 2" xfId="3475" xr:uid="{00000000-0005-0000-0000-0000980D0000}"/>
    <cellStyle name="60% - Accent6 3 30" xfId="3476" xr:uid="{00000000-0005-0000-0000-0000990D0000}"/>
    <cellStyle name="60% - Accent6 3 30 2" xfId="3477" xr:uid="{00000000-0005-0000-0000-00009A0D0000}"/>
    <cellStyle name="60% - Accent6 3 31" xfId="3478" xr:uid="{00000000-0005-0000-0000-00009B0D0000}"/>
    <cellStyle name="60% - Accent6 3 31 2" xfId="3479" xr:uid="{00000000-0005-0000-0000-00009C0D0000}"/>
    <cellStyle name="60% - Accent6 3 32" xfId="3480" xr:uid="{00000000-0005-0000-0000-00009D0D0000}"/>
    <cellStyle name="60% - Accent6 3 4" xfId="3481" xr:uid="{00000000-0005-0000-0000-00009E0D0000}"/>
    <cellStyle name="60% - Accent6 3 4 2" xfId="3482" xr:uid="{00000000-0005-0000-0000-00009F0D0000}"/>
    <cellStyle name="60% - Accent6 3 5" xfId="3483" xr:uid="{00000000-0005-0000-0000-0000A00D0000}"/>
    <cellStyle name="60% - Accent6 3 5 2" xfId="3484" xr:uid="{00000000-0005-0000-0000-0000A10D0000}"/>
    <cellStyle name="60% - Accent6 3 6" xfId="3485" xr:uid="{00000000-0005-0000-0000-0000A20D0000}"/>
    <cellStyle name="60% - Accent6 3 6 2" xfId="3486" xr:uid="{00000000-0005-0000-0000-0000A30D0000}"/>
    <cellStyle name="60% - Accent6 3 7" xfId="3487" xr:uid="{00000000-0005-0000-0000-0000A40D0000}"/>
    <cellStyle name="60% - Accent6 3 7 2" xfId="3488" xr:uid="{00000000-0005-0000-0000-0000A50D0000}"/>
    <cellStyle name="60% - Accent6 3 8" xfId="3489" xr:uid="{00000000-0005-0000-0000-0000A60D0000}"/>
    <cellStyle name="60% - Accent6 3 8 2" xfId="3490" xr:uid="{00000000-0005-0000-0000-0000A70D0000}"/>
    <cellStyle name="60% - Accent6 3 9" xfId="3491" xr:uid="{00000000-0005-0000-0000-0000A80D0000}"/>
    <cellStyle name="60% - Accent6 3 9 2" xfId="3492" xr:uid="{00000000-0005-0000-0000-0000A90D0000}"/>
    <cellStyle name="60% - Accent6 4" xfId="3493" xr:uid="{00000000-0005-0000-0000-0000AA0D0000}"/>
    <cellStyle name="60% - Accent6 4 10" xfId="3494" xr:uid="{00000000-0005-0000-0000-0000AB0D0000}"/>
    <cellStyle name="60% - Accent6 4 10 2" xfId="3495" xr:uid="{00000000-0005-0000-0000-0000AC0D0000}"/>
    <cellStyle name="60% - Accent6 4 11" xfId="3496" xr:uid="{00000000-0005-0000-0000-0000AD0D0000}"/>
    <cellStyle name="60% - Accent6 4 11 2" xfId="3497" xr:uid="{00000000-0005-0000-0000-0000AE0D0000}"/>
    <cellStyle name="60% - Accent6 4 12" xfId="3498" xr:uid="{00000000-0005-0000-0000-0000AF0D0000}"/>
    <cellStyle name="60% - Accent6 4 12 2" xfId="3499" xr:uid="{00000000-0005-0000-0000-0000B00D0000}"/>
    <cellStyle name="60% - Accent6 4 13" xfId="3500" xr:uid="{00000000-0005-0000-0000-0000B10D0000}"/>
    <cellStyle name="60% - Accent6 4 13 2" xfId="3501" xr:uid="{00000000-0005-0000-0000-0000B20D0000}"/>
    <cellStyle name="60% - Accent6 4 14" xfId="3502" xr:uid="{00000000-0005-0000-0000-0000B30D0000}"/>
    <cellStyle name="60% - Accent6 4 14 2" xfId="3503" xr:uid="{00000000-0005-0000-0000-0000B40D0000}"/>
    <cellStyle name="60% - Accent6 4 15" xfId="3504" xr:uid="{00000000-0005-0000-0000-0000B50D0000}"/>
    <cellStyle name="60% - Accent6 4 15 2" xfId="3505" xr:uid="{00000000-0005-0000-0000-0000B60D0000}"/>
    <cellStyle name="60% - Accent6 4 16" xfId="3506" xr:uid="{00000000-0005-0000-0000-0000B70D0000}"/>
    <cellStyle name="60% - Accent6 4 16 2" xfId="3507" xr:uid="{00000000-0005-0000-0000-0000B80D0000}"/>
    <cellStyle name="60% - Accent6 4 17" xfId="3508" xr:uid="{00000000-0005-0000-0000-0000B90D0000}"/>
    <cellStyle name="60% - Accent6 4 17 2" xfId="3509" xr:uid="{00000000-0005-0000-0000-0000BA0D0000}"/>
    <cellStyle name="60% - Accent6 4 18" xfId="3510" xr:uid="{00000000-0005-0000-0000-0000BB0D0000}"/>
    <cellStyle name="60% - Accent6 4 18 2" xfId="3511" xr:uid="{00000000-0005-0000-0000-0000BC0D0000}"/>
    <cellStyle name="60% - Accent6 4 19" xfId="3512" xr:uid="{00000000-0005-0000-0000-0000BD0D0000}"/>
    <cellStyle name="60% - Accent6 4 19 2" xfId="3513" xr:uid="{00000000-0005-0000-0000-0000BE0D0000}"/>
    <cellStyle name="60% - Accent6 4 2" xfId="3514" xr:uid="{00000000-0005-0000-0000-0000BF0D0000}"/>
    <cellStyle name="60% - Accent6 4 2 2" xfId="3515" xr:uid="{00000000-0005-0000-0000-0000C00D0000}"/>
    <cellStyle name="60% - Accent6 4 20" xfId="3516" xr:uid="{00000000-0005-0000-0000-0000C10D0000}"/>
    <cellStyle name="60% - Accent6 4 20 2" xfId="3517" xr:uid="{00000000-0005-0000-0000-0000C20D0000}"/>
    <cellStyle name="60% - Accent6 4 21" xfId="3518" xr:uid="{00000000-0005-0000-0000-0000C30D0000}"/>
    <cellStyle name="60% - Accent6 4 21 2" xfId="3519" xr:uid="{00000000-0005-0000-0000-0000C40D0000}"/>
    <cellStyle name="60% - Accent6 4 22" xfId="3520" xr:uid="{00000000-0005-0000-0000-0000C50D0000}"/>
    <cellStyle name="60% - Accent6 4 22 2" xfId="3521" xr:uid="{00000000-0005-0000-0000-0000C60D0000}"/>
    <cellStyle name="60% - Accent6 4 23" xfId="3522" xr:uid="{00000000-0005-0000-0000-0000C70D0000}"/>
    <cellStyle name="60% - Accent6 4 23 2" xfId="3523" xr:uid="{00000000-0005-0000-0000-0000C80D0000}"/>
    <cellStyle name="60% - Accent6 4 24" xfId="3524" xr:uid="{00000000-0005-0000-0000-0000C90D0000}"/>
    <cellStyle name="60% - Accent6 4 24 2" xfId="3525" xr:uid="{00000000-0005-0000-0000-0000CA0D0000}"/>
    <cellStyle name="60% - Accent6 4 25" xfId="3526" xr:uid="{00000000-0005-0000-0000-0000CB0D0000}"/>
    <cellStyle name="60% - Accent6 4 25 2" xfId="3527" xr:uid="{00000000-0005-0000-0000-0000CC0D0000}"/>
    <cellStyle name="60% - Accent6 4 26" xfId="3528" xr:uid="{00000000-0005-0000-0000-0000CD0D0000}"/>
    <cellStyle name="60% - Accent6 4 26 2" xfId="3529" xr:uid="{00000000-0005-0000-0000-0000CE0D0000}"/>
    <cellStyle name="60% - Accent6 4 27" xfId="3530" xr:uid="{00000000-0005-0000-0000-0000CF0D0000}"/>
    <cellStyle name="60% - Accent6 4 27 2" xfId="3531" xr:uid="{00000000-0005-0000-0000-0000D00D0000}"/>
    <cellStyle name="60% - Accent6 4 28" xfId="3532" xr:uid="{00000000-0005-0000-0000-0000D10D0000}"/>
    <cellStyle name="60% - Accent6 4 28 2" xfId="3533" xr:uid="{00000000-0005-0000-0000-0000D20D0000}"/>
    <cellStyle name="60% - Accent6 4 29" xfId="3534" xr:uid="{00000000-0005-0000-0000-0000D30D0000}"/>
    <cellStyle name="60% - Accent6 4 3" xfId="3535" xr:uid="{00000000-0005-0000-0000-0000D40D0000}"/>
    <cellStyle name="60% - Accent6 4 3 2" xfId="3536" xr:uid="{00000000-0005-0000-0000-0000D50D0000}"/>
    <cellStyle name="60% - Accent6 4 4" xfId="3537" xr:uid="{00000000-0005-0000-0000-0000D60D0000}"/>
    <cellStyle name="60% - Accent6 4 4 2" xfId="3538" xr:uid="{00000000-0005-0000-0000-0000D70D0000}"/>
    <cellStyle name="60% - Accent6 4 5" xfId="3539" xr:uid="{00000000-0005-0000-0000-0000D80D0000}"/>
    <cellStyle name="60% - Accent6 4 5 2" xfId="3540" xr:uid="{00000000-0005-0000-0000-0000D90D0000}"/>
    <cellStyle name="60% - Accent6 4 6" xfId="3541" xr:uid="{00000000-0005-0000-0000-0000DA0D0000}"/>
    <cellStyle name="60% - Accent6 4 6 2" xfId="3542" xr:uid="{00000000-0005-0000-0000-0000DB0D0000}"/>
    <cellStyle name="60% - Accent6 4 7" xfId="3543" xr:uid="{00000000-0005-0000-0000-0000DC0D0000}"/>
    <cellStyle name="60% - Accent6 4 7 2" xfId="3544" xr:uid="{00000000-0005-0000-0000-0000DD0D0000}"/>
    <cellStyle name="60% - Accent6 4 8" xfId="3545" xr:uid="{00000000-0005-0000-0000-0000DE0D0000}"/>
    <cellStyle name="60% - Accent6 4 8 2" xfId="3546" xr:uid="{00000000-0005-0000-0000-0000DF0D0000}"/>
    <cellStyle name="60% - Accent6 4 9" xfId="3547" xr:uid="{00000000-0005-0000-0000-0000E00D0000}"/>
    <cellStyle name="60% - Accent6 4 9 2" xfId="3548" xr:uid="{00000000-0005-0000-0000-0000E10D0000}"/>
    <cellStyle name="60% - Accent6 5" xfId="3549" xr:uid="{00000000-0005-0000-0000-0000E20D0000}"/>
    <cellStyle name="60% - Akzent1" xfId="3550" xr:uid="{00000000-0005-0000-0000-0000E30D0000}"/>
    <cellStyle name="60% - Akzent2" xfId="3551" xr:uid="{00000000-0005-0000-0000-0000E40D0000}"/>
    <cellStyle name="60% - Akzent3" xfId="3552" xr:uid="{00000000-0005-0000-0000-0000E50D0000}"/>
    <cellStyle name="60% - Akzent4" xfId="3553" xr:uid="{00000000-0005-0000-0000-0000E60D0000}"/>
    <cellStyle name="60% - Akzent5" xfId="3554" xr:uid="{00000000-0005-0000-0000-0000E70D0000}"/>
    <cellStyle name="60% - Akzent6" xfId="3555" xr:uid="{00000000-0005-0000-0000-0000E80D0000}"/>
    <cellStyle name="60% - Isticanje1" xfId="3556" xr:uid="{00000000-0005-0000-0000-0000E90D0000}"/>
    <cellStyle name="60% - Isticanje1 2" xfId="3557" xr:uid="{00000000-0005-0000-0000-0000EA0D0000}"/>
    <cellStyle name="60% - Isticanje1 2 2" xfId="3558" xr:uid="{00000000-0005-0000-0000-0000EB0D0000}"/>
    <cellStyle name="60% - Isticanje1 3" xfId="3559" xr:uid="{00000000-0005-0000-0000-0000EC0D0000}"/>
    <cellStyle name="60% - Isticanje1 3 2" xfId="3560" xr:uid="{00000000-0005-0000-0000-0000ED0D0000}"/>
    <cellStyle name="60% - Isticanje1 3 3" xfId="3561" xr:uid="{00000000-0005-0000-0000-0000EE0D0000}"/>
    <cellStyle name="60% - Isticanje1 4" xfId="3562" xr:uid="{00000000-0005-0000-0000-0000EF0D0000}"/>
    <cellStyle name="60% - Isticanje1 5" xfId="3563" xr:uid="{00000000-0005-0000-0000-0000F00D0000}"/>
    <cellStyle name="60% - Isticanje2" xfId="3564" xr:uid="{00000000-0005-0000-0000-0000F10D0000}"/>
    <cellStyle name="60% - Isticanje2 2" xfId="3565" xr:uid="{00000000-0005-0000-0000-0000F20D0000}"/>
    <cellStyle name="60% - Isticanje2 2 2" xfId="3566" xr:uid="{00000000-0005-0000-0000-0000F30D0000}"/>
    <cellStyle name="60% - Isticanje2 3" xfId="3567" xr:uid="{00000000-0005-0000-0000-0000F40D0000}"/>
    <cellStyle name="60% - Isticanje2 3 2" xfId="3568" xr:uid="{00000000-0005-0000-0000-0000F50D0000}"/>
    <cellStyle name="60% - Isticanje2 3 3" xfId="3569" xr:uid="{00000000-0005-0000-0000-0000F60D0000}"/>
    <cellStyle name="60% - Isticanje2 4" xfId="3570" xr:uid="{00000000-0005-0000-0000-0000F70D0000}"/>
    <cellStyle name="60% - Isticanje2 5" xfId="3571" xr:uid="{00000000-0005-0000-0000-0000F80D0000}"/>
    <cellStyle name="60% - Isticanje3" xfId="3572" xr:uid="{00000000-0005-0000-0000-0000F90D0000}"/>
    <cellStyle name="60% - Isticanje3 2" xfId="3573" xr:uid="{00000000-0005-0000-0000-0000FA0D0000}"/>
    <cellStyle name="60% - Isticanje3 2 2" xfId="3574" xr:uid="{00000000-0005-0000-0000-0000FB0D0000}"/>
    <cellStyle name="60% - Isticanje3 3" xfId="3575" xr:uid="{00000000-0005-0000-0000-0000FC0D0000}"/>
    <cellStyle name="60% - Isticanje3 3 2" xfId="3576" xr:uid="{00000000-0005-0000-0000-0000FD0D0000}"/>
    <cellStyle name="60% - Isticanje3 3 3" xfId="3577" xr:uid="{00000000-0005-0000-0000-0000FE0D0000}"/>
    <cellStyle name="60% - Isticanje3 4" xfId="3578" xr:uid="{00000000-0005-0000-0000-0000FF0D0000}"/>
    <cellStyle name="60% - Isticanje3 5" xfId="3579" xr:uid="{00000000-0005-0000-0000-0000000E0000}"/>
    <cellStyle name="60% - Isticanje4" xfId="3580" xr:uid="{00000000-0005-0000-0000-0000010E0000}"/>
    <cellStyle name="60% - Isticanje4 2" xfId="3581" xr:uid="{00000000-0005-0000-0000-0000020E0000}"/>
    <cellStyle name="60% - Isticanje4 2 2" xfId="3582" xr:uid="{00000000-0005-0000-0000-0000030E0000}"/>
    <cellStyle name="60% - Isticanje4 3" xfId="3583" xr:uid="{00000000-0005-0000-0000-0000040E0000}"/>
    <cellStyle name="60% - Isticanje4 3 2" xfId="3584" xr:uid="{00000000-0005-0000-0000-0000050E0000}"/>
    <cellStyle name="60% - Isticanje4 3 3" xfId="3585" xr:uid="{00000000-0005-0000-0000-0000060E0000}"/>
    <cellStyle name="60% - Isticanje4 4" xfId="3586" xr:uid="{00000000-0005-0000-0000-0000070E0000}"/>
    <cellStyle name="60% - Isticanje4 5" xfId="3587" xr:uid="{00000000-0005-0000-0000-0000080E0000}"/>
    <cellStyle name="60% - Isticanje5" xfId="3588" xr:uid="{00000000-0005-0000-0000-0000090E0000}"/>
    <cellStyle name="60% - Isticanje5 2" xfId="3589" xr:uid="{00000000-0005-0000-0000-00000A0E0000}"/>
    <cellStyle name="60% - Isticanje5 2 2" xfId="3590" xr:uid="{00000000-0005-0000-0000-00000B0E0000}"/>
    <cellStyle name="60% - Isticanje5 3" xfId="3591" xr:uid="{00000000-0005-0000-0000-00000C0E0000}"/>
    <cellStyle name="60% - Isticanje5 3 2" xfId="3592" xr:uid="{00000000-0005-0000-0000-00000D0E0000}"/>
    <cellStyle name="60% - Isticanje5 3 3" xfId="3593" xr:uid="{00000000-0005-0000-0000-00000E0E0000}"/>
    <cellStyle name="60% - Isticanje5 4" xfId="3594" xr:uid="{00000000-0005-0000-0000-00000F0E0000}"/>
    <cellStyle name="60% - Isticanje5 5" xfId="3595" xr:uid="{00000000-0005-0000-0000-0000100E0000}"/>
    <cellStyle name="60% - Isticanje6" xfId="3596" xr:uid="{00000000-0005-0000-0000-0000110E0000}"/>
    <cellStyle name="60% - Isticanje6 2" xfId="3597" xr:uid="{00000000-0005-0000-0000-0000120E0000}"/>
    <cellStyle name="60% - Isticanje6 2 2" xfId="3598" xr:uid="{00000000-0005-0000-0000-0000130E0000}"/>
    <cellStyle name="60% - Isticanje6 3" xfId="3599" xr:uid="{00000000-0005-0000-0000-0000140E0000}"/>
    <cellStyle name="60% - Isticanje6 3 2" xfId="3600" xr:uid="{00000000-0005-0000-0000-0000150E0000}"/>
    <cellStyle name="60% - Isticanje6 3 3" xfId="3601" xr:uid="{00000000-0005-0000-0000-0000160E0000}"/>
    <cellStyle name="60% - Isticanje6 4" xfId="3602" xr:uid="{00000000-0005-0000-0000-0000170E0000}"/>
    <cellStyle name="60% - Isticanje6 5" xfId="3603" xr:uid="{00000000-0005-0000-0000-0000180E0000}"/>
    <cellStyle name="A4 Small 210 x 297 mm 2" xfId="48791" xr:uid="{182C0A5D-7F3C-4C0F-990F-209DD977D25D}"/>
    <cellStyle name="Accent1 2" xfId="3604" xr:uid="{00000000-0005-0000-0000-0000190E0000}"/>
    <cellStyle name="Accent1 2 2" xfId="3605" xr:uid="{00000000-0005-0000-0000-00001A0E0000}"/>
    <cellStyle name="Accent1 2 2 2" xfId="3606" xr:uid="{00000000-0005-0000-0000-00001B0E0000}"/>
    <cellStyle name="Accent1 2 2 2 2" xfId="3607" xr:uid="{00000000-0005-0000-0000-00001C0E0000}"/>
    <cellStyle name="Accent1 3" xfId="3608" xr:uid="{00000000-0005-0000-0000-00001D0E0000}"/>
    <cellStyle name="Accent1 3 10" xfId="3609" xr:uid="{00000000-0005-0000-0000-00001E0E0000}"/>
    <cellStyle name="Accent1 3 10 2" xfId="3610" xr:uid="{00000000-0005-0000-0000-00001F0E0000}"/>
    <cellStyle name="Accent1 3 11" xfId="3611" xr:uid="{00000000-0005-0000-0000-0000200E0000}"/>
    <cellStyle name="Accent1 3 11 2" xfId="3612" xr:uid="{00000000-0005-0000-0000-0000210E0000}"/>
    <cellStyle name="Accent1 3 12" xfId="3613" xr:uid="{00000000-0005-0000-0000-0000220E0000}"/>
    <cellStyle name="Accent1 3 12 2" xfId="3614" xr:uid="{00000000-0005-0000-0000-0000230E0000}"/>
    <cellStyle name="Accent1 3 13" xfId="3615" xr:uid="{00000000-0005-0000-0000-0000240E0000}"/>
    <cellStyle name="Accent1 3 13 2" xfId="3616" xr:uid="{00000000-0005-0000-0000-0000250E0000}"/>
    <cellStyle name="Accent1 3 14" xfId="3617" xr:uid="{00000000-0005-0000-0000-0000260E0000}"/>
    <cellStyle name="Accent1 3 14 2" xfId="3618" xr:uid="{00000000-0005-0000-0000-0000270E0000}"/>
    <cellStyle name="Accent1 3 15" xfId="3619" xr:uid="{00000000-0005-0000-0000-0000280E0000}"/>
    <cellStyle name="Accent1 3 15 2" xfId="3620" xr:uid="{00000000-0005-0000-0000-0000290E0000}"/>
    <cellStyle name="Accent1 3 16" xfId="3621" xr:uid="{00000000-0005-0000-0000-00002A0E0000}"/>
    <cellStyle name="Accent1 3 16 2" xfId="3622" xr:uid="{00000000-0005-0000-0000-00002B0E0000}"/>
    <cellStyle name="Accent1 3 17" xfId="3623" xr:uid="{00000000-0005-0000-0000-00002C0E0000}"/>
    <cellStyle name="Accent1 3 17 2" xfId="3624" xr:uid="{00000000-0005-0000-0000-00002D0E0000}"/>
    <cellStyle name="Accent1 3 18" xfId="3625" xr:uid="{00000000-0005-0000-0000-00002E0E0000}"/>
    <cellStyle name="Accent1 3 18 2" xfId="3626" xr:uid="{00000000-0005-0000-0000-00002F0E0000}"/>
    <cellStyle name="Accent1 3 19" xfId="3627" xr:uid="{00000000-0005-0000-0000-0000300E0000}"/>
    <cellStyle name="Accent1 3 19 2" xfId="3628" xr:uid="{00000000-0005-0000-0000-0000310E0000}"/>
    <cellStyle name="Accent1 3 2" xfId="3629" xr:uid="{00000000-0005-0000-0000-0000320E0000}"/>
    <cellStyle name="Accent1 3 2 2" xfId="3630" xr:uid="{00000000-0005-0000-0000-0000330E0000}"/>
    <cellStyle name="Accent1 3 20" xfId="3631" xr:uid="{00000000-0005-0000-0000-0000340E0000}"/>
    <cellStyle name="Accent1 3 20 2" xfId="3632" xr:uid="{00000000-0005-0000-0000-0000350E0000}"/>
    <cellStyle name="Accent1 3 21" xfId="3633" xr:uid="{00000000-0005-0000-0000-0000360E0000}"/>
    <cellStyle name="Accent1 3 21 2" xfId="3634" xr:uid="{00000000-0005-0000-0000-0000370E0000}"/>
    <cellStyle name="Accent1 3 22" xfId="3635" xr:uid="{00000000-0005-0000-0000-0000380E0000}"/>
    <cellStyle name="Accent1 3 22 2" xfId="3636" xr:uid="{00000000-0005-0000-0000-0000390E0000}"/>
    <cellStyle name="Accent1 3 23" xfId="3637" xr:uid="{00000000-0005-0000-0000-00003A0E0000}"/>
    <cellStyle name="Accent1 3 23 2" xfId="3638" xr:uid="{00000000-0005-0000-0000-00003B0E0000}"/>
    <cellStyle name="Accent1 3 24" xfId="3639" xr:uid="{00000000-0005-0000-0000-00003C0E0000}"/>
    <cellStyle name="Accent1 3 24 2" xfId="3640" xr:uid="{00000000-0005-0000-0000-00003D0E0000}"/>
    <cellStyle name="Accent1 3 25" xfId="3641" xr:uid="{00000000-0005-0000-0000-00003E0E0000}"/>
    <cellStyle name="Accent1 3 25 2" xfId="3642" xr:uid="{00000000-0005-0000-0000-00003F0E0000}"/>
    <cellStyle name="Accent1 3 26" xfId="3643" xr:uid="{00000000-0005-0000-0000-0000400E0000}"/>
    <cellStyle name="Accent1 3 26 2" xfId="3644" xr:uid="{00000000-0005-0000-0000-0000410E0000}"/>
    <cellStyle name="Accent1 3 27" xfId="3645" xr:uid="{00000000-0005-0000-0000-0000420E0000}"/>
    <cellStyle name="Accent1 3 27 2" xfId="3646" xr:uid="{00000000-0005-0000-0000-0000430E0000}"/>
    <cellStyle name="Accent1 3 28" xfId="3647" xr:uid="{00000000-0005-0000-0000-0000440E0000}"/>
    <cellStyle name="Accent1 3 28 2" xfId="3648" xr:uid="{00000000-0005-0000-0000-0000450E0000}"/>
    <cellStyle name="Accent1 3 29" xfId="3649" xr:uid="{00000000-0005-0000-0000-0000460E0000}"/>
    <cellStyle name="Accent1 3 29 2" xfId="3650" xr:uid="{00000000-0005-0000-0000-0000470E0000}"/>
    <cellStyle name="Accent1 3 3" xfId="3651" xr:uid="{00000000-0005-0000-0000-0000480E0000}"/>
    <cellStyle name="Accent1 3 3 2" xfId="3652" xr:uid="{00000000-0005-0000-0000-0000490E0000}"/>
    <cellStyle name="Accent1 3 30" xfId="3653" xr:uid="{00000000-0005-0000-0000-00004A0E0000}"/>
    <cellStyle name="Accent1 3 30 2" xfId="3654" xr:uid="{00000000-0005-0000-0000-00004B0E0000}"/>
    <cellStyle name="Accent1 3 31" xfId="3655" xr:uid="{00000000-0005-0000-0000-00004C0E0000}"/>
    <cellStyle name="Accent1 3 31 2" xfId="3656" xr:uid="{00000000-0005-0000-0000-00004D0E0000}"/>
    <cellStyle name="Accent1 3 32" xfId="3657" xr:uid="{00000000-0005-0000-0000-00004E0E0000}"/>
    <cellStyle name="Accent1 3 4" xfId="3658" xr:uid="{00000000-0005-0000-0000-00004F0E0000}"/>
    <cellStyle name="Accent1 3 4 2" xfId="3659" xr:uid="{00000000-0005-0000-0000-0000500E0000}"/>
    <cellStyle name="Accent1 3 5" xfId="3660" xr:uid="{00000000-0005-0000-0000-0000510E0000}"/>
    <cellStyle name="Accent1 3 5 2" xfId="3661" xr:uid="{00000000-0005-0000-0000-0000520E0000}"/>
    <cellStyle name="Accent1 3 6" xfId="3662" xr:uid="{00000000-0005-0000-0000-0000530E0000}"/>
    <cellStyle name="Accent1 3 6 2" xfId="3663" xr:uid="{00000000-0005-0000-0000-0000540E0000}"/>
    <cellStyle name="Accent1 3 7" xfId="3664" xr:uid="{00000000-0005-0000-0000-0000550E0000}"/>
    <cellStyle name="Accent1 3 7 2" xfId="3665" xr:uid="{00000000-0005-0000-0000-0000560E0000}"/>
    <cellStyle name="Accent1 3 8" xfId="3666" xr:uid="{00000000-0005-0000-0000-0000570E0000}"/>
    <cellStyle name="Accent1 3 8 2" xfId="3667" xr:uid="{00000000-0005-0000-0000-0000580E0000}"/>
    <cellStyle name="Accent1 3 9" xfId="3668" xr:uid="{00000000-0005-0000-0000-0000590E0000}"/>
    <cellStyle name="Accent1 3 9 2" xfId="3669" xr:uid="{00000000-0005-0000-0000-00005A0E0000}"/>
    <cellStyle name="Accent1 4" xfId="3670" xr:uid="{00000000-0005-0000-0000-00005B0E0000}"/>
    <cellStyle name="Accent1 4 10" xfId="3671" xr:uid="{00000000-0005-0000-0000-00005C0E0000}"/>
    <cellStyle name="Accent1 4 10 2" xfId="3672" xr:uid="{00000000-0005-0000-0000-00005D0E0000}"/>
    <cellStyle name="Accent1 4 11" xfId="3673" xr:uid="{00000000-0005-0000-0000-00005E0E0000}"/>
    <cellStyle name="Accent1 4 11 2" xfId="3674" xr:uid="{00000000-0005-0000-0000-00005F0E0000}"/>
    <cellStyle name="Accent1 4 12" xfId="3675" xr:uid="{00000000-0005-0000-0000-0000600E0000}"/>
    <cellStyle name="Accent1 4 12 2" xfId="3676" xr:uid="{00000000-0005-0000-0000-0000610E0000}"/>
    <cellStyle name="Accent1 4 13" xfId="3677" xr:uid="{00000000-0005-0000-0000-0000620E0000}"/>
    <cellStyle name="Accent1 4 13 2" xfId="3678" xr:uid="{00000000-0005-0000-0000-0000630E0000}"/>
    <cellStyle name="Accent1 4 14" xfId="3679" xr:uid="{00000000-0005-0000-0000-0000640E0000}"/>
    <cellStyle name="Accent1 4 14 2" xfId="3680" xr:uid="{00000000-0005-0000-0000-0000650E0000}"/>
    <cellStyle name="Accent1 4 15" xfId="3681" xr:uid="{00000000-0005-0000-0000-0000660E0000}"/>
    <cellStyle name="Accent1 4 15 2" xfId="3682" xr:uid="{00000000-0005-0000-0000-0000670E0000}"/>
    <cellStyle name="Accent1 4 16" xfId="3683" xr:uid="{00000000-0005-0000-0000-0000680E0000}"/>
    <cellStyle name="Accent1 4 16 2" xfId="3684" xr:uid="{00000000-0005-0000-0000-0000690E0000}"/>
    <cellStyle name="Accent1 4 17" xfId="3685" xr:uid="{00000000-0005-0000-0000-00006A0E0000}"/>
    <cellStyle name="Accent1 4 17 2" xfId="3686" xr:uid="{00000000-0005-0000-0000-00006B0E0000}"/>
    <cellStyle name="Accent1 4 18" xfId="3687" xr:uid="{00000000-0005-0000-0000-00006C0E0000}"/>
    <cellStyle name="Accent1 4 18 2" xfId="3688" xr:uid="{00000000-0005-0000-0000-00006D0E0000}"/>
    <cellStyle name="Accent1 4 19" xfId="3689" xr:uid="{00000000-0005-0000-0000-00006E0E0000}"/>
    <cellStyle name="Accent1 4 19 2" xfId="3690" xr:uid="{00000000-0005-0000-0000-00006F0E0000}"/>
    <cellStyle name="Accent1 4 2" xfId="3691" xr:uid="{00000000-0005-0000-0000-0000700E0000}"/>
    <cellStyle name="Accent1 4 2 2" xfId="3692" xr:uid="{00000000-0005-0000-0000-0000710E0000}"/>
    <cellStyle name="Accent1 4 20" xfId="3693" xr:uid="{00000000-0005-0000-0000-0000720E0000}"/>
    <cellStyle name="Accent1 4 20 2" xfId="3694" xr:uid="{00000000-0005-0000-0000-0000730E0000}"/>
    <cellStyle name="Accent1 4 21" xfId="3695" xr:uid="{00000000-0005-0000-0000-0000740E0000}"/>
    <cellStyle name="Accent1 4 21 2" xfId="3696" xr:uid="{00000000-0005-0000-0000-0000750E0000}"/>
    <cellStyle name="Accent1 4 22" xfId="3697" xr:uid="{00000000-0005-0000-0000-0000760E0000}"/>
    <cellStyle name="Accent1 4 22 2" xfId="3698" xr:uid="{00000000-0005-0000-0000-0000770E0000}"/>
    <cellStyle name="Accent1 4 23" xfId="3699" xr:uid="{00000000-0005-0000-0000-0000780E0000}"/>
    <cellStyle name="Accent1 4 23 2" xfId="3700" xr:uid="{00000000-0005-0000-0000-0000790E0000}"/>
    <cellStyle name="Accent1 4 24" xfId="3701" xr:uid="{00000000-0005-0000-0000-00007A0E0000}"/>
    <cellStyle name="Accent1 4 24 2" xfId="3702" xr:uid="{00000000-0005-0000-0000-00007B0E0000}"/>
    <cellStyle name="Accent1 4 25" xfId="3703" xr:uid="{00000000-0005-0000-0000-00007C0E0000}"/>
    <cellStyle name="Accent1 4 25 2" xfId="3704" xr:uid="{00000000-0005-0000-0000-00007D0E0000}"/>
    <cellStyle name="Accent1 4 26" xfId="3705" xr:uid="{00000000-0005-0000-0000-00007E0E0000}"/>
    <cellStyle name="Accent1 4 26 2" xfId="3706" xr:uid="{00000000-0005-0000-0000-00007F0E0000}"/>
    <cellStyle name="Accent1 4 27" xfId="3707" xr:uid="{00000000-0005-0000-0000-0000800E0000}"/>
    <cellStyle name="Accent1 4 27 2" xfId="3708" xr:uid="{00000000-0005-0000-0000-0000810E0000}"/>
    <cellStyle name="Accent1 4 28" xfId="3709" xr:uid="{00000000-0005-0000-0000-0000820E0000}"/>
    <cellStyle name="Accent1 4 28 2" xfId="3710" xr:uid="{00000000-0005-0000-0000-0000830E0000}"/>
    <cellStyle name="Accent1 4 29" xfId="3711" xr:uid="{00000000-0005-0000-0000-0000840E0000}"/>
    <cellStyle name="Accent1 4 3" xfId="3712" xr:uid="{00000000-0005-0000-0000-0000850E0000}"/>
    <cellStyle name="Accent1 4 3 2" xfId="3713" xr:uid="{00000000-0005-0000-0000-0000860E0000}"/>
    <cellStyle name="Accent1 4 4" xfId="3714" xr:uid="{00000000-0005-0000-0000-0000870E0000}"/>
    <cellStyle name="Accent1 4 4 2" xfId="3715" xr:uid="{00000000-0005-0000-0000-0000880E0000}"/>
    <cellStyle name="Accent1 4 5" xfId="3716" xr:uid="{00000000-0005-0000-0000-0000890E0000}"/>
    <cellStyle name="Accent1 4 5 2" xfId="3717" xr:uid="{00000000-0005-0000-0000-00008A0E0000}"/>
    <cellStyle name="Accent1 4 6" xfId="3718" xr:uid="{00000000-0005-0000-0000-00008B0E0000}"/>
    <cellStyle name="Accent1 4 6 2" xfId="3719" xr:uid="{00000000-0005-0000-0000-00008C0E0000}"/>
    <cellStyle name="Accent1 4 7" xfId="3720" xr:uid="{00000000-0005-0000-0000-00008D0E0000}"/>
    <cellStyle name="Accent1 4 7 2" xfId="3721" xr:uid="{00000000-0005-0000-0000-00008E0E0000}"/>
    <cellStyle name="Accent1 4 8" xfId="3722" xr:uid="{00000000-0005-0000-0000-00008F0E0000}"/>
    <cellStyle name="Accent1 4 8 2" xfId="3723" xr:uid="{00000000-0005-0000-0000-0000900E0000}"/>
    <cellStyle name="Accent1 4 9" xfId="3724" xr:uid="{00000000-0005-0000-0000-0000910E0000}"/>
    <cellStyle name="Accent1 4 9 2" xfId="3725" xr:uid="{00000000-0005-0000-0000-0000920E0000}"/>
    <cellStyle name="Accent1 5" xfId="3726" xr:uid="{00000000-0005-0000-0000-0000930E0000}"/>
    <cellStyle name="Accent2 2" xfId="3727" xr:uid="{00000000-0005-0000-0000-0000940E0000}"/>
    <cellStyle name="Accent2 2 2" xfId="3728" xr:uid="{00000000-0005-0000-0000-0000950E0000}"/>
    <cellStyle name="Accent2 2 2 2" xfId="3729" xr:uid="{00000000-0005-0000-0000-0000960E0000}"/>
    <cellStyle name="Accent2 2 2 2 2" xfId="3730" xr:uid="{00000000-0005-0000-0000-0000970E0000}"/>
    <cellStyle name="Accent2 3" xfId="3731" xr:uid="{00000000-0005-0000-0000-0000980E0000}"/>
    <cellStyle name="Accent2 3 10" xfId="3732" xr:uid="{00000000-0005-0000-0000-0000990E0000}"/>
    <cellStyle name="Accent2 3 10 2" xfId="3733" xr:uid="{00000000-0005-0000-0000-00009A0E0000}"/>
    <cellStyle name="Accent2 3 11" xfId="3734" xr:uid="{00000000-0005-0000-0000-00009B0E0000}"/>
    <cellStyle name="Accent2 3 11 2" xfId="3735" xr:uid="{00000000-0005-0000-0000-00009C0E0000}"/>
    <cellStyle name="Accent2 3 12" xfId="3736" xr:uid="{00000000-0005-0000-0000-00009D0E0000}"/>
    <cellStyle name="Accent2 3 12 2" xfId="3737" xr:uid="{00000000-0005-0000-0000-00009E0E0000}"/>
    <cellStyle name="Accent2 3 13" xfId="3738" xr:uid="{00000000-0005-0000-0000-00009F0E0000}"/>
    <cellStyle name="Accent2 3 13 2" xfId="3739" xr:uid="{00000000-0005-0000-0000-0000A00E0000}"/>
    <cellStyle name="Accent2 3 14" xfId="3740" xr:uid="{00000000-0005-0000-0000-0000A10E0000}"/>
    <cellStyle name="Accent2 3 14 2" xfId="3741" xr:uid="{00000000-0005-0000-0000-0000A20E0000}"/>
    <cellStyle name="Accent2 3 15" xfId="3742" xr:uid="{00000000-0005-0000-0000-0000A30E0000}"/>
    <cellStyle name="Accent2 3 15 2" xfId="3743" xr:uid="{00000000-0005-0000-0000-0000A40E0000}"/>
    <cellStyle name="Accent2 3 16" xfId="3744" xr:uid="{00000000-0005-0000-0000-0000A50E0000}"/>
    <cellStyle name="Accent2 3 16 2" xfId="3745" xr:uid="{00000000-0005-0000-0000-0000A60E0000}"/>
    <cellStyle name="Accent2 3 17" xfId="3746" xr:uid="{00000000-0005-0000-0000-0000A70E0000}"/>
    <cellStyle name="Accent2 3 17 2" xfId="3747" xr:uid="{00000000-0005-0000-0000-0000A80E0000}"/>
    <cellStyle name="Accent2 3 18" xfId="3748" xr:uid="{00000000-0005-0000-0000-0000A90E0000}"/>
    <cellStyle name="Accent2 3 18 2" xfId="3749" xr:uid="{00000000-0005-0000-0000-0000AA0E0000}"/>
    <cellStyle name="Accent2 3 19" xfId="3750" xr:uid="{00000000-0005-0000-0000-0000AB0E0000}"/>
    <cellStyle name="Accent2 3 19 2" xfId="3751" xr:uid="{00000000-0005-0000-0000-0000AC0E0000}"/>
    <cellStyle name="Accent2 3 2" xfId="3752" xr:uid="{00000000-0005-0000-0000-0000AD0E0000}"/>
    <cellStyle name="Accent2 3 2 2" xfId="3753" xr:uid="{00000000-0005-0000-0000-0000AE0E0000}"/>
    <cellStyle name="Accent2 3 20" xfId="3754" xr:uid="{00000000-0005-0000-0000-0000AF0E0000}"/>
    <cellStyle name="Accent2 3 20 2" xfId="3755" xr:uid="{00000000-0005-0000-0000-0000B00E0000}"/>
    <cellStyle name="Accent2 3 21" xfId="3756" xr:uid="{00000000-0005-0000-0000-0000B10E0000}"/>
    <cellStyle name="Accent2 3 21 2" xfId="3757" xr:uid="{00000000-0005-0000-0000-0000B20E0000}"/>
    <cellStyle name="Accent2 3 22" xfId="3758" xr:uid="{00000000-0005-0000-0000-0000B30E0000}"/>
    <cellStyle name="Accent2 3 22 2" xfId="3759" xr:uid="{00000000-0005-0000-0000-0000B40E0000}"/>
    <cellStyle name="Accent2 3 23" xfId="3760" xr:uid="{00000000-0005-0000-0000-0000B50E0000}"/>
    <cellStyle name="Accent2 3 23 2" xfId="3761" xr:uid="{00000000-0005-0000-0000-0000B60E0000}"/>
    <cellStyle name="Accent2 3 24" xfId="3762" xr:uid="{00000000-0005-0000-0000-0000B70E0000}"/>
    <cellStyle name="Accent2 3 24 2" xfId="3763" xr:uid="{00000000-0005-0000-0000-0000B80E0000}"/>
    <cellStyle name="Accent2 3 25" xfId="3764" xr:uid="{00000000-0005-0000-0000-0000B90E0000}"/>
    <cellStyle name="Accent2 3 25 2" xfId="3765" xr:uid="{00000000-0005-0000-0000-0000BA0E0000}"/>
    <cellStyle name="Accent2 3 26" xfId="3766" xr:uid="{00000000-0005-0000-0000-0000BB0E0000}"/>
    <cellStyle name="Accent2 3 26 2" xfId="3767" xr:uid="{00000000-0005-0000-0000-0000BC0E0000}"/>
    <cellStyle name="Accent2 3 27" xfId="3768" xr:uid="{00000000-0005-0000-0000-0000BD0E0000}"/>
    <cellStyle name="Accent2 3 27 2" xfId="3769" xr:uid="{00000000-0005-0000-0000-0000BE0E0000}"/>
    <cellStyle name="Accent2 3 28" xfId="3770" xr:uid="{00000000-0005-0000-0000-0000BF0E0000}"/>
    <cellStyle name="Accent2 3 28 2" xfId="3771" xr:uid="{00000000-0005-0000-0000-0000C00E0000}"/>
    <cellStyle name="Accent2 3 29" xfId="3772" xr:uid="{00000000-0005-0000-0000-0000C10E0000}"/>
    <cellStyle name="Accent2 3 29 2" xfId="3773" xr:uid="{00000000-0005-0000-0000-0000C20E0000}"/>
    <cellStyle name="Accent2 3 3" xfId="3774" xr:uid="{00000000-0005-0000-0000-0000C30E0000}"/>
    <cellStyle name="Accent2 3 3 2" xfId="3775" xr:uid="{00000000-0005-0000-0000-0000C40E0000}"/>
    <cellStyle name="Accent2 3 30" xfId="3776" xr:uid="{00000000-0005-0000-0000-0000C50E0000}"/>
    <cellStyle name="Accent2 3 30 2" xfId="3777" xr:uid="{00000000-0005-0000-0000-0000C60E0000}"/>
    <cellStyle name="Accent2 3 31" xfId="3778" xr:uid="{00000000-0005-0000-0000-0000C70E0000}"/>
    <cellStyle name="Accent2 3 31 2" xfId="3779" xr:uid="{00000000-0005-0000-0000-0000C80E0000}"/>
    <cellStyle name="Accent2 3 32" xfId="3780" xr:uid="{00000000-0005-0000-0000-0000C90E0000}"/>
    <cellStyle name="Accent2 3 4" xfId="3781" xr:uid="{00000000-0005-0000-0000-0000CA0E0000}"/>
    <cellStyle name="Accent2 3 4 2" xfId="3782" xr:uid="{00000000-0005-0000-0000-0000CB0E0000}"/>
    <cellStyle name="Accent2 3 5" xfId="3783" xr:uid="{00000000-0005-0000-0000-0000CC0E0000}"/>
    <cellStyle name="Accent2 3 5 2" xfId="3784" xr:uid="{00000000-0005-0000-0000-0000CD0E0000}"/>
    <cellStyle name="Accent2 3 6" xfId="3785" xr:uid="{00000000-0005-0000-0000-0000CE0E0000}"/>
    <cellStyle name="Accent2 3 6 2" xfId="3786" xr:uid="{00000000-0005-0000-0000-0000CF0E0000}"/>
    <cellStyle name="Accent2 3 7" xfId="3787" xr:uid="{00000000-0005-0000-0000-0000D00E0000}"/>
    <cellStyle name="Accent2 3 7 2" xfId="3788" xr:uid="{00000000-0005-0000-0000-0000D10E0000}"/>
    <cellStyle name="Accent2 3 8" xfId="3789" xr:uid="{00000000-0005-0000-0000-0000D20E0000}"/>
    <cellStyle name="Accent2 3 8 2" xfId="3790" xr:uid="{00000000-0005-0000-0000-0000D30E0000}"/>
    <cellStyle name="Accent2 3 9" xfId="3791" xr:uid="{00000000-0005-0000-0000-0000D40E0000}"/>
    <cellStyle name="Accent2 3 9 2" xfId="3792" xr:uid="{00000000-0005-0000-0000-0000D50E0000}"/>
    <cellStyle name="Accent2 4" xfId="3793" xr:uid="{00000000-0005-0000-0000-0000D60E0000}"/>
    <cellStyle name="Accent2 4 10" xfId="3794" xr:uid="{00000000-0005-0000-0000-0000D70E0000}"/>
    <cellStyle name="Accent2 4 10 2" xfId="3795" xr:uid="{00000000-0005-0000-0000-0000D80E0000}"/>
    <cellStyle name="Accent2 4 11" xfId="3796" xr:uid="{00000000-0005-0000-0000-0000D90E0000}"/>
    <cellStyle name="Accent2 4 11 2" xfId="3797" xr:uid="{00000000-0005-0000-0000-0000DA0E0000}"/>
    <cellStyle name="Accent2 4 12" xfId="3798" xr:uid="{00000000-0005-0000-0000-0000DB0E0000}"/>
    <cellStyle name="Accent2 4 12 2" xfId="3799" xr:uid="{00000000-0005-0000-0000-0000DC0E0000}"/>
    <cellStyle name="Accent2 4 13" xfId="3800" xr:uid="{00000000-0005-0000-0000-0000DD0E0000}"/>
    <cellStyle name="Accent2 4 13 2" xfId="3801" xr:uid="{00000000-0005-0000-0000-0000DE0E0000}"/>
    <cellStyle name="Accent2 4 14" xfId="3802" xr:uid="{00000000-0005-0000-0000-0000DF0E0000}"/>
    <cellStyle name="Accent2 4 14 2" xfId="3803" xr:uid="{00000000-0005-0000-0000-0000E00E0000}"/>
    <cellStyle name="Accent2 4 15" xfId="3804" xr:uid="{00000000-0005-0000-0000-0000E10E0000}"/>
    <cellStyle name="Accent2 4 15 2" xfId="3805" xr:uid="{00000000-0005-0000-0000-0000E20E0000}"/>
    <cellStyle name="Accent2 4 16" xfId="3806" xr:uid="{00000000-0005-0000-0000-0000E30E0000}"/>
    <cellStyle name="Accent2 4 16 2" xfId="3807" xr:uid="{00000000-0005-0000-0000-0000E40E0000}"/>
    <cellStyle name="Accent2 4 17" xfId="3808" xr:uid="{00000000-0005-0000-0000-0000E50E0000}"/>
    <cellStyle name="Accent2 4 17 2" xfId="3809" xr:uid="{00000000-0005-0000-0000-0000E60E0000}"/>
    <cellStyle name="Accent2 4 18" xfId="3810" xr:uid="{00000000-0005-0000-0000-0000E70E0000}"/>
    <cellStyle name="Accent2 4 18 2" xfId="3811" xr:uid="{00000000-0005-0000-0000-0000E80E0000}"/>
    <cellStyle name="Accent2 4 19" xfId="3812" xr:uid="{00000000-0005-0000-0000-0000E90E0000}"/>
    <cellStyle name="Accent2 4 19 2" xfId="3813" xr:uid="{00000000-0005-0000-0000-0000EA0E0000}"/>
    <cellStyle name="Accent2 4 2" xfId="3814" xr:uid="{00000000-0005-0000-0000-0000EB0E0000}"/>
    <cellStyle name="Accent2 4 2 2" xfId="3815" xr:uid="{00000000-0005-0000-0000-0000EC0E0000}"/>
    <cellStyle name="Accent2 4 20" xfId="3816" xr:uid="{00000000-0005-0000-0000-0000ED0E0000}"/>
    <cellStyle name="Accent2 4 20 2" xfId="3817" xr:uid="{00000000-0005-0000-0000-0000EE0E0000}"/>
    <cellStyle name="Accent2 4 21" xfId="3818" xr:uid="{00000000-0005-0000-0000-0000EF0E0000}"/>
    <cellStyle name="Accent2 4 21 2" xfId="3819" xr:uid="{00000000-0005-0000-0000-0000F00E0000}"/>
    <cellStyle name="Accent2 4 22" xfId="3820" xr:uid="{00000000-0005-0000-0000-0000F10E0000}"/>
    <cellStyle name="Accent2 4 22 2" xfId="3821" xr:uid="{00000000-0005-0000-0000-0000F20E0000}"/>
    <cellStyle name="Accent2 4 23" xfId="3822" xr:uid="{00000000-0005-0000-0000-0000F30E0000}"/>
    <cellStyle name="Accent2 4 23 2" xfId="3823" xr:uid="{00000000-0005-0000-0000-0000F40E0000}"/>
    <cellStyle name="Accent2 4 24" xfId="3824" xr:uid="{00000000-0005-0000-0000-0000F50E0000}"/>
    <cellStyle name="Accent2 4 24 2" xfId="3825" xr:uid="{00000000-0005-0000-0000-0000F60E0000}"/>
    <cellStyle name="Accent2 4 25" xfId="3826" xr:uid="{00000000-0005-0000-0000-0000F70E0000}"/>
    <cellStyle name="Accent2 4 25 2" xfId="3827" xr:uid="{00000000-0005-0000-0000-0000F80E0000}"/>
    <cellStyle name="Accent2 4 26" xfId="3828" xr:uid="{00000000-0005-0000-0000-0000F90E0000}"/>
    <cellStyle name="Accent2 4 26 2" xfId="3829" xr:uid="{00000000-0005-0000-0000-0000FA0E0000}"/>
    <cellStyle name="Accent2 4 27" xfId="3830" xr:uid="{00000000-0005-0000-0000-0000FB0E0000}"/>
    <cellStyle name="Accent2 4 27 2" xfId="3831" xr:uid="{00000000-0005-0000-0000-0000FC0E0000}"/>
    <cellStyle name="Accent2 4 28" xfId="3832" xr:uid="{00000000-0005-0000-0000-0000FD0E0000}"/>
    <cellStyle name="Accent2 4 28 2" xfId="3833" xr:uid="{00000000-0005-0000-0000-0000FE0E0000}"/>
    <cellStyle name="Accent2 4 29" xfId="3834" xr:uid="{00000000-0005-0000-0000-0000FF0E0000}"/>
    <cellStyle name="Accent2 4 3" xfId="3835" xr:uid="{00000000-0005-0000-0000-0000000F0000}"/>
    <cellStyle name="Accent2 4 3 2" xfId="3836" xr:uid="{00000000-0005-0000-0000-0000010F0000}"/>
    <cellStyle name="Accent2 4 4" xfId="3837" xr:uid="{00000000-0005-0000-0000-0000020F0000}"/>
    <cellStyle name="Accent2 4 4 2" xfId="3838" xr:uid="{00000000-0005-0000-0000-0000030F0000}"/>
    <cellStyle name="Accent2 4 5" xfId="3839" xr:uid="{00000000-0005-0000-0000-0000040F0000}"/>
    <cellStyle name="Accent2 4 5 2" xfId="3840" xr:uid="{00000000-0005-0000-0000-0000050F0000}"/>
    <cellStyle name="Accent2 4 6" xfId="3841" xr:uid="{00000000-0005-0000-0000-0000060F0000}"/>
    <cellStyle name="Accent2 4 6 2" xfId="3842" xr:uid="{00000000-0005-0000-0000-0000070F0000}"/>
    <cellStyle name="Accent2 4 7" xfId="3843" xr:uid="{00000000-0005-0000-0000-0000080F0000}"/>
    <cellStyle name="Accent2 4 7 2" xfId="3844" xr:uid="{00000000-0005-0000-0000-0000090F0000}"/>
    <cellStyle name="Accent2 4 8" xfId="3845" xr:uid="{00000000-0005-0000-0000-00000A0F0000}"/>
    <cellStyle name="Accent2 4 8 2" xfId="3846" xr:uid="{00000000-0005-0000-0000-00000B0F0000}"/>
    <cellStyle name="Accent2 4 9" xfId="3847" xr:uid="{00000000-0005-0000-0000-00000C0F0000}"/>
    <cellStyle name="Accent2 4 9 2" xfId="3848" xr:uid="{00000000-0005-0000-0000-00000D0F0000}"/>
    <cellStyle name="Accent2 5" xfId="3849" xr:uid="{00000000-0005-0000-0000-00000E0F0000}"/>
    <cellStyle name="Accent3 2" xfId="3850" xr:uid="{00000000-0005-0000-0000-00000F0F0000}"/>
    <cellStyle name="Accent3 2 2" xfId="3851" xr:uid="{00000000-0005-0000-0000-0000100F0000}"/>
    <cellStyle name="Accent3 2 2 2" xfId="3852" xr:uid="{00000000-0005-0000-0000-0000110F0000}"/>
    <cellStyle name="Accent3 2 2 2 2" xfId="3853" xr:uid="{00000000-0005-0000-0000-0000120F0000}"/>
    <cellStyle name="Accent3 3" xfId="3854" xr:uid="{00000000-0005-0000-0000-0000130F0000}"/>
    <cellStyle name="Accent3 3 10" xfId="3855" xr:uid="{00000000-0005-0000-0000-0000140F0000}"/>
    <cellStyle name="Accent3 3 10 2" xfId="3856" xr:uid="{00000000-0005-0000-0000-0000150F0000}"/>
    <cellStyle name="Accent3 3 11" xfId="3857" xr:uid="{00000000-0005-0000-0000-0000160F0000}"/>
    <cellStyle name="Accent3 3 11 2" xfId="3858" xr:uid="{00000000-0005-0000-0000-0000170F0000}"/>
    <cellStyle name="Accent3 3 12" xfId="3859" xr:uid="{00000000-0005-0000-0000-0000180F0000}"/>
    <cellStyle name="Accent3 3 12 2" xfId="3860" xr:uid="{00000000-0005-0000-0000-0000190F0000}"/>
    <cellStyle name="Accent3 3 13" xfId="3861" xr:uid="{00000000-0005-0000-0000-00001A0F0000}"/>
    <cellStyle name="Accent3 3 13 2" xfId="3862" xr:uid="{00000000-0005-0000-0000-00001B0F0000}"/>
    <cellStyle name="Accent3 3 14" xfId="3863" xr:uid="{00000000-0005-0000-0000-00001C0F0000}"/>
    <cellStyle name="Accent3 3 14 2" xfId="3864" xr:uid="{00000000-0005-0000-0000-00001D0F0000}"/>
    <cellStyle name="Accent3 3 15" xfId="3865" xr:uid="{00000000-0005-0000-0000-00001E0F0000}"/>
    <cellStyle name="Accent3 3 15 2" xfId="3866" xr:uid="{00000000-0005-0000-0000-00001F0F0000}"/>
    <cellStyle name="Accent3 3 16" xfId="3867" xr:uid="{00000000-0005-0000-0000-0000200F0000}"/>
    <cellStyle name="Accent3 3 16 2" xfId="3868" xr:uid="{00000000-0005-0000-0000-0000210F0000}"/>
    <cellStyle name="Accent3 3 17" xfId="3869" xr:uid="{00000000-0005-0000-0000-0000220F0000}"/>
    <cellStyle name="Accent3 3 17 2" xfId="3870" xr:uid="{00000000-0005-0000-0000-0000230F0000}"/>
    <cellStyle name="Accent3 3 18" xfId="3871" xr:uid="{00000000-0005-0000-0000-0000240F0000}"/>
    <cellStyle name="Accent3 3 18 2" xfId="3872" xr:uid="{00000000-0005-0000-0000-0000250F0000}"/>
    <cellStyle name="Accent3 3 19" xfId="3873" xr:uid="{00000000-0005-0000-0000-0000260F0000}"/>
    <cellStyle name="Accent3 3 19 2" xfId="3874" xr:uid="{00000000-0005-0000-0000-0000270F0000}"/>
    <cellStyle name="Accent3 3 2" xfId="3875" xr:uid="{00000000-0005-0000-0000-0000280F0000}"/>
    <cellStyle name="Accent3 3 2 2" xfId="3876" xr:uid="{00000000-0005-0000-0000-0000290F0000}"/>
    <cellStyle name="Accent3 3 20" xfId="3877" xr:uid="{00000000-0005-0000-0000-00002A0F0000}"/>
    <cellStyle name="Accent3 3 20 2" xfId="3878" xr:uid="{00000000-0005-0000-0000-00002B0F0000}"/>
    <cellStyle name="Accent3 3 21" xfId="3879" xr:uid="{00000000-0005-0000-0000-00002C0F0000}"/>
    <cellStyle name="Accent3 3 21 2" xfId="3880" xr:uid="{00000000-0005-0000-0000-00002D0F0000}"/>
    <cellStyle name="Accent3 3 22" xfId="3881" xr:uid="{00000000-0005-0000-0000-00002E0F0000}"/>
    <cellStyle name="Accent3 3 22 2" xfId="3882" xr:uid="{00000000-0005-0000-0000-00002F0F0000}"/>
    <cellStyle name="Accent3 3 23" xfId="3883" xr:uid="{00000000-0005-0000-0000-0000300F0000}"/>
    <cellStyle name="Accent3 3 23 2" xfId="3884" xr:uid="{00000000-0005-0000-0000-0000310F0000}"/>
    <cellStyle name="Accent3 3 24" xfId="3885" xr:uid="{00000000-0005-0000-0000-0000320F0000}"/>
    <cellStyle name="Accent3 3 24 2" xfId="3886" xr:uid="{00000000-0005-0000-0000-0000330F0000}"/>
    <cellStyle name="Accent3 3 25" xfId="3887" xr:uid="{00000000-0005-0000-0000-0000340F0000}"/>
    <cellStyle name="Accent3 3 25 2" xfId="3888" xr:uid="{00000000-0005-0000-0000-0000350F0000}"/>
    <cellStyle name="Accent3 3 26" xfId="3889" xr:uid="{00000000-0005-0000-0000-0000360F0000}"/>
    <cellStyle name="Accent3 3 26 2" xfId="3890" xr:uid="{00000000-0005-0000-0000-0000370F0000}"/>
    <cellStyle name="Accent3 3 27" xfId="3891" xr:uid="{00000000-0005-0000-0000-0000380F0000}"/>
    <cellStyle name="Accent3 3 27 2" xfId="3892" xr:uid="{00000000-0005-0000-0000-0000390F0000}"/>
    <cellStyle name="Accent3 3 28" xfId="3893" xr:uid="{00000000-0005-0000-0000-00003A0F0000}"/>
    <cellStyle name="Accent3 3 28 2" xfId="3894" xr:uid="{00000000-0005-0000-0000-00003B0F0000}"/>
    <cellStyle name="Accent3 3 29" xfId="3895" xr:uid="{00000000-0005-0000-0000-00003C0F0000}"/>
    <cellStyle name="Accent3 3 29 2" xfId="3896" xr:uid="{00000000-0005-0000-0000-00003D0F0000}"/>
    <cellStyle name="Accent3 3 3" xfId="3897" xr:uid="{00000000-0005-0000-0000-00003E0F0000}"/>
    <cellStyle name="Accent3 3 3 2" xfId="3898" xr:uid="{00000000-0005-0000-0000-00003F0F0000}"/>
    <cellStyle name="Accent3 3 30" xfId="3899" xr:uid="{00000000-0005-0000-0000-0000400F0000}"/>
    <cellStyle name="Accent3 3 30 2" xfId="3900" xr:uid="{00000000-0005-0000-0000-0000410F0000}"/>
    <cellStyle name="Accent3 3 31" xfId="3901" xr:uid="{00000000-0005-0000-0000-0000420F0000}"/>
    <cellStyle name="Accent3 3 31 2" xfId="3902" xr:uid="{00000000-0005-0000-0000-0000430F0000}"/>
    <cellStyle name="Accent3 3 32" xfId="3903" xr:uid="{00000000-0005-0000-0000-0000440F0000}"/>
    <cellStyle name="Accent3 3 4" xfId="3904" xr:uid="{00000000-0005-0000-0000-0000450F0000}"/>
    <cellStyle name="Accent3 3 4 2" xfId="3905" xr:uid="{00000000-0005-0000-0000-0000460F0000}"/>
    <cellStyle name="Accent3 3 5" xfId="3906" xr:uid="{00000000-0005-0000-0000-0000470F0000}"/>
    <cellStyle name="Accent3 3 5 2" xfId="3907" xr:uid="{00000000-0005-0000-0000-0000480F0000}"/>
    <cellStyle name="Accent3 3 6" xfId="3908" xr:uid="{00000000-0005-0000-0000-0000490F0000}"/>
    <cellStyle name="Accent3 3 6 2" xfId="3909" xr:uid="{00000000-0005-0000-0000-00004A0F0000}"/>
    <cellStyle name="Accent3 3 7" xfId="3910" xr:uid="{00000000-0005-0000-0000-00004B0F0000}"/>
    <cellStyle name="Accent3 3 7 2" xfId="3911" xr:uid="{00000000-0005-0000-0000-00004C0F0000}"/>
    <cellStyle name="Accent3 3 8" xfId="3912" xr:uid="{00000000-0005-0000-0000-00004D0F0000}"/>
    <cellStyle name="Accent3 3 8 2" xfId="3913" xr:uid="{00000000-0005-0000-0000-00004E0F0000}"/>
    <cellStyle name="Accent3 3 9" xfId="3914" xr:uid="{00000000-0005-0000-0000-00004F0F0000}"/>
    <cellStyle name="Accent3 3 9 2" xfId="3915" xr:uid="{00000000-0005-0000-0000-0000500F0000}"/>
    <cellStyle name="Accent3 4" xfId="3916" xr:uid="{00000000-0005-0000-0000-0000510F0000}"/>
    <cellStyle name="Accent3 4 10" xfId="3917" xr:uid="{00000000-0005-0000-0000-0000520F0000}"/>
    <cellStyle name="Accent3 4 10 2" xfId="3918" xr:uid="{00000000-0005-0000-0000-0000530F0000}"/>
    <cellStyle name="Accent3 4 11" xfId="3919" xr:uid="{00000000-0005-0000-0000-0000540F0000}"/>
    <cellStyle name="Accent3 4 11 2" xfId="3920" xr:uid="{00000000-0005-0000-0000-0000550F0000}"/>
    <cellStyle name="Accent3 4 12" xfId="3921" xr:uid="{00000000-0005-0000-0000-0000560F0000}"/>
    <cellStyle name="Accent3 4 12 2" xfId="3922" xr:uid="{00000000-0005-0000-0000-0000570F0000}"/>
    <cellStyle name="Accent3 4 13" xfId="3923" xr:uid="{00000000-0005-0000-0000-0000580F0000}"/>
    <cellStyle name="Accent3 4 13 2" xfId="3924" xr:uid="{00000000-0005-0000-0000-0000590F0000}"/>
    <cellStyle name="Accent3 4 14" xfId="3925" xr:uid="{00000000-0005-0000-0000-00005A0F0000}"/>
    <cellStyle name="Accent3 4 14 2" xfId="3926" xr:uid="{00000000-0005-0000-0000-00005B0F0000}"/>
    <cellStyle name="Accent3 4 15" xfId="3927" xr:uid="{00000000-0005-0000-0000-00005C0F0000}"/>
    <cellStyle name="Accent3 4 15 2" xfId="3928" xr:uid="{00000000-0005-0000-0000-00005D0F0000}"/>
    <cellStyle name="Accent3 4 16" xfId="3929" xr:uid="{00000000-0005-0000-0000-00005E0F0000}"/>
    <cellStyle name="Accent3 4 16 2" xfId="3930" xr:uid="{00000000-0005-0000-0000-00005F0F0000}"/>
    <cellStyle name="Accent3 4 17" xfId="3931" xr:uid="{00000000-0005-0000-0000-0000600F0000}"/>
    <cellStyle name="Accent3 4 17 2" xfId="3932" xr:uid="{00000000-0005-0000-0000-0000610F0000}"/>
    <cellStyle name="Accent3 4 18" xfId="3933" xr:uid="{00000000-0005-0000-0000-0000620F0000}"/>
    <cellStyle name="Accent3 4 18 2" xfId="3934" xr:uid="{00000000-0005-0000-0000-0000630F0000}"/>
    <cellStyle name="Accent3 4 19" xfId="3935" xr:uid="{00000000-0005-0000-0000-0000640F0000}"/>
    <cellStyle name="Accent3 4 19 2" xfId="3936" xr:uid="{00000000-0005-0000-0000-0000650F0000}"/>
    <cellStyle name="Accent3 4 2" xfId="3937" xr:uid="{00000000-0005-0000-0000-0000660F0000}"/>
    <cellStyle name="Accent3 4 2 2" xfId="3938" xr:uid="{00000000-0005-0000-0000-0000670F0000}"/>
    <cellStyle name="Accent3 4 20" xfId="3939" xr:uid="{00000000-0005-0000-0000-0000680F0000}"/>
    <cellStyle name="Accent3 4 20 2" xfId="3940" xr:uid="{00000000-0005-0000-0000-0000690F0000}"/>
    <cellStyle name="Accent3 4 21" xfId="3941" xr:uid="{00000000-0005-0000-0000-00006A0F0000}"/>
    <cellStyle name="Accent3 4 21 2" xfId="3942" xr:uid="{00000000-0005-0000-0000-00006B0F0000}"/>
    <cellStyle name="Accent3 4 22" xfId="3943" xr:uid="{00000000-0005-0000-0000-00006C0F0000}"/>
    <cellStyle name="Accent3 4 22 2" xfId="3944" xr:uid="{00000000-0005-0000-0000-00006D0F0000}"/>
    <cellStyle name="Accent3 4 23" xfId="3945" xr:uid="{00000000-0005-0000-0000-00006E0F0000}"/>
    <cellStyle name="Accent3 4 23 2" xfId="3946" xr:uid="{00000000-0005-0000-0000-00006F0F0000}"/>
    <cellStyle name="Accent3 4 24" xfId="3947" xr:uid="{00000000-0005-0000-0000-0000700F0000}"/>
    <cellStyle name="Accent3 4 24 2" xfId="3948" xr:uid="{00000000-0005-0000-0000-0000710F0000}"/>
    <cellStyle name="Accent3 4 25" xfId="3949" xr:uid="{00000000-0005-0000-0000-0000720F0000}"/>
    <cellStyle name="Accent3 4 25 2" xfId="3950" xr:uid="{00000000-0005-0000-0000-0000730F0000}"/>
    <cellStyle name="Accent3 4 26" xfId="3951" xr:uid="{00000000-0005-0000-0000-0000740F0000}"/>
    <cellStyle name="Accent3 4 26 2" xfId="3952" xr:uid="{00000000-0005-0000-0000-0000750F0000}"/>
    <cellStyle name="Accent3 4 27" xfId="3953" xr:uid="{00000000-0005-0000-0000-0000760F0000}"/>
    <cellStyle name="Accent3 4 27 2" xfId="3954" xr:uid="{00000000-0005-0000-0000-0000770F0000}"/>
    <cellStyle name="Accent3 4 28" xfId="3955" xr:uid="{00000000-0005-0000-0000-0000780F0000}"/>
    <cellStyle name="Accent3 4 28 2" xfId="3956" xr:uid="{00000000-0005-0000-0000-0000790F0000}"/>
    <cellStyle name="Accent3 4 29" xfId="3957" xr:uid="{00000000-0005-0000-0000-00007A0F0000}"/>
    <cellStyle name="Accent3 4 3" xfId="3958" xr:uid="{00000000-0005-0000-0000-00007B0F0000}"/>
    <cellStyle name="Accent3 4 3 2" xfId="3959" xr:uid="{00000000-0005-0000-0000-00007C0F0000}"/>
    <cellStyle name="Accent3 4 4" xfId="3960" xr:uid="{00000000-0005-0000-0000-00007D0F0000}"/>
    <cellStyle name="Accent3 4 4 2" xfId="3961" xr:uid="{00000000-0005-0000-0000-00007E0F0000}"/>
    <cellStyle name="Accent3 4 5" xfId="3962" xr:uid="{00000000-0005-0000-0000-00007F0F0000}"/>
    <cellStyle name="Accent3 4 5 2" xfId="3963" xr:uid="{00000000-0005-0000-0000-0000800F0000}"/>
    <cellStyle name="Accent3 4 6" xfId="3964" xr:uid="{00000000-0005-0000-0000-0000810F0000}"/>
    <cellStyle name="Accent3 4 6 2" xfId="3965" xr:uid="{00000000-0005-0000-0000-0000820F0000}"/>
    <cellStyle name="Accent3 4 7" xfId="3966" xr:uid="{00000000-0005-0000-0000-0000830F0000}"/>
    <cellStyle name="Accent3 4 7 2" xfId="3967" xr:uid="{00000000-0005-0000-0000-0000840F0000}"/>
    <cellStyle name="Accent3 4 8" xfId="3968" xr:uid="{00000000-0005-0000-0000-0000850F0000}"/>
    <cellStyle name="Accent3 4 8 2" xfId="3969" xr:uid="{00000000-0005-0000-0000-0000860F0000}"/>
    <cellStyle name="Accent3 4 9" xfId="3970" xr:uid="{00000000-0005-0000-0000-0000870F0000}"/>
    <cellStyle name="Accent3 4 9 2" xfId="3971" xr:uid="{00000000-0005-0000-0000-0000880F0000}"/>
    <cellStyle name="Accent3 5" xfId="3972" xr:uid="{00000000-0005-0000-0000-0000890F0000}"/>
    <cellStyle name="Accent4 2" xfId="3973" xr:uid="{00000000-0005-0000-0000-00008A0F0000}"/>
    <cellStyle name="Accent4 2 2" xfId="3974" xr:uid="{00000000-0005-0000-0000-00008B0F0000}"/>
    <cellStyle name="Accent4 2 2 2" xfId="3975" xr:uid="{00000000-0005-0000-0000-00008C0F0000}"/>
    <cellStyle name="Accent4 2 2 2 2" xfId="3976" xr:uid="{00000000-0005-0000-0000-00008D0F0000}"/>
    <cellStyle name="Accent4 3" xfId="3977" xr:uid="{00000000-0005-0000-0000-00008E0F0000}"/>
    <cellStyle name="Accent4 3 10" xfId="3978" xr:uid="{00000000-0005-0000-0000-00008F0F0000}"/>
    <cellStyle name="Accent4 3 10 2" xfId="3979" xr:uid="{00000000-0005-0000-0000-0000900F0000}"/>
    <cellStyle name="Accent4 3 11" xfId="3980" xr:uid="{00000000-0005-0000-0000-0000910F0000}"/>
    <cellStyle name="Accent4 3 11 2" xfId="3981" xr:uid="{00000000-0005-0000-0000-0000920F0000}"/>
    <cellStyle name="Accent4 3 12" xfId="3982" xr:uid="{00000000-0005-0000-0000-0000930F0000}"/>
    <cellStyle name="Accent4 3 12 2" xfId="3983" xr:uid="{00000000-0005-0000-0000-0000940F0000}"/>
    <cellStyle name="Accent4 3 13" xfId="3984" xr:uid="{00000000-0005-0000-0000-0000950F0000}"/>
    <cellStyle name="Accent4 3 13 2" xfId="3985" xr:uid="{00000000-0005-0000-0000-0000960F0000}"/>
    <cellStyle name="Accent4 3 14" xfId="3986" xr:uid="{00000000-0005-0000-0000-0000970F0000}"/>
    <cellStyle name="Accent4 3 14 2" xfId="3987" xr:uid="{00000000-0005-0000-0000-0000980F0000}"/>
    <cellStyle name="Accent4 3 15" xfId="3988" xr:uid="{00000000-0005-0000-0000-0000990F0000}"/>
    <cellStyle name="Accent4 3 15 2" xfId="3989" xr:uid="{00000000-0005-0000-0000-00009A0F0000}"/>
    <cellStyle name="Accent4 3 16" xfId="3990" xr:uid="{00000000-0005-0000-0000-00009B0F0000}"/>
    <cellStyle name="Accent4 3 16 2" xfId="3991" xr:uid="{00000000-0005-0000-0000-00009C0F0000}"/>
    <cellStyle name="Accent4 3 17" xfId="3992" xr:uid="{00000000-0005-0000-0000-00009D0F0000}"/>
    <cellStyle name="Accent4 3 17 2" xfId="3993" xr:uid="{00000000-0005-0000-0000-00009E0F0000}"/>
    <cellStyle name="Accent4 3 18" xfId="3994" xr:uid="{00000000-0005-0000-0000-00009F0F0000}"/>
    <cellStyle name="Accent4 3 18 2" xfId="3995" xr:uid="{00000000-0005-0000-0000-0000A00F0000}"/>
    <cellStyle name="Accent4 3 19" xfId="3996" xr:uid="{00000000-0005-0000-0000-0000A10F0000}"/>
    <cellStyle name="Accent4 3 19 2" xfId="3997" xr:uid="{00000000-0005-0000-0000-0000A20F0000}"/>
    <cellStyle name="Accent4 3 2" xfId="3998" xr:uid="{00000000-0005-0000-0000-0000A30F0000}"/>
    <cellStyle name="Accent4 3 2 2" xfId="3999" xr:uid="{00000000-0005-0000-0000-0000A40F0000}"/>
    <cellStyle name="Accent4 3 20" xfId="4000" xr:uid="{00000000-0005-0000-0000-0000A50F0000}"/>
    <cellStyle name="Accent4 3 20 2" xfId="4001" xr:uid="{00000000-0005-0000-0000-0000A60F0000}"/>
    <cellStyle name="Accent4 3 21" xfId="4002" xr:uid="{00000000-0005-0000-0000-0000A70F0000}"/>
    <cellStyle name="Accent4 3 21 2" xfId="4003" xr:uid="{00000000-0005-0000-0000-0000A80F0000}"/>
    <cellStyle name="Accent4 3 22" xfId="4004" xr:uid="{00000000-0005-0000-0000-0000A90F0000}"/>
    <cellStyle name="Accent4 3 22 2" xfId="4005" xr:uid="{00000000-0005-0000-0000-0000AA0F0000}"/>
    <cellStyle name="Accent4 3 23" xfId="4006" xr:uid="{00000000-0005-0000-0000-0000AB0F0000}"/>
    <cellStyle name="Accent4 3 23 2" xfId="4007" xr:uid="{00000000-0005-0000-0000-0000AC0F0000}"/>
    <cellStyle name="Accent4 3 24" xfId="4008" xr:uid="{00000000-0005-0000-0000-0000AD0F0000}"/>
    <cellStyle name="Accent4 3 24 2" xfId="4009" xr:uid="{00000000-0005-0000-0000-0000AE0F0000}"/>
    <cellStyle name="Accent4 3 25" xfId="4010" xr:uid="{00000000-0005-0000-0000-0000AF0F0000}"/>
    <cellStyle name="Accent4 3 25 2" xfId="4011" xr:uid="{00000000-0005-0000-0000-0000B00F0000}"/>
    <cellStyle name="Accent4 3 26" xfId="4012" xr:uid="{00000000-0005-0000-0000-0000B10F0000}"/>
    <cellStyle name="Accent4 3 26 2" xfId="4013" xr:uid="{00000000-0005-0000-0000-0000B20F0000}"/>
    <cellStyle name="Accent4 3 27" xfId="4014" xr:uid="{00000000-0005-0000-0000-0000B30F0000}"/>
    <cellStyle name="Accent4 3 27 2" xfId="4015" xr:uid="{00000000-0005-0000-0000-0000B40F0000}"/>
    <cellStyle name="Accent4 3 28" xfId="4016" xr:uid="{00000000-0005-0000-0000-0000B50F0000}"/>
    <cellStyle name="Accent4 3 28 2" xfId="4017" xr:uid="{00000000-0005-0000-0000-0000B60F0000}"/>
    <cellStyle name="Accent4 3 29" xfId="4018" xr:uid="{00000000-0005-0000-0000-0000B70F0000}"/>
    <cellStyle name="Accent4 3 29 2" xfId="4019" xr:uid="{00000000-0005-0000-0000-0000B80F0000}"/>
    <cellStyle name="Accent4 3 3" xfId="4020" xr:uid="{00000000-0005-0000-0000-0000B90F0000}"/>
    <cellStyle name="Accent4 3 3 2" xfId="4021" xr:uid="{00000000-0005-0000-0000-0000BA0F0000}"/>
    <cellStyle name="Accent4 3 30" xfId="4022" xr:uid="{00000000-0005-0000-0000-0000BB0F0000}"/>
    <cellStyle name="Accent4 3 30 2" xfId="4023" xr:uid="{00000000-0005-0000-0000-0000BC0F0000}"/>
    <cellStyle name="Accent4 3 31" xfId="4024" xr:uid="{00000000-0005-0000-0000-0000BD0F0000}"/>
    <cellStyle name="Accent4 3 31 2" xfId="4025" xr:uid="{00000000-0005-0000-0000-0000BE0F0000}"/>
    <cellStyle name="Accent4 3 32" xfId="4026" xr:uid="{00000000-0005-0000-0000-0000BF0F0000}"/>
    <cellStyle name="Accent4 3 4" xfId="4027" xr:uid="{00000000-0005-0000-0000-0000C00F0000}"/>
    <cellStyle name="Accent4 3 4 2" xfId="4028" xr:uid="{00000000-0005-0000-0000-0000C10F0000}"/>
    <cellStyle name="Accent4 3 5" xfId="4029" xr:uid="{00000000-0005-0000-0000-0000C20F0000}"/>
    <cellStyle name="Accent4 3 5 2" xfId="4030" xr:uid="{00000000-0005-0000-0000-0000C30F0000}"/>
    <cellStyle name="Accent4 3 6" xfId="4031" xr:uid="{00000000-0005-0000-0000-0000C40F0000}"/>
    <cellStyle name="Accent4 3 6 2" xfId="4032" xr:uid="{00000000-0005-0000-0000-0000C50F0000}"/>
    <cellStyle name="Accent4 3 7" xfId="4033" xr:uid="{00000000-0005-0000-0000-0000C60F0000}"/>
    <cellStyle name="Accent4 3 7 2" xfId="4034" xr:uid="{00000000-0005-0000-0000-0000C70F0000}"/>
    <cellStyle name="Accent4 3 8" xfId="4035" xr:uid="{00000000-0005-0000-0000-0000C80F0000}"/>
    <cellStyle name="Accent4 3 8 2" xfId="4036" xr:uid="{00000000-0005-0000-0000-0000C90F0000}"/>
    <cellStyle name="Accent4 3 9" xfId="4037" xr:uid="{00000000-0005-0000-0000-0000CA0F0000}"/>
    <cellStyle name="Accent4 3 9 2" xfId="4038" xr:uid="{00000000-0005-0000-0000-0000CB0F0000}"/>
    <cellStyle name="Accent4 4" xfId="4039" xr:uid="{00000000-0005-0000-0000-0000CC0F0000}"/>
    <cellStyle name="Accent4 4 10" xfId="4040" xr:uid="{00000000-0005-0000-0000-0000CD0F0000}"/>
    <cellStyle name="Accent4 4 10 2" xfId="4041" xr:uid="{00000000-0005-0000-0000-0000CE0F0000}"/>
    <cellStyle name="Accent4 4 11" xfId="4042" xr:uid="{00000000-0005-0000-0000-0000CF0F0000}"/>
    <cellStyle name="Accent4 4 11 2" xfId="4043" xr:uid="{00000000-0005-0000-0000-0000D00F0000}"/>
    <cellStyle name="Accent4 4 12" xfId="4044" xr:uid="{00000000-0005-0000-0000-0000D10F0000}"/>
    <cellStyle name="Accent4 4 12 2" xfId="4045" xr:uid="{00000000-0005-0000-0000-0000D20F0000}"/>
    <cellStyle name="Accent4 4 13" xfId="4046" xr:uid="{00000000-0005-0000-0000-0000D30F0000}"/>
    <cellStyle name="Accent4 4 13 2" xfId="4047" xr:uid="{00000000-0005-0000-0000-0000D40F0000}"/>
    <cellStyle name="Accent4 4 14" xfId="4048" xr:uid="{00000000-0005-0000-0000-0000D50F0000}"/>
    <cellStyle name="Accent4 4 14 2" xfId="4049" xr:uid="{00000000-0005-0000-0000-0000D60F0000}"/>
    <cellStyle name="Accent4 4 15" xfId="4050" xr:uid="{00000000-0005-0000-0000-0000D70F0000}"/>
    <cellStyle name="Accent4 4 15 2" xfId="4051" xr:uid="{00000000-0005-0000-0000-0000D80F0000}"/>
    <cellStyle name="Accent4 4 16" xfId="4052" xr:uid="{00000000-0005-0000-0000-0000D90F0000}"/>
    <cellStyle name="Accent4 4 16 2" xfId="4053" xr:uid="{00000000-0005-0000-0000-0000DA0F0000}"/>
    <cellStyle name="Accent4 4 17" xfId="4054" xr:uid="{00000000-0005-0000-0000-0000DB0F0000}"/>
    <cellStyle name="Accent4 4 17 2" xfId="4055" xr:uid="{00000000-0005-0000-0000-0000DC0F0000}"/>
    <cellStyle name="Accent4 4 18" xfId="4056" xr:uid="{00000000-0005-0000-0000-0000DD0F0000}"/>
    <cellStyle name="Accent4 4 18 2" xfId="4057" xr:uid="{00000000-0005-0000-0000-0000DE0F0000}"/>
    <cellStyle name="Accent4 4 19" xfId="4058" xr:uid="{00000000-0005-0000-0000-0000DF0F0000}"/>
    <cellStyle name="Accent4 4 19 2" xfId="4059" xr:uid="{00000000-0005-0000-0000-0000E00F0000}"/>
    <cellStyle name="Accent4 4 2" xfId="4060" xr:uid="{00000000-0005-0000-0000-0000E10F0000}"/>
    <cellStyle name="Accent4 4 2 2" xfId="4061" xr:uid="{00000000-0005-0000-0000-0000E20F0000}"/>
    <cellStyle name="Accent4 4 20" xfId="4062" xr:uid="{00000000-0005-0000-0000-0000E30F0000}"/>
    <cellStyle name="Accent4 4 20 2" xfId="4063" xr:uid="{00000000-0005-0000-0000-0000E40F0000}"/>
    <cellStyle name="Accent4 4 21" xfId="4064" xr:uid="{00000000-0005-0000-0000-0000E50F0000}"/>
    <cellStyle name="Accent4 4 21 2" xfId="4065" xr:uid="{00000000-0005-0000-0000-0000E60F0000}"/>
    <cellStyle name="Accent4 4 22" xfId="4066" xr:uid="{00000000-0005-0000-0000-0000E70F0000}"/>
    <cellStyle name="Accent4 4 22 2" xfId="4067" xr:uid="{00000000-0005-0000-0000-0000E80F0000}"/>
    <cellStyle name="Accent4 4 23" xfId="4068" xr:uid="{00000000-0005-0000-0000-0000E90F0000}"/>
    <cellStyle name="Accent4 4 23 2" xfId="4069" xr:uid="{00000000-0005-0000-0000-0000EA0F0000}"/>
    <cellStyle name="Accent4 4 24" xfId="4070" xr:uid="{00000000-0005-0000-0000-0000EB0F0000}"/>
    <cellStyle name="Accent4 4 24 2" xfId="4071" xr:uid="{00000000-0005-0000-0000-0000EC0F0000}"/>
    <cellStyle name="Accent4 4 25" xfId="4072" xr:uid="{00000000-0005-0000-0000-0000ED0F0000}"/>
    <cellStyle name="Accent4 4 25 2" xfId="4073" xr:uid="{00000000-0005-0000-0000-0000EE0F0000}"/>
    <cellStyle name="Accent4 4 26" xfId="4074" xr:uid="{00000000-0005-0000-0000-0000EF0F0000}"/>
    <cellStyle name="Accent4 4 26 2" xfId="4075" xr:uid="{00000000-0005-0000-0000-0000F00F0000}"/>
    <cellStyle name="Accent4 4 27" xfId="4076" xr:uid="{00000000-0005-0000-0000-0000F10F0000}"/>
    <cellStyle name="Accent4 4 27 2" xfId="4077" xr:uid="{00000000-0005-0000-0000-0000F20F0000}"/>
    <cellStyle name="Accent4 4 28" xfId="4078" xr:uid="{00000000-0005-0000-0000-0000F30F0000}"/>
    <cellStyle name="Accent4 4 28 2" xfId="4079" xr:uid="{00000000-0005-0000-0000-0000F40F0000}"/>
    <cellStyle name="Accent4 4 29" xfId="4080" xr:uid="{00000000-0005-0000-0000-0000F50F0000}"/>
    <cellStyle name="Accent4 4 3" xfId="4081" xr:uid="{00000000-0005-0000-0000-0000F60F0000}"/>
    <cellStyle name="Accent4 4 3 2" xfId="4082" xr:uid="{00000000-0005-0000-0000-0000F70F0000}"/>
    <cellStyle name="Accent4 4 4" xfId="4083" xr:uid="{00000000-0005-0000-0000-0000F80F0000}"/>
    <cellStyle name="Accent4 4 4 2" xfId="4084" xr:uid="{00000000-0005-0000-0000-0000F90F0000}"/>
    <cellStyle name="Accent4 4 5" xfId="4085" xr:uid="{00000000-0005-0000-0000-0000FA0F0000}"/>
    <cellStyle name="Accent4 4 5 2" xfId="4086" xr:uid="{00000000-0005-0000-0000-0000FB0F0000}"/>
    <cellStyle name="Accent4 4 6" xfId="4087" xr:uid="{00000000-0005-0000-0000-0000FC0F0000}"/>
    <cellStyle name="Accent4 4 6 2" xfId="4088" xr:uid="{00000000-0005-0000-0000-0000FD0F0000}"/>
    <cellStyle name="Accent4 4 7" xfId="4089" xr:uid="{00000000-0005-0000-0000-0000FE0F0000}"/>
    <cellStyle name="Accent4 4 7 2" xfId="4090" xr:uid="{00000000-0005-0000-0000-0000FF0F0000}"/>
    <cellStyle name="Accent4 4 8" xfId="4091" xr:uid="{00000000-0005-0000-0000-000000100000}"/>
    <cellStyle name="Accent4 4 8 2" xfId="4092" xr:uid="{00000000-0005-0000-0000-000001100000}"/>
    <cellStyle name="Accent4 4 9" xfId="4093" xr:uid="{00000000-0005-0000-0000-000002100000}"/>
    <cellStyle name="Accent4 4 9 2" xfId="4094" xr:uid="{00000000-0005-0000-0000-000003100000}"/>
    <cellStyle name="Accent4 5" xfId="4095" xr:uid="{00000000-0005-0000-0000-000004100000}"/>
    <cellStyle name="Accent5 2" xfId="4096" xr:uid="{00000000-0005-0000-0000-000005100000}"/>
    <cellStyle name="Accent5 2 2" xfId="4097" xr:uid="{00000000-0005-0000-0000-000006100000}"/>
    <cellStyle name="Accent5 2 2 2" xfId="4098" xr:uid="{00000000-0005-0000-0000-000007100000}"/>
    <cellStyle name="Accent5 2 2 2 2" xfId="4099" xr:uid="{00000000-0005-0000-0000-000008100000}"/>
    <cellStyle name="Accent5 3" xfId="4100" xr:uid="{00000000-0005-0000-0000-000009100000}"/>
    <cellStyle name="Accent5 3 10" xfId="4101" xr:uid="{00000000-0005-0000-0000-00000A100000}"/>
    <cellStyle name="Accent5 3 10 2" xfId="4102" xr:uid="{00000000-0005-0000-0000-00000B100000}"/>
    <cellStyle name="Accent5 3 11" xfId="4103" xr:uid="{00000000-0005-0000-0000-00000C100000}"/>
    <cellStyle name="Accent5 3 11 2" xfId="4104" xr:uid="{00000000-0005-0000-0000-00000D100000}"/>
    <cellStyle name="Accent5 3 12" xfId="4105" xr:uid="{00000000-0005-0000-0000-00000E100000}"/>
    <cellStyle name="Accent5 3 12 2" xfId="4106" xr:uid="{00000000-0005-0000-0000-00000F100000}"/>
    <cellStyle name="Accent5 3 13" xfId="4107" xr:uid="{00000000-0005-0000-0000-000010100000}"/>
    <cellStyle name="Accent5 3 13 2" xfId="4108" xr:uid="{00000000-0005-0000-0000-000011100000}"/>
    <cellStyle name="Accent5 3 14" xfId="4109" xr:uid="{00000000-0005-0000-0000-000012100000}"/>
    <cellStyle name="Accent5 3 14 2" xfId="4110" xr:uid="{00000000-0005-0000-0000-000013100000}"/>
    <cellStyle name="Accent5 3 15" xfId="4111" xr:uid="{00000000-0005-0000-0000-000014100000}"/>
    <cellStyle name="Accent5 3 15 2" xfId="4112" xr:uid="{00000000-0005-0000-0000-000015100000}"/>
    <cellStyle name="Accent5 3 16" xfId="4113" xr:uid="{00000000-0005-0000-0000-000016100000}"/>
    <cellStyle name="Accent5 3 16 2" xfId="4114" xr:uid="{00000000-0005-0000-0000-000017100000}"/>
    <cellStyle name="Accent5 3 17" xfId="4115" xr:uid="{00000000-0005-0000-0000-000018100000}"/>
    <cellStyle name="Accent5 3 17 2" xfId="4116" xr:uid="{00000000-0005-0000-0000-000019100000}"/>
    <cellStyle name="Accent5 3 18" xfId="4117" xr:uid="{00000000-0005-0000-0000-00001A100000}"/>
    <cellStyle name="Accent5 3 18 2" xfId="4118" xr:uid="{00000000-0005-0000-0000-00001B100000}"/>
    <cellStyle name="Accent5 3 19" xfId="4119" xr:uid="{00000000-0005-0000-0000-00001C100000}"/>
    <cellStyle name="Accent5 3 19 2" xfId="4120" xr:uid="{00000000-0005-0000-0000-00001D100000}"/>
    <cellStyle name="Accent5 3 2" xfId="4121" xr:uid="{00000000-0005-0000-0000-00001E100000}"/>
    <cellStyle name="Accent5 3 2 2" xfId="4122" xr:uid="{00000000-0005-0000-0000-00001F100000}"/>
    <cellStyle name="Accent5 3 20" xfId="4123" xr:uid="{00000000-0005-0000-0000-000020100000}"/>
    <cellStyle name="Accent5 3 20 2" xfId="4124" xr:uid="{00000000-0005-0000-0000-000021100000}"/>
    <cellStyle name="Accent5 3 21" xfId="4125" xr:uid="{00000000-0005-0000-0000-000022100000}"/>
    <cellStyle name="Accent5 3 21 2" xfId="4126" xr:uid="{00000000-0005-0000-0000-000023100000}"/>
    <cellStyle name="Accent5 3 22" xfId="4127" xr:uid="{00000000-0005-0000-0000-000024100000}"/>
    <cellStyle name="Accent5 3 22 2" xfId="4128" xr:uid="{00000000-0005-0000-0000-000025100000}"/>
    <cellStyle name="Accent5 3 23" xfId="4129" xr:uid="{00000000-0005-0000-0000-000026100000}"/>
    <cellStyle name="Accent5 3 23 2" xfId="4130" xr:uid="{00000000-0005-0000-0000-000027100000}"/>
    <cellStyle name="Accent5 3 24" xfId="4131" xr:uid="{00000000-0005-0000-0000-000028100000}"/>
    <cellStyle name="Accent5 3 24 2" xfId="4132" xr:uid="{00000000-0005-0000-0000-000029100000}"/>
    <cellStyle name="Accent5 3 25" xfId="4133" xr:uid="{00000000-0005-0000-0000-00002A100000}"/>
    <cellStyle name="Accent5 3 25 2" xfId="4134" xr:uid="{00000000-0005-0000-0000-00002B100000}"/>
    <cellStyle name="Accent5 3 26" xfId="4135" xr:uid="{00000000-0005-0000-0000-00002C100000}"/>
    <cellStyle name="Accent5 3 26 2" xfId="4136" xr:uid="{00000000-0005-0000-0000-00002D100000}"/>
    <cellStyle name="Accent5 3 27" xfId="4137" xr:uid="{00000000-0005-0000-0000-00002E100000}"/>
    <cellStyle name="Accent5 3 27 2" xfId="4138" xr:uid="{00000000-0005-0000-0000-00002F100000}"/>
    <cellStyle name="Accent5 3 28" xfId="4139" xr:uid="{00000000-0005-0000-0000-000030100000}"/>
    <cellStyle name="Accent5 3 28 2" xfId="4140" xr:uid="{00000000-0005-0000-0000-000031100000}"/>
    <cellStyle name="Accent5 3 29" xfId="4141" xr:uid="{00000000-0005-0000-0000-000032100000}"/>
    <cellStyle name="Accent5 3 29 2" xfId="4142" xr:uid="{00000000-0005-0000-0000-000033100000}"/>
    <cellStyle name="Accent5 3 3" xfId="4143" xr:uid="{00000000-0005-0000-0000-000034100000}"/>
    <cellStyle name="Accent5 3 3 2" xfId="4144" xr:uid="{00000000-0005-0000-0000-000035100000}"/>
    <cellStyle name="Accent5 3 30" xfId="4145" xr:uid="{00000000-0005-0000-0000-000036100000}"/>
    <cellStyle name="Accent5 3 30 2" xfId="4146" xr:uid="{00000000-0005-0000-0000-000037100000}"/>
    <cellStyle name="Accent5 3 31" xfId="4147" xr:uid="{00000000-0005-0000-0000-000038100000}"/>
    <cellStyle name="Accent5 3 31 2" xfId="4148" xr:uid="{00000000-0005-0000-0000-000039100000}"/>
    <cellStyle name="Accent5 3 32" xfId="4149" xr:uid="{00000000-0005-0000-0000-00003A100000}"/>
    <cellStyle name="Accent5 3 4" xfId="4150" xr:uid="{00000000-0005-0000-0000-00003B100000}"/>
    <cellStyle name="Accent5 3 4 2" xfId="4151" xr:uid="{00000000-0005-0000-0000-00003C100000}"/>
    <cellStyle name="Accent5 3 5" xfId="4152" xr:uid="{00000000-0005-0000-0000-00003D100000}"/>
    <cellStyle name="Accent5 3 5 2" xfId="4153" xr:uid="{00000000-0005-0000-0000-00003E100000}"/>
    <cellStyle name="Accent5 3 6" xfId="4154" xr:uid="{00000000-0005-0000-0000-00003F100000}"/>
    <cellStyle name="Accent5 3 6 2" xfId="4155" xr:uid="{00000000-0005-0000-0000-000040100000}"/>
    <cellStyle name="Accent5 3 7" xfId="4156" xr:uid="{00000000-0005-0000-0000-000041100000}"/>
    <cellStyle name="Accent5 3 7 2" xfId="4157" xr:uid="{00000000-0005-0000-0000-000042100000}"/>
    <cellStyle name="Accent5 3 8" xfId="4158" xr:uid="{00000000-0005-0000-0000-000043100000}"/>
    <cellStyle name="Accent5 3 8 2" xfId="4159" xr:uid="{00000000-0005-0000-0000-000044100000}"/>
    <cellStyle name="Accent5 3 9" xfId="4160" xr:uid="{00000000-0005-0000-0000-000045100000}"/>
    <cellStyle name="Accent5 3 9 2" xfId="4161" xr:uid="{00000000-0005-0000-0000-000046100000}"/>
    <cellStyle name="Accent5 4" xfId="4162" xr:uid="{00000000-0005-0000-0000-000047100000}"/>
    <cellStyle name="Accent5 4 10" xfId="4163" xr:uid="{00000000-0005-0000-0000-000048100000}"/>
    <cellStyle name="Accent5 4 10 2" xfId="4164" xr:uid="{00000000-0005-0000-0000-000049100000}"/>
    <cellStyle name="Accent5 4 11" xfId="4165" xr:uid="{00000000-0005-0000-0000-00004A100000}"/>
    <cellStyle name="Accent5 4 11 2" xfId="4166" xr:uid="{00000000-0005-0000-0000-00004B100000}"/>
    <cellStyle name="Accent5 4 12" xfId="4167" xr:uid="{00000000-0005-0000-0000-00004C100000}"/>
    <cellStyle name="Accent5 4 12 2" xfId="4168" xr:uid="{00000000-0005-0000-0000-00004D100000}"/>
    <cellStyle name="Accent5 4 12 2 2" xfId="4169" xr:uid="{00000000-0005-0000-0000-00004E100000}"/>
    <cellStyle name="Accent5 4 13" xfId="4170" xr:uid="{00000000-0005-0000-0000-00004F100000}"/>
    <cellStyle name="Accent5 4 13 2" xfId="4171" xr:uid="{00000000-0005-0000-0000-000050100000}"/>
    <cellStyle name="Accent5 4 13 2 2" xfId="4172" xr:uid="{00000000-0005-0000-0000-000051100000}"/>
    <cellStyle name="Accent5 4 13 3" xfId="4173" xr:uid="{00000000-0005-0000-0000-000052100000}"/>
    <cellStyle name="Accent5 4 14" xfId="4174" xr:uid="{00000000-0005-0000-0000-000053100000}"/>
    <cellStyle name="Accent5 4 14 2" xfId="4175" xr:uid="{00000000-0005-0000-0000-000054100000}"/>
    <cellStyle name="Accent5 4 14 2 2" xfId="4176" xr:uid="{00000000-0005-0000-0000-000055100000}"/>
    <cellStyle name="Accent5 4 14 3" xfId="4177" xr:uid="{00000000-0005-0000-0000-000056100000}"/>
    <cellStyle name="Accent5 4 15" xfId="4178" xr:uid="{00000000-0005-0000-0000-000057100000}"/>
    <cellStyle name="Accent5 4 15 2" xfId="4179" xr:uid="{00000000-0005-0000-0000-000058100000}"/>
    <cellStyle name="Accent5 4 15 2 2" xfId="4180" xr:uid="{00000000-0005-0000-0000-000059100000}"/>
    <cellStyle name="Accent5 4 15 3" xfId="4181" xr:uid="{00000000-0005-0000-0000-00005A100000}"/>
    <cellStyle name="Accent5 4 16" xfId="4182" xr:uid="{00000000-0005-0000-0000-00005B100000}"/>
    <cellStyle name="Accent5 4 16 2" xfId="4183" xr:uid="{00000000-0005-0000-0000-00005C100000}"/>
    <cellStyle name="Accent5 4 16 2 2" xfId="4184" xr:uid="{00000000-0005-0000-0000-00005D100000}"/>
    <cellStyle name="Accent5 4 16 3" xfId="4185" xr:uid="{00000000-0005-0000-0000-00005E100000}"/>
    <cellStyle name="Accent5 4 17" xfId="4186" xr:uid="{00000000-0005-0000-0000-00005F100000}"/>
    <cellStyle name="Accent5 4 17 2" xfId="4187" xr:uid="{00000000-0005-0000-0000-000060100000}"/>
    <cellStyle name="Accent5 4 17 2 2" xfId="4188" xr:uid="{00000000-0005-0000-0000-000061100000}"/>
    <cellStyle name="Accent5 4 17 3" xfId="4189" xr:uid="{00000000-0005-0000-0000-000062100000}"/>
    <cellStyle name="Accent5 4 18" xfId="4190" xr:uid="{00000000-0005-0000-0000-000063100000}"/>
    <cellStyle name="Accent5 4 18 2" xfId="4191" xr:uid="{00000000-0005-0000-0000-000064100000}"/>
    <cellStyle name="Accent5 4 18 2 2" xfId="4192" xr:uid="{00000000-0005-0000-0000-000065100000}"/>
    <cellStyle name="Accent5 4 18 3" xfId="4193" xr:uid="{00000000-0005-0000-0000-000066100000}"/>
    <cellStyle name="Accent5 4 19" xfId="4194" xr:uid="{00000000-0005-0000-0000-000067100000}"/>
    <cellStyle name="Accent5 4 19 2" xfId="4195" xr:uid="{00000000-0005-0000-0000-000068100000}"/>
    <cellStyle name="Accent5 4 19 2 2" xfId="4196" xr:uid="{00000000-0005-0000-0000-000069100000}"/>
    <cellStyle name="Accent5 4 19 3" xfId="4197" xr:uid="{00000000-0005-0000-0000-00006A100000}"/>
    <cellStyle name="Accent5 4 2" xfId="4198" xr:uid="{00000000-0005-0000-0000-00006B100000}"/>
    <cellStyle name="Accent5 4 2 2" xfId="4199" xr:uid="{00000000-0005-0000-0000-00006C100000}"/>
    <cellStyle name="Accent5 4 2 2 2" xfId="4200" xr:uid="{00000000-0005-0000-0000-00006D100000}"/>
    <cellStyle name="Accent5 4 2 3" xfId="4201" xr:uid="{00000000-0005-0000-0000-00006E100000}"/>
    <cellStyle name="Accent5 4 20" xfId="4202" xr:uid="{00000000-0005-0000-0000-00006F100000}"/>
    <cellStyle name="Accent5 4 20 2" xfId="4203" xr:uid="{00000000-0005-0000-0000-000070100000}"/>
    <cellStyle name="Accent5 4 20 2 2" xfId="4204" xr:uid="{00000000-0005-0000-0000-000071100000}"/>
    <cellStyle name="Accent5 4 20 3" xfId="4205" xr:uid="{00000000-0005-0000-0000-000072100000}"/>
    <cellStyle name="Accent5 4 21" xfId="4206" xr:uid="{00000000-0005-0000-0000-000073100000}"/>
    <cellStyle name="Accent5 4 21 2" xfId="4207" xr:uid="{00000000-0005-0000-0000-000074100000}"/>
    <cellStyle name="Accent5 4 21 2 2" xfId="4208" xr:uid="{00000000-0005-0000-0000-000075100000}"/>
    <cellStyle name="Accent5 4 21 3" xfId="4209" xr:uid="{00000000-0005-0000-0000-000076100000}"/>
    <cellStyle name="Accent5 4 22" xfId="4210" xr:uid="{00000000-0005-0000-0000-000077100000}"/>
    <cellStyle name="Accent5 4 22 2" xfId="4211" xr:uid="{00000000-0005-0000-0000-000078100000}"/>
    <cellStyle name="Accent5 4 22 2 2" xfId="4212" xr:uid="{00000000-0005-0000-0000-000079100000}"/>
    <cellStyle name="Accent5 4 22 3" xfId="4213" xr:uid="{00000000-0005-0000-0000-00007A100000}"/>
    <cellStyle name="Accent5 4 23" xfId="4214" xr:uid="{00000000-0005-0000-0000-00007B100000}"/>
    <cellStyle name="Accent5 4 23 2" xfId="4215" xr:uid="{00000000-0005-0000-0000-00007C100000}"/>
    <cellStyle name="Accent5 4 23 2 2" xfId="4216" xr:uid="{00000000-0005-0000-0000-00007D100000}"/>
    <cellStyle name="Accent5 4 23 3" xfId="4217" xr:uid="{00000000-0005-0000-0000-00007E100000}"/>
    <cellStyle name="Accent5 4 24" xfId="4218" xr:uid="{00000000-0005-0000-0000-00007F100000}"/>
    <cellStyle name="Accent5 4 24 2" xfId="4219" xr:uid="{00000000-0005-0000-0000-000080100000}"/>
    <cellStyle name="Accent5 4 24 2 2" xfId="4220" xr:uid="{00000000-0005-0000-0000-000081100000}"/>
    <cellStyle name="Accent5 4 24 3" xfId="4221" xr:uid="{00000000-0005-0000-0000-000082100000}"/>
    <cellStyle name="Accent5 4 25" xfId="4222" xr:uid="{00000000-0005-0000-0000-000083100000}"/>
    <cellStyle name="Accent5 4 25 2" xfId="4223" xr:uid="{00000000-0005-0000-0000-000084100000}"/>
    <cellStyle name="Accent5 4 25 2 2" xfId="4224" xr:uid="{00000000-0005-0000-0000-000085100000}"/>
    <cellStyle name="Accent5 4 25 3" xfId="4225" xr:uid="{00000000-0005-0000-0000-000086100000}"/>
    <cellStyle name="Accent5 4 26" xfId="4226" xr:uid="{00000000-0005-0000-0000-000087100000}"/>
    <cellStyle name="Accent5 4 26 2" xfId="4227" xr:uid="{00000000-0005-0000-0000-000088100000}"/>
    <cellStyle name="Accent5 4 26 2 2" xfId="4228" xr:uid="{00000000-0005-0000-0000-000089100000}"/>
    <cellStyle name="Accent5 4 26 3" xfId="4229" xr:uid="{00000000-0005-0000-0000-00008A100000}"/>
    <cellStyle name="Accent5 4 27" xfId="4230" xr:uid="{00000000-0005-0000-0000-00008B100000}"/>
    <cellStyle name="Accent5 4 27 2" xfId="4231" xr:uid="{00000000-0005-0000-0000-00008C100000}"/>
    <cellStyle name="Accent5 4 27 2 2" xfId="4232" xr:uid="{00000000-0005-0000-0000-00008D100000}"/>
    <cellStyle name="Accent5 4 27 3" xfId="4233" xr:uid="{00000000-0005-0000-0000-00008E100000}"/>
    <cellStyle name="Accent5 4 28" xfId="4234" xr:uid="{00000000-0005-0000-0000-00008F100000}"/>
    <cellStyle name="Accent5 4 28 2" xfId="4235" xr:uid="{00000000-0005-0000-0000-000090100000}"/>
    <cellStyle name="Accent5 4 28 2 2" xfId="4236" xr:uid="{00000000-0005-0000-0000-000091100000}"/>
    <cellStyle name="Accent5 4 28 3" xfId="4237" xr:uid="{00000000-0005-0000-0000-000092100000}"/>
    <cellStyle name="Accent5 4 29" xfId="4238" xr:uid="{00000000-0005-0000-0000-000093100000}"/>
    <cellStyle name="Accent5 4 29 2" xfId="4239" xr:uid="{00000000-0005-0000-0000-000094100000}"/>
    <cellStyle name="Accent5 4 3" xfId="4240" xr:uid="{00000000-0005-0000-0000-000095100000}"/>
    <cellStyle name="Accent5 4 3 2" xfId="4241" xr:uid="{00000000-0005-0000-0000-000096100000}"/>
    <cellStyle name="Accent5 4 3 2 2" xfId="4242" xr:uid="{00000000-0005-0000-0000-000097100000}"/>
    <cellStyle name="Accent5 4 3 3" xfId="4243" xr:uid="{00000000-0005-0000-0000-000098100000}"/>
    <cellStyle name="Accent5 4 4" xfId="4244" xr:uid="{00000000-0005-0000-0000-000099100000}"/>
    <cellStyle name="Accent5 4 4 2" xfId="4245" xr:uid="{00000000-0005-0000-0000-00009A100000}"/>
    <cellStyle name="Accent5 4 4 2 2" xfId="4246" xr:uid="{00000000-0005-0000-0000-00009B100000}"/>
    <cellStyle name="Accent5 4 4 3" xfId="4247" xr:uid="{00000000-0005-0000-0000-00009C100000}"/>
    <cellStyle name="Accent5 4 5" xfId="4248" xr:uid="{00000000-0005-0000-0000-00009D100000}"/>
    <cellStyle name="Accent5 4 5 2" xfId="4249" xr:uid="{00000000-0005-0000-0000-00009E100000}"/>
    <cellStyle name="Accent5 4 5 2 2" xfId="4250" xr:uid="{00000000-0005-0000-0000-00009F100000}"/>
    <cellStyle name="Accent5 4 5 3" xfId="4251" xr:uid="{00000000-0005-0000-0000-0000A0100000}"/>
    <cellStyle name="Accent5 4 6" xfId="4252" xr:uid="{00000000-0005-0000-0000-0000A1100000}"/>
    <cellStyle name="Accent5 4 6 2" xfId="4253" xr:uid="{00000000-0005-0000-0000-0000A2100000}"/>
    <cellStyle name="Accent5 4 6 2 2" xfId="4254" xr:uid="{00000000-0005-0000-0000-0000A3100000}"/>
    <cellStyle name="Accent5 4 6 3" xfId="4255" xr:uid="{00000000-0005-0000-0000-0000A4100000}"/>
    <cellStyle name="Accent5 4 7" xfId="4256" xr:uid="{00000000-0005-0000-0000-0000A5100000}"/>
    <cellStyle name="Accent5 4 7 2" xfId="4257" xr:uid="{00000000-0005-0000-0000-0000A6100000}"/>
    <cellStyle name="Accent5 4 7 2 2" xfId="4258" xr:uid="{00000000-0005-0000-0000-0000A7100000}"/>
    <cellStyle name="Accent5 4 7 3" xfId="4259" xr:uid="{00000000-0005-0000-0000-0000A8100000}"/>
    <cellStyle name="Accent5 4 8" xfId="4260" xr:uid="{00000000-0005-0000-0000-0000A9100000}"/>
    <cellStyle name="Accent5 4 8 2" xfId="4261" xr:uid="{00000000-0005-0000-0000-0000AA100000}"/>
    <cellStyle name="Accent5 4 8 2 2" xfId="4262" xr:uid="{00000000-0005-0000-0000-0000AB100000}"/>
    <cellStyle name="Accent5 4 8 3" xfId="4263" xr:uid="{00000000-0005-0000-0000-0000AC100000}"/>
    <cellStyle name="Accent5 4 9" xfId="4264" xr:uid="{00000000-0005-0000-0000-0000AD100000}"/>
    <cellStyle name="Accent5 4 9 2" xfId="4265" xr:uid="{00000000-0005-0000-0000-0000AE100000}"/>
    <cellStyle name="Accent5 4 9 2 2" xfId="4266" xr:uid="{00000000-0005-0000-0000-0000AF100000}"/>
    <cellStyle name="Accent5 4 9 3" xfId="4267" xr:uid="{00000000-0005-0000-0000-0000B0100000}"/>
    <cellStyle name="Accent5 5" xfId="4268" xr:uid="{00000000-0005-0000-0000-0000B1100000}"/>
    <cellStyle name="Accent5 5 2" xfId="4269" xr:uid="{00000000-0005-0000-0000-0000B2100000}"/>
    <cellStyle name="Accent6 2" xfId="4270" xr:uid="{00000000-0005-0000-0000-0000B3100000}"/>
    <cellStyle name="Accent6 2 2" xfId="4271" xr:uid="{00000000-0005-0000-0000-0000B4100000}"/>
    <cellStyle name="Accent6 2 2 2" xfId="4272" xr:uid="{00000000-0005-0000-0000-0000B5100000}"/>
    <cellStyle name="Accent6 2 2 2 2" xfId="4273" xr:uid="{00000000-0005-0000-0000-0000B6100000}"/>
    <cellStyle name="Accent6 2 2 3" xfId="4274" xr:uid="{00000000-0005-0000-0000-0000B7100000}"/>
    <cellStyle name="Accent6 2 3" xfId="4275" xr:uid="{00000000-0005-0000-0000-0000B8100000}"/>
    <cellStyle name="Accent6 3" xfId="4276" xr:uid="{00000000-0005-0000-0000-0000B9100000}"/>
    <cellStyle name="Accent6 3 10" xfId="4277" xr:uid="{00000000-0005-0000-0000-0000BA100000}"/>
    <cellStyle name="Accent6 3 10 2" xfId="4278" xr:uid="{00000000-0005-0000-0000-0000BB100000}"/>
    <cellStyle name="Accent6 3 10 2 2" xfId="4279" xr:uid="{00000000-0005-0000-0000-0000BC100000}"/>
    <cellStyle name="Accent6 3 10 3" xfId="4280" xr:uid="{00000000-0005-0000-0000-0000BD100000}"/>
    <cellStyle name="Accent6 3 11" xfId="4281" xr:uid="{00000000-0005-0000-0000-0000BE100000}"/>
    <cellStyle name="Accent6 3 11 2" xfId="4282" xr:uid="{00000000-0005-0000-0000-0000BF100000}"/>
    <cellStyle name="Accent6 3 11 2 2" xfId="4283" xr:uid="{00000000-0005-0000-0000-0000C0100000}"/>
    <cellStyle name="Accent6 3 11 3" xfId="4284" xr:uid="{00000000-0005-0000-0000-0000C1100000}"/>
    <cellStyle name="Accent6 3 12" xfId="4285" xr:uid="{00000000-0005-0000-0000-0000C2100000}"/>
    <cellStyle name="Accent6 3 12 2" xfId="4286" xr:uid="{00000000-0005-0000-0000-0000C3100000}"/>
    <cellStyle name="Accent6 3 12 2 2" xfId="4287" xr:uid="{00000000-0005-0000-0000-0000C4100000}"/>
    <cellStyle name="Accent6 3 12 3" xfId="4288" xr:uid="{00000000-0005-0000-0000-0000C5100000}"/>
    <cellStyle name="Accent6 3 13" xfId="4289" xr:uid="{00000000-0005-0000-0000-0000C6100000}"/>
    <cellStyle name="Accent6 3 13 2" xfId="4290" xr:uid="{00000000-0005-0000-0000-0000C7100000}"/>
    <cellStyle name="Accent6 3 13 2 2" xfId="4291" xr:uid="{00000000-0005-0000-0000-0000C8100000}"/>
    <cellStyle name="Accent6 3 13 3" xfId="4292" xr:uid="{00000000-0005-0000-0000-0000C9100000}"/>
    <cellStyle name="Accent6 3 14" xfId="4293" xr:uid="{00000000-0005-0000-0000-0000CA100000}"/>
    <cellStyle name="Accent6 3 14 2" xfId="4294" xr:uid="{00000000-0005-0000-0000-0000CB100000}"/>
    <cellStyle name="Accent6 3 14 2 2" xfId="4295" xr:uid="{00000000-0005-0000-0000-0000CC100000}"/>
    <cellStyle name="Accent6 3 14 3" xfId="4296" xr:uid="{00000000-0005-0000-0000-0000CD100000}"/>
    <cellStyle name="Accent6 3 15" xfId="4297" xr:uid="{00000000-0005-0000-0000-0000CE100000}"/>
    <cellStyle name="Accent6 3 15 2" xfId="4298" xr:uid="{00000000-0005-0000-0000-0000CF100000}"/>
    <cellStyle name="Accent6 3 15 2 2" xfId="4299" xr:uid="{00000000-0005-0000-0000-0000D0100000}"/>
    <cellStyle name="Accent6 3 15 3" xfId="4300" xr:uid="{00000000-0005-0000-0000-0000D1100000}"/>
    <cellStyle name="Accent6 3 16" xfId="4301" xr:uid="{00000000-0005-0000-0000-0000D2100000}"/>
    <cellStyle name="Accent6 3 16 2" xfId="4302" xr:uid="{00000000-0005-0000-0000-0000D3100000}"/>
    <cellStyle name="Accent6 3 16 2 2" xfId="4303" xr:uid="{00000000-0005-0000-0000-0000D4100000}"/>
    <cellStyle name="Accent6 3 16 3" xfId="4304" xr:uid="{00000000-0005-0000-0000-0000D5100000}"/>
    <cellStyle name="Accent6 3 17" xfId="4305" xr:uid="{00000000-0005-0000-0000-0000D6100000}"/>
    <cellStyle name="Accent6 3 17 2" xfId="4306" xr:uid="{00000000-0005-0000-0000-0000D7100000}"/>
    <cellStyle name="Accent6 3 17 2 2" xfId="4307" xr:uid="{00000000-0005-0000-0000-0000D8100000}"/>
    <cellStyle name="Accent6 3 17 3" xfId="4308" xr:uid="{00000000-0005-0000-0000-0000D9100000}"/>
    <cellStyle name="Accent6 3 18" xfId="4309" xr:uid="{00000000-0005-0000-0000-0000DA100000}"/>
    <cellStyle name="Accent6 3 18 2" xfId="4310" xr:uid="{00000000-0005-0000-0000-0000DB100000}"/>
    <cellStyle name="Accent6 3 18 2 2" xfId="4311" xr:uid="{00000000-0005-0000-0000-0000DC100000}"/>
    <cellStyle name="Accent6 3 18 3" xfId="4312" xr:uid="{00000000-0005-0000-0000-0000DD100000}"/>
    <cellStyle name="Accent6 3 19" xfId="4313" xr:uid="{00000000-0005-0000-0000-0000DE100000}"/>
    <cellStyle name="Accent6 3 19 2" xfId="4314" xr:uid="{00000000-0005-0000-0000-0000DF100000}"/>
    <cellStyle name="Accent6 3 19 2 2" xfId="4315" xr:uid="{00000000-0005-0000-0000-0000E0100000}"/>
    <cellStyle name="Accent6 3 19 3" xfId="4316" xr:uid="{00000000-0005-0000-0000-0000E1100000}"/>
    <cellStyle name="Accent6 3 2" xfId="4317" xr:uid="{00000000-0005-0000-0000-0000E2100000}"/>
    <cellStyle name="Accent6 3 2 2" xfId="4318" xr:uid="{00000000-0005-0000-0000-0000E3100000}"/>
    <cellStyle name="Accent6 3 2 2 2" xfId="4319" xr:uid="{00000000-0005-0000-0000-0000E4100000}"/>
    <cellStyle name="Accent6 3 2 3" xfId="4320" xr:uid="{00000000-0005-0000-0000-0000E5100000}"/>
    <cellStyle name="Accent6 3 20" xfId="4321" xr:uid="{00000000-0005-0000-0000-0000E6100000}"/>
    <cellStyle name="Accent6 3 20 2" xfId="4322" xr:uid="{00000000-0005-0000-0000-0000E7100000}"/>
    <cellStyle name="Accent6 3 20 2 2" xfId="4323" xr:uid="{00000000-0005-0000-0000-0000E8100000}"/>
    <cellStyle name="Accent6 3 20 3" xfId="4324" xr:uid="{00000000-0005-0000-0000-0000E9100000}"/>
    <cellStyle name="Accent6 3 21" xfId="4325" xr:uid="{00000000-0005-0000-0000-0000EA100000}"/>
    <cellStyle name="Accent6 3 21 2" xfId="4326" xr:uid="{00000000-0005-0000-0000-0000EB100000}"/>
    <cellStyle name="Accent6 3 21 2 2" xfId="4327" xr:uid="{00000000-0005-0000-0000-0000EC100000}"/>
    <cellStyle name="Accent6 3 21 3" xfId="4328" xr:uid="{00000000-0005-0000-0000-0000ED100000}"/>
    <cellStyle name="Accent6 3 22" xfId="4329" xr:uid="{00000000-0005-0000-0000-0000EE100000}"/>
    <cellStyle name="Accent6 3 22 2" xfId="4330" xr:uid="{00000000-0005-0000-0000-0000EF100000}"/>
    <cellStyle name="Accent6 3 22 2 2" xfId="4331" xr:uid="{00000000-0005-0000-0000-0000F0100000}"/>
    <cellStyle name="Accent6 3 22 3" xfId="4332" xr:uid="{00000000-0005-0000-0000-0000F1100000}"/>
    <cellStyle name="Accent6 3 23" xfId="4333" xr:uid="{00000000-0005-0000-0000-0000F2100000}"/>
    <cellStyle name="Accent6 3 23 2" xfId="4334" xr:uid="{00000000-0005-0000-0000-0000F3100000}"/>
    <cellStyle name="Accent6 3 23 2 2" xfId="4335" xr:uid="{00000000-0005-0000-0000-0000F4100000}"/>
    <cellStyle name="Accent6 3 23 3" xfId="4336" xr:uid="{00000000-0005-0000-0000-0000F5100000}"/>
    <cellStyle name="Accent6 3 24" xfId="4337" xr:uid="{00000000-0005-0000-0000-0000F6100000}"/>
    <cellStyle name="Accent6 3 24 2" xfId="4338" xr:uid="{00000000-0005-0000-0000-0000F7100000}"/>
    <cellStyle name="Accent6 3 24 2 2" xfId="4339" xr:uid="{00000000-0005-0000-0000-0000F8100000}"/>
    <cellStyle name="Accent6 3 24 3" xfId="4340" xr:uid="{00000000-0005-0000-0000-0000F9100000}"/>
    <cellStyle name="Accent6 3 25" xfId="4341" xr:uid="{00000000-0005-0000-0000-0000FA100000}"/>
    <cellStyle name="Accent6 3 25 2" xfId="4342" xr:uid="{00000000-0005-0000-0000-0000FB100000}"/>
    <cellStyle name="Accent6 3 25 2 2" xfId="4343" xr:uid="{00000000-0005-0000-0000-0000FC100000}"/>
    <cellStyle name="Accent6 3 25 3" xfId="4344" xr:uid="{00000000-0005-0000-0000-0000FD100000}"/>
    <cellStyle name="Accent6 3 26" xfId="4345" xr:uid="{00000000-0005-0000-0000-0000FE100000}"/>
    <cellStyle name="Accent6 3 26 2" xfId="4346" xr:uid="{00000000-0005-0000-0000-0000FF100000}"/>
    <cellStyle name="Accent6 3 26 2 2" xfId="4347" xr:uid="{00000000-0005-0000-0000-000000110000}"/>
    <cellStyle name="Accent6 3 26 3" xfId="4348" xr:uid="{00000000-0005-0000-0000-000001110000}"/>
    <cellStyle name="Accent6 3 27" xfId="4349" xr:uid="{00000000-0005-0000-0000-000002110000}"/>
    <cellStyle name="Accent6 3 27 2" xfId="4350" xr:uid="{00000000-0005-0000-0000-000003110000}"/>
    <cellStyle name="Accent6 3 27 2 2" xfId="4351" xr:uid="{00000000-0005-0000-0000-000004110000}"/>
    <cellStyle name="Accent6 3 27 3" xfId="4352" xr:uid="{00000000-0005-0000-0000-000005110000}"/>
    <cellStyle name="Accent6 3 28" xfId="4353" xr:uid="{00000000-0005-0000-0000-000006110000}"/>
    <cellStyle name="Accent6 3 28 2" xfId="4354" xr:uid="{00000000-0005-0000-0000-000007110000}"/>
    <cellStyle name="Accent6 3 28 2 2" xfId="4355" xr:uid="{00000000-0005-0000-0000-000008110000}"/>
    <cellStyle name="Accent6 3 28 3" xfId="4356" xr:uid="{00000000-0005-0000-0000-000009110000}"/>
    <cellStyle name="Accent6 3 29" xfId="4357" xr:uid="{00000000-0005-0000-0000-00000A110000}"/>
    <cellStyle name="Accent6 3 29 2" xfId="4358" xr:uid="{00000000-0005-0000-0000-00000B110000}"/>
    <cellStyle name="Accent6 3 29 2 2" xfId="4359" xr:uid="{00000000-0005-0000-0000-00000C110000}"/>
    <cellStyle name="Accent6 3 29 3" xfId="4360" xr:uid="{00000000-0005-0000-0000-00000D110000}"/>
    <cellStyle name="Accent6 3 3" xfId="4361" xr:uid="{00000000-0005-0000-0000-00000E110000}"/>
    <cellStyle name="Accent6 3 3 2" xfId="4362" xr:uid="{00000000-0005-0000-0000-00000F110000}"/>
    <cellStyle name="Accent6 3 3 2 2" xfId="4363" xr:uid="{00000000-0005-0000-0000-000010110000}"/>
    <cellStyle name="Accent6 3 3 3" xfId="4364" xr:uid="{00000000-0005-0000-0000-000011110000}"/>
    <cellStyle name="Accent6 3 30" xfId="4365" xr:uid="{00000000-0005-0000-0000-000012110000}"/>
    <cellStyle name="Accent6 3 30 2" xfId="4366" xr:uid="{00000000-0005-0000-0000-000013110000}"/>
    <cellStyle name="Accent6 3 30 2 2" xfId="4367" xr:uid="{00000000-0005-0000-0000-000014110000}"/>
    <cellStyle name="Accent6 3 30 3" xfId="4368" xr:uid="{00000000-0005-0000-0000-000015110000}"/>
    <cellStyle name="Accent6 3 31" xfId="4369" xr:uid="{00000000-0005-0000-0000-000016110000}"/>
    <cellStyle name="Accent6 3 31 2" xfId="4370" xr:uid="{00000000-0005-0000-0000-000017110000}"/>
    <cellStyle name="Accent6 3 31 2 2" xfId="4371" xr:uid="{00000000-0005-0000-0000-000018110000}"/>
    <cellStyle name="Accent6 3 31 3" xfId="4372" xr:uid="{00000000-0005-0000-0000-000019110000}"/>
    <cellStyle name="Accent6 3 32" xfId="4373" xr:uid="{00000000-0005-0000-0000-00001A110000}"/>
    <cellStyle name="Accent6 3 32 2" xfId="4374" xr:uid="{00000000-0005-0000-0000-00001B110000}"/>
    <cellStyle name="Accent6 3 33" xfId="4375" xr:uid="{00000000-0005-0000-0000-00001C110000}"/>
    <cellStyle name="Accent6 3 4" xfId="4376" xr:uid="{00000000-0005-0000-0000-00001D110000}"/>
    <cellStyle name="Accent6 3 4 2" xfId="4377" xr:uid="{00000000-0005-0000-0000-00001E110000}"/>
    <cellStyle name="Accent6 3 4 2 2" xfId="4378" xr:uid="{00000000-0005-0000-0000-00001F110000}"/>
    <cellStyle name="Accent6 3 4 3" xfId="4379" xr:uid="{00000000-0005-0000-0000-000020110000}"/>
    <cellStyle name="Accent6 3 5" xfId="4380" xr:uid="{00000000-0005-0000-0000-000021110000}"/>
    <cellStyle name="Accent6 3 5 2" xfId="4381" xr:uid="{00000000-0005-0000-0000-000022110000}"/>
    <cellStyle name="Accent6 3 5 2 2" xfId="4382" xr:uid="{00000000-0005-0000-0000-000023110000}"/>
    <cellStyle name="Accent6 3 5 3" xfId="4383" xr:uid="{00000000-0005-0000-0000-000024110000}"/>
    <cellStyle name="Accent6 3 6" xfId="4384" xr:uid="{00000000-0005-0000-0000-000025110000}"/>
    <cellStyle name="Accent6 3 6 2" xfId="4385" xr:uid="{00000000-0005-0000-0000-000026110000}"/>
    <cellStyle name="Accent6 3 6 2 2" xfId="4386" xr:uid="{00000000-0005-0000-0000-000027110000}"/>
    <cellStyle name="Accent6 3 6 3" xfId="4387" xr:uid="{00000000-0005-0000-0000-000028110000}"/>
    <cellStyle name="Accent6 3 7" xfId="4388" xr:uid="{00000000-0005-0000-0000-000029110000}"/>
    <cellStyle name="Accent6 3 7 2" xfId="4389" xr:uid="{00000000-0005-0000-0000-00002A110000}"/>
    <cellStyle name="Accent6 3 7 2 2" xfId="4390" xr:uid="{00000000-0005-0000-0000-00002B110000}"/>
    <cellStyle name="Accent6 3 7 3" xfId="4391" xr:uid="{00000000-0005-0000-0000-00002C110000}"/>
    <cellStyle name="Accent6 3 8" xfId="4392" xr:uid="{00000000-0005-0000-0000-00002D110000}"/>
    <cellStyle name="Accent6 3 8 2" xfId="4393" xr:uid="{00000000-0005-0000-0000-00002E110000}"/>
    <cellStyle name="Accent6 3 8 2 2" xfId="4394" xr:uid="{00000000-0005-0000-0000-00002F110000}"/>
    <cellStyle name="Accent6 3 8 3" xfId="4395" xr:uid="{00000000-0005-0000-0000-000030110000}"/>
    <cellStyle name="Accent6 3 9" xfId="4396" xr:uid="{00000000-0005-0000-0000-000031110000}"/>
    <cellStyle name="Accent6 3 9 2" xfId="4397" xr:uid="{00000000-0005-0000-0000-000032110000}"/>
    <cellStyle name="Accent6 3 9 2 2" xfId="4398" xr:uid="{00000000-0005-0000-0000-000033110000}"/>
    <cellStyle name="Accent6 3 9 3" xfId="4399" xr:uid="{00000000-0005-0000-0000-000034110000}"/>
    <cellStyle name="Accent6 4" xfId="4400" xr:uid="{00000000-0005-0000-0000-000035110000}"/>
    <cellStyle name="Accent6 4 10" xfId="4401" xr:uid="{00000000-0005-0000-0000-000036110000}"/>
    <cellStyle name="Accent6 4 10 2" xfId="4402" xr:uid="{00000000-0005-0000-0000-000037110000}"/>
    <cellStyle name="Accent6 4 10 2 2" xfId="4403" xr:uid="{00000000-0005-0000-0000-000038110000}"/>
    <cellStyle name="Accent6 4 10 3" xfId="4404" xr:uid="{00000000-0005-0000-0000-000039110000}"/>
    <cellStyle name="Accent6 4 11" xfId="4405" xr:uid="{00000000-0005-0000-0000-00003A110000}"/>
    <cellStyle name="Accent6 4 11 2" xfId="4406" xr:uid="{00000000-0005-0000-0000-00003B110000}"/>
    <cellStyle name="Accent6 4 11 2 2" xfId="4407" xr:uid="{00000000-0005-0000-0000-00003C110000}"/>
    <cellStyle name="Accent6 4 11 3" xfId="4408" xr:uid="{00000000-0005-0000-0000-00003D110000}"/>
    <cellStyle name="Accent6 4 12" xfId="4409" xr:uid="{00000000-0005-0000-0000-00003E110000}"/>
    <cellStyle name="Accent6 4 12 2" xfId="4410" xr:uid="{00000000-0005-0000-0000-00003F110000}"/>
    <cellStyle name="Accent6 4 12 2 2" xfId="4411" xr:uid="{00000000-0005-0000-0000-000040110000}"/>
    <cellStyle name="Accent6 4 12 3" xfId="4412" xr:uid="{00000000-0005-0000-0000-000041110000}"/>
    <cellStyle name="Accent6 4 13" xfId="4413" xr:uid="{00000000-0005-0000-0000-000042110000}"/>
    <cellStyle name="Accent6 4 13 2" xfId="4414" xr:uid="{00000000-0005-0000-0000-000043110000}"/>
    <cellStyle name="Accent6 4 13 2 2" xfId="4415" xr:uid="{00000000-0005-0000-0000-000044110000}"/>
    <cellStyle name="Accent6 4 13 3" xfId="4416" xr:uid="{00000000-0005-0000-0000-000045110000}"/>
    <cellStyle name="Accent6 4 14" xfId="4417" xr:uid="{00000000-0005-0000-0000-000046110000}"/>
    <cellStyle name="Accent6 4 14 2" xfId="4418" xr:uid="{00000000-0005-0000-0000-000047110000}"/>
    <cellStyle name="Accent6 4 14 2 2" xfId="4419" xr:uid="{00000000-0005-0000-0000-000048110000}"/>
    <cellStyle name="Accent6 4 14 3" xfId="4420" xr:uid="{00000000-0005-0000-0000-000049110000}"/>
    <cellStyle name="Accent6 4 15" xfId="4421" xr:uid="{00000000-0005-0000-0000-00004A110000}"/>
    <cellStyle name="Accent6 4 15 2" xfId="4422" xr:uid="{00000000-0005-0000-0000-00004B110000}"/>
    <cellStyle name="Accent6 4 15 2 2" xfId="4423" xr:uid="{00000000-0005-0000-0000-00004C110000}"/>
    <cellStyle name="Accent6 4 15 3" xfId="4424" xr:uid="{00000000-0005-0000-0000-00004D110000}"/>
    <cellStyle name="Accent6 4 16" xfId="4425" xr:uid="{00000000-0005-0000-0000-00004E110000}"/>
    <cellStyle name="Accent6 4 16 2" xfId="4426" xr:uid="{00000000-0005-0000-0000-00004F110000}"/>
    <cellStyle name="Accent6 4 16 2 2" xfId="4427" xr:uid="{00000000-0005-0000-0000-000050110000}"/>
    <cellStyle name="Accent6 4 16 3" xfId="4428" xr:uid="{00000000-0005-0000-0000-000051110000}"/>
    <cellStyle name="Accent6 4 17" xfId="4429" xr:uid="{00000000-0005-0000-0000-000052110000}"/>
    <cellStyle name="Accent6 4 17 2" xfId="4430" xr:uid="{00000000-0005-0000-0000-000053110000}"/>
    <cellStyle name="Accent6 4 17 2 2" xfId="4431" xr:uid="{00000000-0005-0000-0000-000054110000}"/>
    <cellStyle name="Accent6 4 17 3" xfId="4432" xr:uid="{00000000-0005-0000-0000-000055110000}"/>
    <cellStyle name="Accent6 4 18" xfId="4433" xr:uid="{00000000-0005-0000-0000-000056110000}"/>
    <cellStyle name="Accent6 4 18 2" xfId="4434" xr:uid="{00000000-0005-0000-0000-000057110000}"/>
    <cellStyle name="Accent6 4 18 2 2" xfId="4435" xr:uid="{00000000-0005-0000-0000-000058110000}"/>
    <cellStyle name="Accent6 4 18 3" xfId="4436" xr:uid="{00000000-0005-0000-0000-000059110000}"/>
    <cellStyle name="Accent6 4 19" xfId="4437" xr:uid="{00000000-0005-0000-0000-00005A110000}"/>
    <cellStyle name="Accent6 4 19 2" xfId="4438" xr:uid="{00000000-0005-0000-0000-00005B110000}"/>
    <cellStyle name="Accent6 4 19 2 2" xfId="4439" xr:uid="{00000000-0005-0000-0000-00005C110000}"/>
    <cellStyle name="Accent6 4 19 3" xfId="4440" xr:uid="{00000000-0005-0000-0000-00005D110000}"/>
    <cellStyle name="Accent6 4 2" xfId="4441" xr:uid="{00000000-0005-0000-0000-00005E110000}"/>
    <cellStyle name="Accent6 4 2 2" xfId="4442" xr:uid="{00000000-0005-0000-0000-00005F110000}"/>
    <cellStyle name="Accent6 4 2 2 2" xfId="4443" xr:uid="{00000000-0005-0000-0000-000060110000}"/>
    <cellStyle name="Accent6 4 2 3" xfId="4444" xr:uid="{00000000-0005-0000-0000-000061110000}"/>
    <cellStyle name="Accent6 4 20" xfId="4445" xr:uid="{00000000-0005-0000-0000-000062110000}"/>
    <cellStyle name="Accent6 4 20 2" xfId="4446" xr:uid="{00000000-0005-0000-0000-000063110000}"/>
    <cellStyle name="Accent6 4 20 2 2" xfId="4447" xr:uid="{00000000-0005-0000-0000-000064110000}"/>
    <cellStyle name="Accent6 4 20 3" xfId="4448" xr:uid="{00000000-0005-0000-0000-000065110000}"/>
    <cellStyle name="Accent6 4 21" xfId="4449" xr:uid="{00000000-0005-0000-0000-000066110000}"/>
    <cellStyle name="Accent6 4 21 2" xfId="4450" xr:uid="{00000000-0005-0000-0000-000067110000}"/>
    <cellStyle name="Accent6 4 21 2 2" xfId="4451" xr:uid="{00000000-0005-0000-0000-000068110000}"/>
    <cellStyle name="Accent6 4 21 3" xfId="4452" xr:uid="{00000000-0005-0000-0000-000069110000}"/>
    <cellStyle name="Accent6 4 22" xfId="4453" xr:uid="{00000000-0005-0000-0000-00006A110000}"/>
    <cellStyle name="Accent6 4 22 2" xfId="4454" xr:uid="{00000000-0005-0000-0000-00006B110000}"/>
    <cellStyle name="Accent6 4 22 2 2" xfId="4455" xr:uid="{00000000-0005-0000-0000-00006C110000}"/>
    <cellStyle name="Accent6 4 22 3" xfId="4456" xr:uid="{00000000-0005-0000-0000-00006D110000}"/>
    <cellStyle name="Accent6 4 23" xfId="4457" xr:uid="{00000000-0005-0000-0000-00006E110000}"/>
    <cellStyle name="Accent6 4 23 2" xfId="4458" xr:uid="{00000000-0005-0000-0000-00006F110000}"/>
    <cellStyle name="Accent6 4 23 2 2" xfId="4459" xr:uid="{00000000-0005-0000-0000-000070110000}"/>
    <cellStyle name="Accent6 4 23 3" xfId="4460" xr:uid="{00000000-0005-0000-0000-000071110000}"/>
    <cellStyle name="Accent6 4 24" xfId="4461" xr:uid="{00000000-0005-0000-0000-000072110000}"/>
    <cellStyle name="Accent6 4 24 2" xfId="4462" xr:uid="{00000000-0005-0000-0000-000073110000}"/>
    <cellStyle name="Accent6 4 24 2 2" xfId="4463" xr:uid="{00000000-0005-0000-0000-000074110000}"/>
    <cellStyle name="Accent6 4 24 3" xfId="4464" xr:uid="{00000000-0005-0000-0000-000075110000}"/>
    <cellStyle name="Accent6 4 25" xfId="4465" xr:uid="{00000000-0005-0000-0000-000076110000}"/>
    <cellStyle name="Accent6 4 25 2" xfId="4466" xr:uid="{00000000-0005-0000-0000-000077110000}"/>
    <cellStyle name="Accent6 4 25 2 2" xfId="4467" xr:uid="{00000000-0005-0000-0000-000078110000}"/>
    <cellStyle name="Accent6 4 25 3" xfId="4468" xr:uid="{00000000-0005-0000-0000-000079110000}"/>
    <cellStyle name="Accent6 4 26" xfId="4469" xr:uid="{00000000-0005-0000-0000-00007A110000}"/>
    <cellStyle name="Accent6 4 26 2" xfId="4470" xr:uid="{00000000-0005-0000-0000-00007B110000}"/>
    <cellStyle name="Accent6 4 26 2 2" xfId="4471" xr:uid="{00000000-0005-0000-0000-00007C110000}"/>
    <cellStyle name="Accent6 4 26 3" xfId="4472" xr:uid="{00000000-0005-0000-0000-00007D110000}"/>
    <cellStyle name="Accent6 4 27" xfId="4473" xr:uid="{00000000-0005-0000-0000-00007E110000}"/>
    <cellStyle name="Accent6 4 27 2" xfId="4474" xr:uid="{00000000-0005-0000-0000-00007F110000}"/>
    <cellStyle name="Accent6 4 27 2 2" xfId="4475" xr:uid="{00000000-0005-0000-0000-000080110000}"/>
    <cellStyle name="Accent6 4 27 3" xfId="4476" xr:uid="{00000000-0005-0000-0000-000081110000}"/>
    <cellStyle name="Accent6 4 28" xfId="4477" xr:uid="{00000000-0005-0000-0000-000082110000}"/>
    <cellStyle name="Accent6 4 28 2" xfId="4478" xr:uid="{00000000-0005-0000-0000-000083110000}"/>
    <cellStyle name="Accent6 4 28 2 2" xfId="4479" xr:uid="{00000000-0005-0000-0000-000084110000}"/>
    <cellStyle name="Accent6 4 28 3" xfId="4480" xr:uid="{00000000-0005-0000-0000-000085110000}"/>
    <cellStyle name="Accent6 4 29" xfId="4481" xr:uid="{00000000-0005-0000-0000-000086110000}"/>
    <cellStyle name="Accent6 4 29 2" xfId="4482" xr:uid="{00000000-0005-0000-0000-000087110000}"/>
    <cellStyle name="Accent6 4 3" xfId="4483" xr:uid="{00000000-0005-0000-0000-000088110000}"/>
    <cellStyle name="Accent6 4 3 2" xfId="4484" xr:uid="{00000000-0005-0000-0000-000089110000}"/>
    <cellStyle name="Accent6 4 3 2 2" xfId="4485" xr:uid="{00000000-0005-0000-0000-00008A110000}"/>
    <cellStyle name="Accent6 4 3 3" xfId="4486" xr:uid="{00000000-0005-0000-0000-00008B110000}"/>
    <cellStyle name="Accent6 4 30" xfId="4487" xr:uid="{00000000-0005-0000-0000-00008C110000}"/>
    <cellStyle name="Accent6 4 4" xfId="4488" xr:uid="{00000000-0005-0000-0000-00008D110000}"/>
    <cellStyle name="Accent6 4 4 2" xfId="4489" xr:uid="{00000000-0005-0000-0000-00008E110000}"/>
    <cellStyle name="Accent6 4 4 2 2" xfId="4490" xr:uid="{00000000-0005-0000-0000-00008F110000}"/>
    <cellStyle name="Accent6 4 4 3" xfId="4491" xr:uid="{00000000-0005-0000-0000-000090110000}"/>
    <cellStyle name="Accent6 4 5" xfId="4492" xr:uid="{00000000-0005-0000-0000-000091110000}"/>
    <cellStyle name="Accent6 4 5 2" xfId="4493" xr:uid="{00000000-0005-0000-0000-000092110000}"/>
    <cellStyle name="Accent6 4 5 2 2" xfId="4494" xr:uid="{00000000-0005-0000-0000-000093110000}"/>
    <cellStyle name="Accent6 4 5 3" xfId="4495" xr:uid="{00000000-0005-0000-0000-000094110000}"/>
    <cellStyle name="Accent6 4 6" xfId="4496" xr:uid="{00000000-0005-0000-0000-000095110000}"/>
    <cellStyle name="Accent6 4 6 2" xfId="4497" xr:uid="{00000000-0005-0000-0000-000096110000}"/>
    <cellStyle name="Accent6 4 6 2 2" xfId="4498" xr:uid="{00000000-0005-0000-0000-000097110000}"/>
    <cellStyle name="Accent6 4 6 3" xfId="4499" xr:uid="{00000000-0005-0000-0000-000098110000}"/>
    <cellStyle name="Accent6 4 7" xfId="4500" xr:uid="{00000000-0005-0000-0000-000099110000}"/>
    <cellStyle name="Accent6 4 7 2" xfId="4501" xr:uid="{00000000-0005-0000-0000-00009A110000}"/>
    <cellStyle name="Accent6 4 7 2 2" xfId="4502" xr:uid="{00000000-0005-0000-0000-00009B110000}"/>
    <cellStyle name="Accent6 4 7 3" xfId="4503" xr:uid="{00000000-0005-0000-0000-00009C110000}"/>
    <cellStyle name="Accent6 4 8" xfId="4504" xr:uid="{00000000-0005-0000-0000-00009D110000}"/>
    <cellStyle name="Accent6 4 8 2" xfId="4505" xr:uid="{00000000-0005-0000-0000-00009E110000}"/>
    <cellStyle name="Accent6 4 8 2 2" xfId="4506" xr:uid="{00000000-0005-0000-0000-00009F110000}"/>
    <cellStyle name="Accent6 4 8 3" xfId="4507" xr:uid="{00000000-0005-0000-0000-0000A0110000}"/>
    <cellStyle name="Accent6 4 9" xfId="4508" xr:uid="{00000000-0005-0000-0000-0000A1110000}"/>
    <cellStyle name="Accent6 4 9 2" xfId="4509" xr:uid="{00000000-0005-0000-0000-0000A2110000}"/>
    <cellStyle name="Accent6 4 9 2 2" xfId="4510" xr:uid="{00000000-0005-0000-0000-0000A3110000}"/>
    <cellStyle name="Accent6 4 9 3" xfId="4511" xr:uid="{00000000-0005-0000-0000-0000A4110000}"/>
    <cellStyle name="Accent6 5" xfId="4512" xr:uid="{00000000-0005-0000-0000-0000A5110000}"/>
    <cellStyle name="Accent6 5 2" xfId="4513" xr:uid="{00000000-0005-0000-0000-0000A6110000}"/>
    <cellStyle name="Akzent1" xfId="4514" xr:uid="{00000000-0005-0000-0000-0000A7110000}"/>
    <cellStyle name="Akzent1 2" xfId="4515" xr:uid="{00000000-0005-0000-0000-0000A8110000}"/>
    <cellStyle name="Akzent2" xfId="4516" xr:uid="{00000000-0005-0000-0000-0000A9110000}"/>
    <cellStyle name="Akzent2 2" xfId="4517" xr:uid="{00000000-0005-0000-0000-0000AA110000}"/>
    <cellStyle name="Akzent3" xfId="4518" xr:uid="{00000000-0005-0000-0000-0000AB110000}"/>
    <cellStyle name="Akzent3 2" xfId="4519" xr:uid="{00000000-0005-0000-0000-0000AC110000}"/>
    <cellStyle name="Akzent4" xfId="4520" xr:uid="{00000000-0005-0000-0000-0000AD110000}"/>
    <cellStyle name="Akzent4 2" xfId="4521" xr:uid="{00000000-0005-0000-0000-0000AE110000}"/>
    <cellStyle name="Akzent5" xfId="4522" xr:uid="{00000000-0005-0000-0000-0000AF110000}"/>
    <cellStyle name="Akzent5 2" xfId="4523" xr:uid="{00000000-0005-0000-0000-0000B0110000}"/>
    <cellStyle name="Akzent6" xfId="4524" xr:uid="{00000000-0005-0000-0000-0000B1110000}"/>
    <cellStyle name="Akzent6 2" xfId="4525" xr:uid="{00000000-0005-0000-0000-0000B2110000}"/>
    <cellStyle name="Ausgabe" xfId="4526" xr:uid="{00000000-0005-0000-0000-0000B3110000}"/>
    <cellStyle name="Ausgabe 2" xfId="4527" xr:uid="{00000000-0005-0000-0000-0000B4110000}"/>
    <cellStyle name="Ausgabe 2 2" xfId="4528" xr:uid="{00000000-0005-0000-0000-0000B5110000}"/>
    <cellStyle name="Bad 2" xfId="4529" xr:uid="{00000000-0005-0000-0000-0000B6110000}"/>
    <cellStyle name="Bad 2 2" xfId="4530" xr:uid="{00000000-0005-0000-0000-0000B7110000}"/>
    <cellStyle name="Bad 2 2 2" xfId="4531" xr:uid="{00000000-0005-0000-0000-0000B8110000}"/>
    <cellStyle name="Bad 2 2 2 2" xfId="4532" xr:uid="{00000000-0005-0000-0000-0000B9110000}"/>
    <cellStyle name="Bad 2 2 3" xfId="4533" xr:uid="{00000000-0005-0000-0000-0000BA110000}"/>
    <cellStyle name="Bad 2 3" xfId="4534" xr:uid="{00000000-0005-0000-0000-0000BB110000}"/>
    <cellStyle name="Bad 3" xfId="4535" xr:uid="{00000000-0005-0000-0000-0000BC110000}"/>
    <cellStyle name="Bad 3 10" xfId="4536" xr:uid="{00000000-0005-0000-0000-0000BD110000}"/>
    <cellStyle name="Bad 3 10 2" xfId="4537" xr:uid="{00000000-0005-0000-0000-0000BE110000}"/>
    <cellStyle name="Bad 3 10 2 2" xfId="4538" xr:uid="{00000000-0005-0000-0000-0000BF110000}"/>
    <cellStyle name="Bad 3 10 3" xfId="4539" xr:uid="{00000000-0005-0000-0000-0000C0110000}"/>
    <cellStyle name="Bad 3 11" xfId="4540" xr:uid="{00000000-0005-0000-0000-0000C1110000}"/>
    <cellStyle name="Bad 3 11 2" xfId="4541" xr:uid="{00000000-0005-0000-0000-0000C2110000}"/>
    <cellStyle name="Bad 3 11 2 2" xfId="4542" xr:uid="{00000000-0005-0000-0000-0000C3110000}"/>
    <cellStyle name="Bad 3 11 3" xfId="4543" xr:uid="{00000000-0005-0000-0000-0000C4110000}"/>
    <cellStyle name="Bad 3 12" xfId="4544" xr:uid="{00000000-0005-0000-0000-0000C5110000}"/>
    <cellStyle name="Bad 3 12 2" xfId="4545" xr:uid="{00000000-0005-0000-0000-0000C6110000}"/>
    <cellStyle name="Bad 3 12 2 2" xfId="4546" xr:uid="{00000000-0005-0000-0000-0000C7110000}"/>
    <cellStyle name="Bad 3 12 3" xfId="4547" xr:uid="{00000000-0005-0000-0000-0000C8110000}"/>
    <cellStyle name="Bad 3 13" xfId="4548" xr:uid="{00000000-0005-0000-0000-0000C9110000}"/>
    <cellStyle name="Bad 3 13 2" xfId="4549" xr:uid="{00000000-0005-0000-0000-0000CA110000}"/>
    <cellStyle name="Bad 3 13 2 2" xfId="4550" xr:uid="{00000000-0005-0000-0000-0000CB110000}"/>
    <cellStyle name="Bad 3 13 3" xfId="4551" xr:uid="{00000000-0005-0000-0000-0000CC110000}"/>
    <cellStyle name="Bad 3 14" xfId="4552" xr:uid="{00000000-0005-0000-0000-0000CD110000}"/>
    <cellStyle name="Bad 3 14 2" xfId="4553" xr:uid="{00000000-0005-0000-0000-0000CE110000}"/>
    <cellStyle name="Bad 3 14 2 2" xfId="4554" xr:uid="{00000000-0005-0000-0000-0000CF110000}"/>
    <cellStyle name="Bad 3 14 3" xfId="4555" xr:uid="{00000000-0005-0000-0000-0000D0110000}"/>
    <cellStyle name="Bad 3 15" xfId="4556" xr:uid="{00000000-0005-0000-0000-0000D1110000}"/>
    <cellStyle name="Bad 3 15 2" xfId="4557" xr:uid="{00000000-0005-0000-0000-0000D2110000}"/>
    <cellStyle name="Bad 3 15 2 2" xfId="4558" xr:uid="{00000000-0005-0000-0000-0000D3110000}"/>
    <cellStyle name="Bad 3 15 3" xfId="4559" xr:uid="{00000000-0005-0000-0000-0000D4110000}"/>
    <cellStyle name="Bad 3 16" xfId="4560" xr:uid="{00000000-0005-0000-0000-0000D5110000}"/>
    <cellStyle name="Bad 3 16 2" xfId="4561" xr:uid="{00000000-0005-0000-0000-0000D6110000}"/>
    <cellStyle name="Bad 3 16 2 2" xfId="4562" xr:uid="{00000000-0005-0000-0000-0000D7110000}"/>
    <cellStyle name="Bad 3 16 3" xfId="4563" xr:uid="{00000000-0005-0000-0000-0000D8110000}"/>
    <cellStyle name="Bad 3 17" xfId="4564" xr:uid="{00000000-0005-0000-0000-0000D9110000}"/>
    <cellStyle name="Bad 3 17 2" xfId="4565" xr:uid="{00000000-0005-0000-0000-0000DA110000}"/>
    <cellStyle name="Bad 3 17 2 2" xfId="4566" xr:uid="{00000000-0005-0000-0000-0000DB110000}"/>
    <cellStyle name="Bad 3 17 3" xfId="4567" xr:uid="{00000000-0005-0000-0000-0000DC110000}"/>
    <cellStyle name="Bad 3 18" xfId="4568" xr:uid="{00000000-0005-0000-0000-0000DD110000}"/>
    <cellStyle name="Bad 3 18 2" xfId="4569" xr:uid="{00000000-0005-0000-0000-0000DE110000}"/>
    <cellStyle name="Bad 3 18 2 2" xfId="4570" xr:uid="{00000000-0005-0000-0000-0000DF110000}"/>
    <cellStyle name="Bad 3 18 3" xfId="4571" xr:uid="{00000000-0005-0000-0000-0000E0110000}"/>
    <cellStyle name="Bad 3 19" xfId="4572" xr:uid="{00000000-0005-0000-0000-0000E1110000}"/>
    <cellStyle name="Bad 3 19 2" xfId="4573" xr:uid="{00000000-0005-0000-0000-0000E2110000}"/>
    <cellStyle name="Bad 3 19 2 2" xfId="4574" xr:uid="{00000000-0005-0000-0000-0000E3110000}"/>
    <cellStyle name="Bad 3 19 3" xfId="4575" xr:uid="{00000000-0005-0000-0000-0000E4110000}"/>
    <cellStyle name="Bad 3 2" xfId="4576" xr:uid="{00000000-0005-0000-0000-0000E5110000}"/>
    <cellStyle name="Bad 3 2 2" xfId="4577" xr:uid="{00000000-0005-0000-0000-0000E6110000}"/>
    <cellStyle name="Bad 3 2 2 2" xfId="4578" xr:uid="{00000000-0005-0000-0000-0000E7110000}"/>
    <cellStyle name="Bad 3 2 3" xfId="4579" xr:uid="{00000000-0005-0000-0000-0000E8110000}"/>
    <cellStyle name="Bad 3 20" xfId="4580" xr:uid="{00000000-0005-0000-0000-0000E9110000}"/>
    <cellStyle name="Bad 3 20 2" xfId="4581" xr:uid="{00000000-0005-0000-0000-0000EA110000}"/>
    <cellStyle name="Bad 3 20 2 2" xfId="4582" xr:uid="{00000000-0005-0000-0000-0000EB110000}"/>
    <cellStyle name="Bad 3 20 3" xfId="4583" xr:uid="{00000000-0005-0000-0000-0000EC110000}"/>
    <cellStyle name="Bad 3 21" xfId="4584" xr:uid="{00000000-0005-0000-0000-0000ED110000}"/>
    <cellStyle name="Bad 3 21 2" xfId="4585" xr:uid="{00000000-0005-0000-0000-0000EE110000}"/>
    <cellStyle name="Bad 3 21 2 2" xfId="4586" xr:uid="{00000000-0005-0000-0000-0000EF110000}"/>
    <cellStyle name="Bad 3 21 3" xfId="4587" xr:uid="{00000000-0005-0000-0000-0000F0110000}"/>
    <cellStyle name="Bad 3 22" xfId="4588" xr:uid="{00000000-0005-0000-0000-0000F1110000}"/>
    <cellStyle name="Bad 3 22 2" xfId="4589" xr:uid="{00000000-0005-0000-0000-0000F2110000}"/>
    <cellStyle name="Bad 3 22 2 2" xfId="4590" xr:uid="{00000000-0005-0000-0000-0000F3110000}"/>
    <cellStyle name="Bad 3 22 3" xfId="4591" xr:uid="{00000000-0005-0000-0000-0000F4110000}"/>
    <cellStyle name="Bad 3 23" xfId="4592" xr:uid="{00000000-0005-0000-0000-0000F5110000}"/>
    <cellStyle name="Bad 3 23 2" xfId="4593" xr:uid="{00000000-0005-0000-0000-0000F6110000}"/>
    <cellStyle name="Bad 3 23 2 2" xfId="4594" xr:uid="{00000000-0005-0000-0000-0000F7110000}"/>
    <cellStyle name="Bad 3 23 3" xfId="4595" xr:uid="{00000000-0005-0000-0000-0000F8110000}"/>
    <cellStyle name="Bad 3 24" xfId="4596" xr:uid="{00000000-0005-0000-0000-0000F9110000}"/>
    <cellStyle name="Bad 3 24 2" xfId="4597" xr:uid="{00000000-0005-0000-0000-0000FA110000}"/>
    <cellStyle name="Bad 3 24 2 2" xfId="4598" xr:uid="{00000000-0005-0000-0000-0000FB110000}"/>
    <cellStyle name="Bad 3 24 3" xfId="4599" xr:uid="{00000000-0005-0000-0000-0000FC110000}"/>
    <cellStyle name="Bad 3 25" xfId="4600" xr:uid="{00000000-0005-0000-0000-0000FD110000}"/>
    <cellStyle name="Bad 3 25 2" xfId="4601" xr:uid="{00000000-0005-0000-0000-0000FE110000}"/>
    <cellStyle name="Bad 3 25 2 2" xfId="4602" xr:uid="{00000000-0005-0000-0000-0000FF110000}"/>
    <cellStyle name="Bad 3 25 3" xfId="4603" xr:uid="{00000000-0005-0000-0000-000000120000}"/>
    <cellStyle name="Bad 3 26" xfId="4604" xr:uid="{00000000-0005-0000-0000-000001120000}"/>
    <cellStyle name="Bad 3 26 2" xfId="4605" xr:uid="{00000000-0005-0000-0000-000002120000}"/>
    <cellStyle name="Bad 3 26 2 2" xfId="4606" xr:uid="{00000000-0005-0000-0000-000003120000}"/>
    <cellStyle name="Bad 3 26 3" xfId="4607" xr:uid="{00000000-0005-0000-0000-000004120000}"/>
    <cellStyle name="Bad 3 27" xfId="4608" xr:uid="{00000000-0005-0000-0000-000005120000}"/>
    <cellStyle name="Bad 3 27 2" xfId="4609" xr:uid="{00000000-0005-0000-0000-000006120000}"/>
    <cellStyle name="Bad 3 27 2 2" xfId="4610" xr:uid="{00000000-0005-0000-0000-000007120000}"/>
    <cellStyle name="Bad 3 27 3" xfId="4611" xr:uid="{00000000-0005-0000-0000-000008120000}"/>
    <cellStyle name="Bad 3 28" xfId="4612" xr:uid="{00000000-0005-0000-0000-000009120000}"/>
    <cellStyle name="Bad 3 28 2" xfId="4613" xr:uid="{00000000-0005-0000-0000-00000A120000}"/>
    <cellStyle name="Bad 3 28 2 2" xfId="4614" xr:uid="{00000000-0005-0000-0000-00000B120000}"/>
    <cellStyle name="Bad 3 28 3" xfId="4615" xr:uid="{00000000-0005-0000-0000-00000C120000}"/>
    <cellStyle name="Bad 3 29" xfId="4616" xr:uid="{00000000-0005-0000-0000-00000D120000}"/>
    <cellStyle name="Bad 3 29 2" xfId="4617" xr:uid="{00000000-0005-0000-0000-00000E120000}"/>
    <cellStyle name="Bad 3 29 2 2" xfId="4618" xr:uid="{00000000-0005-0000-0000-00000F120000}"/>
    <cellStyle name="Bad 3 29 3" xfId="4619" xr:uid="{00000000-0005-0000-0000-000010120000}"/>
    <cellStyle name="Bad 3 3" xfId="4620" xr:uid="{00000000-0005-0000-0000-000011120000}"/>
    <cellStyle name="Bad 3 3 2" xfId="4621" xr:uid="{00000000-0005-0000-0000-000012120000}"/>
    <cellStyle name="Bad 3 3 2 2" xfId="4622" xr:uid="{00000000-0005-0000-0000-000013120000}"/>
    <cellStyle name="Bad 3 3 3" xfId="4623" xr:uid="{00000000-0005-0000-0000-000014120000}"/>
    <cellStyle name="Bad 3 30" xfId="4624" xr:uid="{00000000-0005-0000-0000-000015120000}"/>
    <cellStyle name="Bad 3 30 2" xfId="4625" xr:uid="{00000000-0005-0000-0000-000016120000}"/>
    <cellStyle name="Bad 3 30 2 2" xfId="4626" xr:uid="{00000000-0005-0000-0000-000017120000}"/>
    <cellStyle name="Bad 3 30 3" xfId="4627" xr:uid="{00000000-0005-0000-0000-000018120000}"/>
    <cellStyle name="Bad 3 31" xfId="4628" xr:uid="{00000000-0005-0000-0000-000019120000}"/>
    <cellStyle name="Bad 3 31 2" xfId="4629" xr:uid="{00000000-0005-0000-0000-00001A120000}"/>
    <cellStyle name="Bad 3 31 2 2" xfId="4630" xr:uid="{00000000-0005-0000-0000-00001B120000}"/>
    <cellStyle name="Bad 3 31 3" xfId="4631" xr:uid="{00000000-0005-0000-0000-00001C120000}"/>
    <cellStyle name="Bad 3 32" xfId="4632" xr:uid="{00000000-0005-0000-0000-00001D120000}"/>
    <cellStyle name="Bad 3 32 2" xfId="4633" xr:uid="{00000000-0005-0000-0000-00001E120000}"/>
    <cellStyle name="Bad 3 33" xfId="4634" xr:uid="{00000000-0005-0000-0000-00001F120000}"/>
    <cellStyle name="Bad 3 4" xfId="4635" xr:uid="{00000000-0005-0000-0000-000020120000}"/>
    <cellStyle name="Bad 3 4 2" xfId="4636" xr:uid="{00000000-0005-0000-0000-000021120000}"/>
    <cellStyle name="Bad 3 4 2 2" xfId="4637" xr:uid="{00000000-0005-0000-0000-000022120000}"/>
    <cellStyle name="Bad 3 4 3" xfId="4638" xr:uid="{00000000-0005-0000-0000-000023120000}"/>
    <cellStyle name="Bad 3 5" xfId="4639" xr:uid="{00000000-0005-0000-0000-000024120000}"/>
    <cellStyle name="Bad 3 5 2" xfId="4640" xr:uid="{00000000-0005-0000-0000-000025120000}"/>
    <cellStyle name="Bad 3 5 2 2" xfId="4641" xr:uid="{00000000-0005-0000-0000-000026120000}"/>
    <cellStyle name="Bad 3 5 3" xfId="4642" xr:uid="{00000000-0005-0000-0000-000027120000}"/>
    <cellStyle name="Bad 3 6" xfId="4643" xr:uid="{00000000-0005-0000-0000-000028120000}"/>
    <cellStyle name="Bad 3 6 2" xfId="4644" xr:uid="{00000000-0005-0000-0000-000029120000}"/>
    <cellStyle name="Bad 3 6 2 2" xfId="4645" xr:uid="{00000000-0005-0000-0000-00002A120000}"/>
    <cellStyle name="Bad 3 6 3" xfId="4646" xr:uid="{00000000-0005-0000-0000-00002B120000}"/>
    <cellStyle name="Bad 3 7" xfId="4647" xr:uid="{00000000-0005-0000-0000-00002C120000}"/>
    <cellStyle name="Bad 3 7 2" xfId="4648" xr:uid="{00000000-0005-0000-0000-00002D120000}"/>
    <cellStyle name="Bad 3 7 2 2" xfId="4649" xr:uid="{00000000-0005-0000-0000-00002E120000}"/>
    <cellStyle name="Bad 3 7 3" xfId="4650" xr:uid="{00000000-0005-0000-0000-00002F120000}"/>
    <cellStyle name="Bad 3 8" xfId="4651" xr:uid="{00000000-0005-0000-0000-000030120000}"/>
    <cellStyle name="Bad 3 8 2" xfId="4652" xr:uid="{00000000-0005-0000-0000-000031120000}"/>
    <cellStyle name="Bad 3 8 2 2" xfId="4653" xr:uid="{00000000-0005-0000-0000-000032120000}"/>
    <cellStyle name="Bad 3 8 3" xfId="4654" xr:uid="{00000000-0005-0000-0000-000033120000}"/>
    <cellStyle name="Bad 3 9" xfId="4655" xr:uid="{00000000-0005-0000-0000-000034120000}"/>
    <cellStyle name="Bad 3 9 2" xfId="4656" xr:uid="{00000000-0005-0000-0000-000035120000}"/>
    <cellStyle name="Bad 3 9 2 2" xfId="4657" xr:uid="{00000000-0005-0000-0000-000036120000}"/>
    <cellStyle name="Bad 3 9 3" xfId="4658" xr:uid="{00000000-0005-0000-0000-000037120000}"/>
    <cellStyle name="Bad 4" xfId="4659" xr:uid="{00000000-0005-0000-0000-000038120000}"/>
    <cellStyle name="Bad 4 10" xfId="4660" xr:uid="{00000000-0005-0000-0000-000039120000}"/>
    <cellStyle name="Bad 4 10 2" xfId="4661" xr:uid="{00000000-0005-0000-0000-00003A120000}"/>
    <cellStyle name="Bad 4 10 2 2" xfId="4662" xr:uid="{00000000-0005-0000-0000-00003B120000}"/>
    <cellStyle name="Bad 4 10 3" xfId="4663" xr:uid="{00000000-0005-0000-0000-00003C120000}"/>
    <cellStyle name="Bad 4 11" xfId="4664" xr:uid="{00000000-0005-0000-0000-00003D120000}"/>
    <cellStyle name="Bad 4 11 2" xfId="4665" xr:uid="{00000000-0005-0000-0000-00003E120000}"/>
    <cellStyle name="Bad 4 11 2 2" xfId="4666" xr:uid="{00000000-0005-0000-0000-00003F120000}"/>
    <cellStyle name="Bad 4 11 3" xfId="4667" xr:uid="{00000000-0005-0000-0000-000040120000}"/>
    <cellStyle name="Bad 4 12" xfId="4668" xr:uid="{00000000-0005-0000-0000-000041120000}"/>
    <cellStyle name="Bad 4 12 2" xfId="4669" xr:uid="{00000000-0005-0000-0000-000042120000}"/>
    <cellStyle name="Bad 4 12 2 2" xfId="4670" xr:uid="{00000000-0005-0000-0000-000043120000}"/>
    <cellStyle name="Bad 4 12 3" xfId="4671" xr:uid="{00000000-0005-0000-0000-000044120000}"/>
    <cellStyle name="Bad 4 13" xfId="4672" xr:uid="{00000000-0005-0000-0000-000045120000}"/>
    <cellStyle name="Bad 4 13 2" xfId="4673" xr:uid="{00000000-0005-0000-0000-000046120000}"/>
    <cellStyle name="Bad 4 13 2 2" xfId="4674" xr:uid="{00000000-0005-0000-0000-000047120000}"/>
    <cellStyle name="Bad 4 13 3" xfId="4675" xr:uid="{00000000-0005-0000-0000-000048120000}"/>
    <cellStyle name="Bad 4 14" xfId="4676" xr:uid="{00000000-0005-0000-0000-000049120000}"/>
    <cellStyle name="Bad 4 14 2" xfId="4677" xr:uid="{00000000-0005-0000-0000-00004A120000}"/>
    <cellStyle name="Bad 4 14 2 2" xfId="4678" xr:uid="{00000000-0005-0000-0000-00004B120000}"/>
    <cellStyle name="Bad 4 14 3" xfId="4679" xr:uid="{00000000-0005-0000-0000-00004C120000}"/>
    <cellStyle name="Bad 4 15" xfId="4680" xr:uid="{00000000-0005-0000-0000-00004D120000}"/>
    <cellStyle name="Bad 4 15 2" xfId="4681" xr:uid="{00000000-0005-0000-0000-00004E120000}"/>
    <cellStyle name="Bad 4 15 2 2" xfId="4682" xr:uid="{00000000-0005-0000-0000-00004F120000}"/>
    <cellStyle name="Bad 4 15 3" xfId="4683" xr:uid="{00000000-0005-0000-0000-000050120000}"/>
    <cellStyle name="Bad 4 16" xfId="4684" xr:uid="{00000000-0005-0000-0000-000051120000}"/>
    <cellStyle name="Bad 4 16 2" xfId="4685" xr:uid="{00000000-0005-0000-0000-000052120000}"/>
    <cellStyle name="Bad 4 16 2 2" xfId="4686" xr:uid="{00000000-0005-0000-0000-000053120000}"/>
    <cellStyle name="Bad 4 16 3" xfId="4687" xr:uid="{00000000-0005-0000-0000-000054120000}"/>
    <cellStyle name="Bad 4 17" xfId="4688" xr:uid="{00000000-0005-0000-0000-000055120000}"/>
    <cellStyle name="Bad 4 17 2" xfId="4689" xr:uid="{00000000-0005-0000-0000-000056120000}"/>
    <cellStyle name="Bad 4 17 2 2" xfId="4690" xr:uid="{00000000-0005-0000-0000-000057120000}"/>
    <cellStyle name="Bad 4 17 3" xfId="4691" xr:uid="{00000000-0005-0000-0000-000058120000}"/>
    <cellStyle name="Bad 4 18" xfId="4692" xr:uid="{00000000-0005-0000-0000-000059120000}"/>
    <cellStyle name="Bad 4 18 2" xfId="4693" xr:uid="{00000000-0005-0000-0000-00005A120000}"/>
    <cellStyle name="Bad 4 18 2 2" xfId="4694" xr:uid="{00000000-0005-0000-0000-00005B120000}"/>
    <cellStyle name="Bad 4 18 3" xfId="4695" xr:uid="{00000000-0005-0000-0000-00005C120000}"/>
    <cellStyle name="Bad 4 19" xfId="4696" xr:uid="{00000000-0005-0000-0000-00005D120000}"/>
    <cellStyle name="Bad 4 19 2" xfId="4697" xr:uid="{00000000-0005-0000-0000-00005E120000}"/>
    <cellStyle name="Bad 4 19 2 2" xfId="4698" xr:uid="{00000000-0005-0000-0000-00005F120000}"/>
    <cellStyle name="Bad 4 19 3" xfId="4699" xr:uid="{00000000-0005-0000-0000-000060120000}"/>
    <cellStyle name="Bad 4 2" xfId="4700" xr:uid="{00000000-0005-0000-0000-000061120000}"/>
    <cellStyle name="Bad 4 2 2" xfId="4701" xr:uid="{00000000-0005-0000-0000-000062120000}"/>
    <cellStyle name="Bad 4 2 2 2" xfId="4702" xr:uid="{00000000-0005-0000-0000-000063120000}"/>
    <cellStyle name="Bad 4 2 3" xfId="4703" xr:uid="{00000000-0005-0000-0000-000064120000}"/>
    <cellStyle name="Bad 4 20" xfId="4704" xr:uid="{00000000-0005-0000-0000-000065120000}"/>
    <cellStyle name="Bad 4 20 2" xfId="4705" xr:uid="{00000000-0005-0000-0000-000066120000}"/>
    <cellStyle name="Bad 4 20 2 2" xfId="4706" xr:uid="{00000000-0005-0000-0000-000067120000}"/>
    <cellStyle name="Bad 4 20 3" xfId="4707" xr:uid="{00000000-0005-0000-0000-000068120000}"/>
    <cellStyle name="Bad 4 21" xfId="4708" xr:uid="{00000000-0005-0000-0000-000069120000}"/>
    <cellStyle name="Bad 4 21 2" xfId="4709" xr:uid="{00000000-0005-0000-0000-00006A120000}"/>
    <cellStyle name="Bad 4 21 2 2" xfId="4710" xr:uid="{00000000-0005-0000-0000-00006B120000}"/>
    <cellStyle name="Bad 4 21 3" xfId="4711" xr:uid="{00000000-0005-0000-0000-00006C120000}"/>
    <cellStyle name="Bad 4 22" xfId="4712" xr:uid="{00000000-0005-0000-0000-00006D120000}"/>
    <cellStyle name="Bad 4 22 2" xfId="4713" xr:uid="{00000000-0005-0000-0000-00006E120000}"/>
    <cellStyle name="Bad 4 22 2 2" xfId="4714" xr:uid="{00000000-0005-0000-0000-00006F120000}"/>
    <cellStyle name="Bad 4 22 3" xfId="4715" xr:uid="{00000000-0005-0000-0000-000070120000}"/>
    <cellStyle name="Bad 4 23" xfId="4716" xr:uid="{00000000-0005-0000-0000-000071120000}"/>
    <cellStyle name="Bad 4 23 2" xfId="4717" xr:uid="{00000000-0005-0000-0000-000072120000}"/>
    <cellStyle name="Bad 4 23 2 2" xfId="4718" xr:uid="{00000000-0005-0000-0000-000073120000}"/>
    <cellStyle name="Bad 4 23 3" xfId="4719" xr:uid="{00000000-0005-0000-0000-000074120000}"/>
    <cellStyle name="Bad 4 24" xfId="4720" xr:uid="{00000000-0005-0000-0000-000075120000}"/>
    <cellStyle name="Bad 4 24 2" xfId="4721" xr:uid="{00000000-0005-0000-0000-000076120000}"/>
    <cellStyle name="Bad 4 24 2 2" xfId="4722" xr:uid="{00000000-0005-0000-0000-000077120000}"/>
    <cellStyle name="Bad 4 24 3" xfId="4723" xr:uid="{00000000-0005-0000-0000-000078120000}"/>
    <cellStyle name="Bad 4 25" xfId="4724" xr:uid="{00000000-0005-0000-0000-000079120000}"/>
    <cellStyle name="Bad 4 25 2" xfId="4725" xr:uid="{00000000-0005-0000-0000-00007A120000}"/>
    <cellStyle name="Bad 4 25 2 2" xfId="4726" xr:uid="{00000000-0005-0000-0000-00007B120000}"/>
    <cellStyle name="Bad 4 25 3" xfId="4727" xr:uid="{00000000-0005-0000-0000-00007C120000}"/>
    <cellStyle name="Bad 4 26" xfId="4728" xr:uid="{00000000-0005-0000-0000-00007D120000}"/>
    <cellStyle name="Bad 4 26 2" xfId="4729" xr:uid="{00000000-0005-0000-0000-00007E120000}"/>
    <cellStyle name="Bad 4 26 2 2" xfId="4730" xr:uid="{00000000-0005-0000-0000-00007F120000}"/>
    <cellStyle name="Bad 4 26 3" xfId="4731" xr:uid="{00000000-0005-0000-0000-000080120000}"/>
    <cellStyle name="Bad 4 27" xfId="4732" xr:uid="{00000000-0005-0000-0000-000081120000}"/>
    <cellStyle name="Bad 4 27 2" xfId="4733" xr:uid="{00000000-0005-0000-0000-000082120000}"/>
    <cellStyle name="Bad 4 27 2 2" xfId="4734" xr:uid="{00000000-0005-0000-0000-000083120000}"/>
    <cellStyle name="Bad 4 27 3" xfId="4735" xr:uid="{00000000-0005-0000-0000-000084120000}"/>
    <cellStyle name="Bad 4 28" xfId="4736" xr:uid="{00000000-0005-0000-0000-000085120000}"/>
    <cellStyle name="Bad 4 28 2" xfId="4737" xr:uid="{00000000-0005-0000-0000-000086120000}"/>
    <cellStyle name="Bad 4 28 2 2" xfId="4738" xr:uid="{00000000-0005-0000-0000-000087120000}"/>
    <cellStyle name="Bad 4 28 3" xfId="4739" xr:uid="{00000000-0005-0000-0000-000088120000}"/>
    <cellStyle name="Bad 4 29" xfId="4740" xr:uid="{00000000-0005-0000-0000-000089120000}"/>
    <cellStyle name="Bad 4 29 2" xfId="4741" xr:uid="{00000000-0005-0000-0000-00008A120000}"/>
    <cellStyle name="Bad 4 3" xfId="4742" xr:uid="{00000000-0005-0000-0000-00008B120000}"/>
    <cellStyle name="Bad 4 3 2" xfId="4743" xr:uid="{00000000-0005-0000-0000-00008C120000}"/>
    <cellStyle name="Bad 4 3 2 2" xfId="4744" xr:uid="{00000000-0005-0000-0000-00008D120000}"/>
    <cellStyle name="Bad 4 3 3" xfId="4745" xr:uid="{00000000-0005-0000-0000-00008E120000}"/>
    <cellStyle name="Bad 4 30" xfId="4746" xr:uid="{00000000-0005-0000-0000-00008F120000}"/>
    <cellStyle name="Bad 4 4" xfId="4747" xr:uid="{00000000-0005-0000-0000-000090120000}"/>
    <cellStyle name="Bad 4 4 2" xfId="4748" xr:uid="{00000000-0005-0000-0000-000091120000}"/>
    <cellStyle name="Bad 4 4 2 2" xfId="4749" xr:uid="{00000000-0005-0000-0000-000092120000}"/>
    <cellStyle name="Bad 4 4 3" xfId="4750" xr:uid="{00000000-0005-0000-0000-000093120000}"/>
    <cellStyle name="Bad 4 5" xfId="4751" xr:uid="{00000000-0005-0000-0000-000094120000}"/>
    <cellStyle name="Bad 4 5 2" xfId="4752" xr:uid="{00000000-0005-0000-0000-000095120000}"/>
    <cellStyle name="Bad 4 5 2 2" xfId="4753" xr:uid="{00000000-0005-0000-0000-000096120000}"/>
    <cellStyle name="Bad 4 5 3" xfId="4754" xr:uid="{00000000-0005-0000-0000-000097120000}"/>
    <cellStyle name="Bad 4 6" xfId="4755" xr:uid="{00000000-0005-0000-0000-000098120000}"/>
    <cellStyle name="Bad 4 6 2" xfId="4756" xr:uid="{00000000-0005-0000-0000-000099120000}"/>
    <cellStyle name="Bad 4 6 2 2" xfId="4757" xr:uid="{00000000-0005-0000-0000-00009A120000}"/>
    <cellStyle name="Bad 4 6 3" xfId="4758" xr:uid="{00000000-0005-0000-0000-00009B120000}"/>
    <cellStyle name="Bad 4 7" xfId="4759" xr:uid="{00000000-0005-0000-0000-00009C120000}"/>
    <cellStyle name="Bad 4 7 2" xfId="4760" xr:uid="{00000000-0005-0000-0000-00009D120000}"/>
    <cellStyle name="Bad 4 7 2 2" xfId="4761" xr:uid="{00000000-0005-0000-0000-00009E120000}"/>
    <cellStyle name="Bad 4 7 3" xfId="4762" xr:uid="{00000000-0005-0000-0000-00009F120000}"/>
    <cellStyle name="Bad 4 8" xfId="4763" xr:uid="{00000000-0005-0000-0000-0000A0120000}"/>
    <cellStyle name="Bad 4 8 2" xfId="4764" xr:uid="{00000000-0005-0000-0000-0000A1120000}"/>
    <cellStyle name="Bad 4 8 2 2" xfId="4765" xr:uid="{00000000-0005-0000-0000-0000A2120000}"/>
    <cellStyle name="Bad 4 8 3" xfId="4766" xr:uid="{00000000-0005-0000-0000-0000A3120000}"/>
    <cellStyle name="Bad 4 9" xfId="4767" xr:uid="{00000000-0005-0000-0000-0000A4120000}"/>
    <cellStyle name="Bad 4 9 2" xfId="4768" xr:uid="{00000000-0005-0000-0000-0000A5120000}"/>
    <cellStyle name="Bad 4 9 2 2" xfId="4769" xr:uid="{00000000-0005-0000-0000-0000A6120000}"/>
    <cellStyle name="Bad 4 9 3" xfId="4770" xr:uid="{00000000-0005-0000-0000-0000A7120000}"/>
    <cellStyle name="Bad 5" xfId="4771" xr:uid="{00000000-0005-0000-0000-0000A8120000}"/>
    <cellStyle name="Bad 5 2" xfId="4772" xr:uid="{00000000-0005-0000-0000-0000A9120000}"/>
    <cellStyle name="Berechnung" xfId="4773" xr:uid="{00000000-0005-0000-0000-0000AA120000}"/>
    <cellStyle name="Berechnung 2" xfId="4774" xr:uid="{00000000-0005-0000-0000-0000AB120000}"/>
    <cellStyle name="Berechnung 2 2" xfId="4775" xr:uid="{00000000-0005-0000-0000-0000AC120000}"/>
    <cellStyle name="Bilješka" xfId="4776" xr:uid="{00000000-0005-0000-0000-0000AD120000}"/>
    <cellStyle name="Bilješka 2" xfId="4777" xr:uid="{00000000-0005-0000-0000-0000AE120000}"/>
    <cellStyle name="Bilješka 2 2" xfId="4778" xr:uid="{00000000-0005-0000-0000-0000AF120000}"/>
    <cellStyle name="Bilješka 2 2 2" xfId="4779" xr:uid="{00000000-0005-0000-0000-0000B0120000}"/>
    <cellStyle name="Bilješka 2 2 2 2" xfId="4780" xr:uid="{00000000-0005-0000-0000-0000B1120000}"/>
    <cellStyle name="Bilješka 2 2 2 2 2" xfId="4781" xr:uid="{00000000-0005-0000-0000-0000B2120000}"/>
    <cellStyle name="Bilješka 2 2 2 3" xfId="4782" xr:uid="{00000000-0005-0000-0000-0000B3120000}"/>
    <cellStyle name="Bilješka 2 2 3" xfId="4783" xr:uid="{00000000-0005-0000-0000-0000B4120000}"/>
    <cellStyle name="Bilješka 2 2 3 2" xfId="4784" xr:uid="{00000000-0005-0000-0000-0000B5120000}"/>
    <cellStyle name="Bilješka 2 2 4" xfId="4785" xr:uid="{00000000-0005-0000-0000-0000B6120000}"/>
    <cellStyle name="Bilješka 2 2 5" xfId="4786" xr:uid="{00000000-0005-0000-0000-0000B7120000}"/>
    <cellStyle name="Bilješka 2 2 5 2" xfId="4787" xr:uid="{00000000-0005-0000-0000-0000B8120000}"/>
    <cellStyle name="Bilješka 2 2 5 2 2" xfId="4788" xr:uid="{00000000-0005-0000-0000-0000B9120000}"/>
    <cellStyle name="Bilješka 2 2 5 2 2 2" xfId="4789" xr:uid="{00000000-0005-0000-0000-0000BA120000}"/>
    <cellStyle name="Bilješka 2 2 5 2 3" xfId="4790" xr:uid="{00000000-0005-0000-0000-0000BB120000}"/>
    <cellStyle name="Bilješka 2 2 5 3" xfId="4791" xr:uid="{00000000-0005-0000-0000-0000BC120000}"/>
    <cellStyle name="Bilješka 2 2 5 3 2" xfId="4792" xr:uid="{00000000-0005-0000-0000-0000BD120000}"/>
    <cellStyle name="Bilješka 2 2 5 4" xfId="4793" xr:uid="{00000000-0005-0000-0000-0000BE120000}"/>
    <cellStyle name="Bilješka 2 2 6" xfId="4794" xr:uid="{00000000-0005-0000-0000-0000BF120000}"/>
    <cellStyle name="Bilješka 2 3" xfId="4795" xr:uid="{00000000-0005-0000-0000-0000C0120000}"/>
    <cellStyle name="Bilješka 2 3 2" xfId="4796" xr:uid="{00000000-0005-0000-0000-0000C1120000}"/>
    <cellStyle name="Bilješka 2 3 2 2" xfId="4797" xr:uid="{00000000-0005-0000-0000-0000C2120000}"/>
    <cellStyle name="Bilješka 2 3 3" xfId="4798" xr:uid="{00000000-0005-0000-0000-0000C3120000}"/>
    <cellStyle name="Bilješka 2 3 4" xfId="4799" xr:uid="{00000000-0005-0000-0000-0000C4120000}"/>
    <cellStyle name="Bilješka 2 3 5" xfId="4800" xr:uid="{00000000-0005-0000-0000-0000C5120000}"/>
    <cellStyle name="Bilješka 2 4" xfId="4801" xr:uid="{00000000-0005-0000-0000-0000C6120000}"/>
    <cellStyle name="Bilješka 2 4 2" xfId="4802" xr:uid="{00000000-0005-0000-0000-0000C7120000}"/>
    <cellStyle name="Bilješka 2 5" xfId="4803" xr:uid="{00000000-0005-0000-0000-0000C8120000}"/>
    <cellStyle name="Bilješka 2 6" xfId="4804" xr:uid="{00000000-0005-0000-0000-0000C9120000}"/>
    <cellStyle name="Bilješka 2 6 2" xfId="4805" xr:uid="{00000000-0005-0000-0000-0000CA120000}"/>
    <cellStyle name="Bilješka 2 7" xfId="4806" xr:uid="{00000000-0005-0000-0000-0000CB120000}"/>
    <cellStyle name="Bilješka 2 8" xfId="4807" xr:uid="{00000000-0005-0000-0000-0000CC120000}"/>
    <cellStyle name="Bilješka 3" xfId="4808" xr:uid="{00000000-0005-0000-0000-0000CD120000}"/>
    <cellStyle name="Bilješka 3 2" xfId="4809" xr:uid="{00000000-0005-0000-0000-0000CE120000}"/>
    <cellStyle name="Bilješka 3 2 2" xfId="4810" xr:uid="{00000000-0005-0000-0000-0000CF120000}"/>
    <cellStyle name="Bilješka 3 2 3" xfId="4811" xr:uid="{00000000-0005-0000-0000-0000D0120000}"/>
    <cellStyle name="Bilješka 3 3" xfId="4812" xr:uid="{00000000-0005-0000-0000-0000D1120000}"/>
    <cellStyle name="Bilješka 3 3 2" xfId="4813" xr:uid="{00000000-0005-0000-0000-0000D2120000}"/>
    <cellStyle name="Bilješka 3 4" xfId="4814" xr:uid="{00000000-0005-0000-0000-0000D3120000}"/>
    <cellStyle name="Bilješka 3 5" xfId="4815" xr:uid="{00000000-0005-0000-0000-0000D4120000}"/>
    <cellStyle name="Bilješka 3 5 2" xfId="4816" xr:uid="{00000000-0005-0000-0000-0000D5120000}"/>
    <cellStyle name="Bilješka 3 5 2 2" xfId="4817" xr:uid="{00000000-0005-0000-0000-0000D6120000}"/>
    <cellStyle name="Bilješka 3 5 2 2 2" xfId="4818" xr:uid="{00000000-0005-0000-0000-0000D7120000}"/>
    <cellStyle name="Bilješka 3 5 2 2 2 2" xfId="4819" xr:uid="{00000000-0005-0000-0000-0000D8120000}"/>
    <cellStyle name="Bilješka 3 5 2 2 3" xfId="4820" xr:uid="{00000000-0005-0000-0000-0000D9120000}"/>
    <cellStyle name="Bilješka 3 5 2 3" xfId="4821" xr:uid="{00000000-0005-0000-0000-0000DA120000}"/>
    <cellStyle name="Bilješka 3 5 2 3 2" xfId="4822" xr:uid="{00000000-0005-0000-0000-0000DB120000}"/>
    <cellStyle name="Bilješka 3 5 2 4" xfId="4823" xr:uid="{00000000-0005-0000-0000-0000DC120000}"/>
    <cellStyle name="Bilješka 3 5 3" xfId="4824" xr:uid="{00000000-0005-0000-0000-0000DD120000}"/>
    <cellStyle name="Bilješka 3 5 3 2" xfId="4825" xr:uid="{00000000-0005-0000-0000-0000DE120000}"/>
    <cellStyle name="Bilješka 3 5 3 2 2" xfId="4826" xr:uid="{00000000-0005-0000-0000-0000DF120000}"/>
    <cellStyle name="Bilješka 3 5 3 3" xfId="4827" xr:uid="{00000000-0005-0000-0000-0000E0120000}"/>
    <cellStyle name="Bilješka 3 5 4" xfId="4828" xr:uid="{00000000-0005-0000-0000-0000E1120000}"/>
    <cellStyle name="Bilješka 3 5 4 2" xfId="4829" xr:uid="{00000000-0005-0000-0000-0000E2120000}"/>
    <cellStyle name="Bilješka 3 5 5" xfId="4830" xr:uid="{00000000-0005-0000-0000-0000E3120000}"/>
    <cellStyle name="Bilješka 3 6" xfId="4831" xr:uid="{00000000-0005-0000-0000-0000E4120000}"/>
    <cellStyle name="Bilješka 4" xfId="4832" xr:uid="{00000000-0005-0000-0000-0000E5120000}"/>
    <cellStyle name="Bilješka 4 2" xfId="4833" xr:uid="{00000000-0005-0000-0000-0000E6120000}"/>
    <cellStyle name="Bilješka 4 2 2" xfId="4834" xr:uid="{00000000-0005-0000-0000-0000E7120000}"/>
    <cellStyle name="Bilješka 4 2 3" xfId="4835" xr:uid="{00000000-0005-0000-0000-0000E8120000}"/>
    <cellStyle name="Bilješka 4 3" xfId="4836" xr:uid="{00000000-0005-0000-0000-0000E9120000}"/>
    <cellStyle name="Bilješka 4 3 2" xfId="4837" xr:uid="{00000000-0005-0000-0000-0000EA120000}"/>
    <cellStyle name="Bilješka 4 4" xfId="4838" xr:uid="{00000000-0005-0000-0000-0000EB120000}"/>
    <cellStyle name="Bilješka 4 5" xfId="4839" xr:uid="{00000000-0005-0000-0000-0000EC120000}"/>
    <cellStyle name="Bilješka 5" xfId="4840" xr:uid="{00000000-0005-0000-0000-0000ED120000}"/>
    <cellStyle name="Bilješka 5 2" xfId="4841" xr:uid="{00000000-0005-0000-0000-0000EE120000}"/>
    <cellStyle name="Bilješka 5 2 2" xfId="4842" xr:uid="{00000000-0005-0000-0000-0000EF120000}"/>
    <cellStyle name="Bilješka 5 3" xfId="4843" xr:uid="{00000000-0005-0000-0000-0000F0120000}"/>
    <cellStyle name="Bilješka 6" xfId="4844" xr:uid="{00000000-0005-0000-0000-0000F1120000}"/>
    <cellStyle name="Bilješka 6 2" xfId="4845" xr:uid="{00000000-0005-0000-0000-0000F2120000}"/>
    <cellStyle name="Bilješka 7" xfId="4846" xr:uid="{00000000-0005-0000-0000-0000F3120000}"/>
    <cellStyle name="Bilješka 7 2" xfId="4847" xr:uid="{00000000-0005-0000-0000-0000F4120000}"/>
    <cellStyle name="Border" xfId="4848" xr:uid="{00000000-0005-0000-0000-0000F5120000}"/>
    <cellStyle name="Calc Currency (0)" xfId="4849" xr:uid="{00000000-0005-0000-0000-0000F6120000}"/>
    <cellStyle name="Calc Currency (2)" xfId="4850" xr:uid="{00000000-0005-0000-0000-0000F7120000}"/>
    <cellStyle name="Calc Percent (0)" xfId="4851" xr:uid="{00000000-0005-0000-0000-0000F8120000}"/>
    <cellStyle name="Calc Percent (1)" xfId="4852" xr:uid="{00000000-0005-0000-0000-0000F9120000}"/>
    <cellStyle name="Calc Percent (2)" xfId="4853" xr:uid="{00000000-0005-0000-0000-0000FA120000}"/>
    <cellStyle name="Calc Units (0)" xfId="4854" xr:uid="{00000000-0005-0000-0000-0000FB120000}"/>
    <cellStyle name="Calc Units (1)" xfId="4855" xr:uid="{00000000-0005-0000-0000-0000FC120000}"/>
    <cellStyle name="Calc Units (2)" xfId="4856" xr:uid="{00000000-0005-0000-0000-0000FD120000}"/>
    <cellStyle name="Calculation 2" xfId="4857" xr:uid="{00000000-0005-0000-0000-0000FE120000}"/>
    <cellStyle name="Calculation 2 2" xfId="4858" xr:uid="{00000000-0005-0000-0000-0000FF120000}"/>
    <cellStyle name="Calculation 2 2 2" xfId="4859" xr:uid="{00000000-0005-0000-0000-000000130000}"/>
    <cellStyle name="Calculation 2 2 2 2" xfId="4860" xr:uid="{00000000-0005-0000-0000-000001130000}"/>
    <cellStyle name="Calculation 2 2 3" xfId="4861" xr:uid="{00000000-0005-0000-0000-000002130000}"/>
    <cellStyle name="Calculation 2 2 4" xfId="4862" xr:uid="{00000000-0005-0000-0000-000003130000}"/>
    <cellStyle name="Calculation 2 3" xfId="4863" xr:uid="{00000000-0005-0000-0000-000004130000}"/>
    <cellStyle name="Calculation 2 3 2" xfId="4864" xr:uid="{00000000-0005-0000-0000-000005130000}"/>
    <cellStyle name="Calculation 3" xfId="4865" xr:uid="{00000000-0005-0000-0000-000006130000}"/>
    <cellStyle name="Calculation 3 10" xfId="4866" xr:uid="{00000000-0005-0000-0000-000007130000}"/>
    <cellStyle name="Calculation 3 10 2" xfId="4867" xr:uid="{00000000-0005-0000-0000-000008130000}"/>
    <cellStyle name="Calculation 3 10 2 2" xfId="4868" xr:uid="{00000000-0005-0000-0000-000009130000}"/>
    <cellStyle name="Calculation 3 10 2 3" xfId="4869" xr:uid="{00000000-0005-0000-0000-00000A130000}"/>
    <cellStyle name="Calculation 3 10 3" xfId="4870" xr:uid="{00000000-0005-0000-0000-00000B130000}"/>
    <cellStyle name="Calculation 3 10 3 2" xfId="4871" xr:uid="{00000000-0005-0000-0000-00000C130000}"/>
    <cellStyle name="Calculation 3 11" xfId="4872" xr:uid="{00000000-0005-0000-0000-00000D130000}"/>
    <cellStyle name="Calculation 3 11 2" xfId="4873" xr:uid="{00000000-0005-0000-0000-00000E130000}"/>
    <cellStyle name="Calculation 3 11 2 2" xfId="4874" xr:uid="{00000000-0005-0000-0000-00000F130000}"/>
    <cellStyle name="Calculation 3 11 2 3" xfId="4875" xr:uid="{00000000-0005-0000-0000-000010130000}"/>
    <cellStyle name="Calculation 3 11 3" xfId="4876" xr:uid="{00000000-0005-0000-0000-000011130000}"/>
    <cellStyle name="Calculation 3 11 3 2" xfId="4877" xr:uid="{00000000-0005-0000-0000-000012130000}"/>
    <cellStyle name="Calculation 3 12" xfId="4878" xr:uid="{00000000-0005-0000-0000-000013130000}"/>
    <cellStyle name="Calculation 3 12 2" xfId="4879" xr:uid="{00000000-0005-0000-0000-000014130000}"/>
    <cellStyle name="Calculation 3 12 2 2" xfId="4880" xr:uid="{00000000-0005-0000-0000-000015130000}"/>
    <cellStyle name="Calculation 3 12 2 3" xfId="4881" xr:uid="{00000000-0005-0000-0000-000016130000}"/>
    <cellStyle name="Calculation 3 12 3" xfId="4882" xr:uid="{00000000-0005-0000-0000-000017130000}"/>
    <cellStyle name="Calculation 3 12 3 2" xfId="4883" xr:uid="{00000000-0005-0000-0000-000018130000}"/>
    <cellStyle name="Calculation 3 13" xfId="4884" xr:uid="{00000000-0005-0000-0000-000019130000}"/>
    <cellStyle name="Calculation 3 13 2" xfId="4885" xr:uid="{00000000-0005-0000-0000-00001A130000}"/>
    <cellStyle name="Calculation 3 13 2 2" xfId="4886" xr:uid="{00000000-0005-0000-0000-00001B130000}"/>
    <cellStyle name="Calculation 3 13 2 3" xfId="4887" xr:uid="{00000000-0005-0000-0000-00001C130000}"/>
    <cellStyle name="Calculation 3 13 3" xfId="4888" xr:uid="{00000000-0005-0000-0000-00001D130000}"/>
    <cellStyle name="Calculation 3 13 3 2" xfId="4889" xr:uid="{00000000-0005-0000-0000-00001E130000}"/>
    <cellStyle name="Calculation 3 14" xfId="4890" xr:uid="{00000000-0005-0000-0000-00001F130000}"/>
    <cellStyle name="Calculation 3 14 2" xfId="4891" xr:uid="{00000000-0005-0000-0000-000020130000}"/>
    <cellStyle name="Calculation 3 14 2 2" xfId="4892" xr:uid="{00000000-0005-0000-0000-000021130000}"/>
    <cellStyle name="Calculation 3 14 2 3" xfId="4893" xr:uid="{00000000-0005-0000-0000-000022130000}"/>
    <cellStyle name="Calculation 3 14 3" xfId="4894" xr:uid="{00000000-0005-0000-0000-000023130000}"/>
    <cellStyle name="Calculation 3 14 3 2" xfId="4895" xr:uid="{00000000-0005-0000-0000-000024130000}"/>
    <cellStyle name="Calculation 3 15" xfId="4896" xr:uid="{00000000-0005-0000-0000-000025130000}"/>
    <cellStyle name="Calculation 3 15 2" xfId="4897" xr:uid="{00000000-0005-0000-0000-000026130000}"/>
    <cellStyle name="Calculation 3 15 2 2" xfId="4898" xr:uid="{00000000-0005-0000-0000-000027130000}"/>
    <cellStyle name="Calculation 3 15 2 3" xfId="4899" xr:uid="{00000000-0005-0000-0000-000028130000}"/>
    <cellStyle name="Calculation 3 15 3" xfId="4900" xr:uid="{00000000-0005-0000-0000-000029130000}"/>
    <cellStyle name="Calculation 3 15 3 2" xfId="4901" xr:uid="{00000000-0005-0000-0000-00002A130000}"/>
    <cellStyle name="Calculation 3 16" xfId="4902" xr:uid="{00000000-0005-0000-0000-00002B130000}"/>
    <cellStyle name="Calculation 3 16 2" xfId="4903" xr:uid="{00000000-0005-0000-0000-00002C130000}"/>
    <cellStyle name="Calculation 3 16 2 2" xfId="4904" xr:uid="{00000000-0005-0000-0000-00002D130000}"/>
    <cellStyle name="Calculation 3 16 2 3" xfId="4905" xr:uid="{00000000-0005-0000-0000-00002E130000}"/>
    <cellStyle name="Calculation 3 16 3" xfId="4906" xr:uid="{00000000-0005-0000-0000-00002F130000}"/>
    <cellStyle name="Calculation 3 16 3 2" xfId="4907" xr:uid="{00000000-0005-0000-0000-000030130000}"/>
    <cellStyle name="Calculation 3 17" xfId="4908" xr:uid="{00000000-0005-0000-0000-000031130000}"/>
    <cellStyle name="Calculation 3 17 2" xfId="4909" xr:uid="{00000000-0005-0000-0000-000032130000}"/>
    <cellStyle name="Calculation 3 17 2 2" xfId="4910" xr:uid="{00000000-0005-0000-0000-000033130000}"/>
    <cellStyle name="Calculation 3 17 2 3" xfId="4911" xr:uid="{00000000-0005-0000-0000-000034130000}"/>
    <cellStyle name="Calculation 3 17 3" xfId="4912" xr:uid="{00000000-0005-0000-0000-000035130000}"/>
    <cellStyle name="Calculation 3 17 3 2" xfId="4913" xr:uid="{00000000-0005-0000-0000-000036130000}"/>
    <cellStyle name="Calculation 3 18" xfId="4914" xr:uid="{00000000-0005-0000-0000-000037130000}"/>
    <cellStyle name="Calculation 3 18 2" xfId="4915" xr:uid="{00000000-0005-0000-0000-000038130000}"/>
    <cellStyle name="Calculation 3 18 2 2" xfId="4916" xr:uid="{00000000-0005-0000-0000-000039130000}"/>
    <cellStyle name="Calculation 3 18 2 3" xfId="4917" xr:uid="{00000000-0005-0000-0000-00003A130000}"/>
    <cellStyle name="Calculation 3 18 3" xfId="4918" xr:uid="{00000000-0005-0000-0000-00003B130000}"/>
    <cellStyle name="Calculation 3 18 3 2" xfId="4919" xr:uid="{00000000-0005-0000-0000-00003C130000}"/>
    <cellStyle name="Calculation 3 19" xfId="4920" xr:uid="{00000000-0005-0000-0000-00003D130000}"/>
    <cellStyle name="Calculation 3 19 2" xfId="4921" xr:uid="{00000000-0005-0000-0000-00003E130000}"/>
    <cellStyle name="Calculation 3 19 2 2" xfId="4922" xr:uid="{00000000-0005-0000-0000-00003F130000}"/>
    <cellStyle name="Calculation 3 19 2 3" xfId="4923" xr:uid="{00000000-0005-0000-0000-000040130000}"/>
    <cellStyle name="Calculation 3 19 3" xfId="4924" xr:uid="{00000000-0005-0000-0000-000041130000}"/>
    <cellStyle name="Calculation 3 19 3 2" xfId="4925" xr:uid="{00000000-0005-0000-0000-000042130000}"/>
    <cellStyle name="Calculation 3 2" xfId="4926" xr:uid="{00000000-0005-0000-0000-000043130000}"/>
    <cellStyle name="Calculation 3 2 2" xfId="4927" xr:uid="{00000000-0005-0000-0000-000044130000}"/>
    <cellStyle name="Calculation 3 2 2 2" xfId="4928" xr:uid="{00000000-0005-0000-0000-000045130000}"/>
    <cellStyle name="Calculation 3 2 2 3" xfId="4929" xr:uid="{00000000-0005-0000-0000-000046130000}"/>
    <cellStyle name="Calculation 3 2 3" xfId="4930" xr:uid="{00000000-0005-0000-0000-000047130000}"/>
    <cellStyle name="Calculation 3 2 3 2" xfId="4931" xr:uid="{00000000-0005-0000-0000-000048130000}"/>
    <cellStyle name="Calculation 3 20" xfId="4932" xr:uid="{00000000-0005-0000-0000-000049130000}"/>
    <cellStyle name="Calculation 3 20 2" xfId="4933" xr:uid="{00000000-0005-0000-0000-00004A130000}"/>
    <cellStyle name="Calculation 3 20 2 2" xfId="4934" xr:uid="{00000000-0005-0000-0000-00004B130000}"/>
    <cellStyle name="Calculation 3 20 2 3" xfId="4935" xr:uid="{00000000-0005-0000-0000-00004C130000}"/>
    <cellStyle name="Calculation 3 20 3" xfId="4936" xr:uid="{00000000-0005-0000-0000-00004D130000}"/>
    <cellStyle name="Calculation 3 20 3 2" xfId="4937" xr:uid="{00000000-0005-0000-0000-00004E130000}"/>
    <cellStyle name="Calculation 3 21" xfId="4938" xr:uid="{00000000-0005-0000-0000-00004F130000}"/>
    <cellStyle name="Calculation 3 21 2" xfId="4939" xr:uid="{00000000-0005-0000-0000-000050130000}"/>
    <cellStyle name="Calculation 3 21 2 2" xfId="4940" xr:uid="{00000000-0005-0000-0000-000051130000}"/>
    <cellStyle name="Calculation 3 21 2 3" xfId="4941" xr:uid="{00000000-0005-0000-0000-000052130000}"/>
    <cellStyle name="Calculation 3 21 3" xfId="4942" xr:uid="{00000000-0005-0000-0000-000053130000}"/>
    <cellStyle name="Calculation 3 21 3 2" xfId="4943" xr:uid="{00000000-0005-0000-0000-000054130000}"/>
    <cellStyle name="Calculation 3 22" xfId="4944" xr:uid="{00000000-0005-0000-0000-000055130000}"/>
    <cellStyle name="Calculation 3 22 2" xfId="4945" xr:uid="{00000000-0005-0000-0000-000056130000}"/>
    <cellStyle name="Calculation 3 22 2 2" xfId="4946" xr:uid="{00000000-0005-0000-0000-000057130000}"/>
    <cellStyle name="Calculation 3 22 2 3" xfId="4947" xr:uid="{00000000-0005-0000-0000-000058130000}"/>
    <cellStyle name="Calculation 3 22 3" xfId="4948" xr:uid="{00000000-0005-0000-0000-000059130000}"/>
    <cellStyle name="Calculation 3 22 3 2" xfId="4949" xr:uid="{00000000-0005-0000-0000-00005A130000}"/>
    <cellStyle name="Calculation 3 23" xfId="4950" xr:uid="{00000000-0005-0000-0000-00005B130000}"/>
    <cellStyle name="Calculation 3 23 2" xfId="4951" xr:uid="{00000000-0005-0000-0000-00005C130000}"/>
    <cellStyle name="Calculation 3 23 2 2" xfId="4952" xr:uid="{00000000-0005-0000-0000-00005D130000}"/>
    <cellStyle name="Calculation 3 23 2 3" xfId="4953" xr:uid="{00000000-0005-0000-0000-00005E130000}"/>
    <cellStyle name="Calculation 3 23 3" xfId="4954" xr:uid="{00000000-0005-0000-0000-00005F130000}"/>
    <cellStyle name="Calculation 3 23 3 2" xfId="4955" xr:uid="{00000000-0005-0000-0000-000060130000}"/>
    <cellStyle name="Calculation 3 24" xfId="4956" xr:uid="{00000000-0005-0000-0000-000061130000}"/>
    <cellStyle name="Calculation 3 24 2" xfId="4957" xr:uid="{00000000-0005-0000-0000-000062130000}"/>
    <cellStyle name="Calculation 3 24 2 2" xfId="4958" xr:uid="{00000000-0005-0000-0000-000063130000}"/>
    <cellStyle name="Calculation 3 24 2 3" xfId="4959" xr:uid="{00000000-0005-0000-0000-000064130000}"/>
    <cellStyle name="Calculation 3 24 3" xfId="4960" xr:uid="{00000000-0005-0000-0000-000065130000}"/>
    <cellStyle name="Calculation 3 24 3 2" xfId="4961" xr:uid="{00000000-0005-0000-0000-000066130000}"/>
    <cellStyle name="Calculation 3 25" xfId="4962" xr:uid="{00000000-0005-0000-0000-000067130000}"/>
    <cellStyle name="Calculation 3 25 2" xfId="4963" xr:uid="{00000000-0005-0000-0000-000068130000}"/>
    <cellStyle name="Calculation 3 25 2 2" xfId="4964" xr:uid="{00000000-0005-0000-0000-000069130000}"/>
    <cellStyle name="Calculation 3 25 2 3" xfId="4965" xr:uid="{00000000-0005-0000-0000-00006A130000}"/>
    <cellStyle name="Calculation 3 25 3" xfId="4966" xr:uid="{00000000-0005-0000-0000-00006B130000}"/>
    <cellStyle name="Calculation 3 25 3 2" xfId="4967" xr:uid="{00000000-0005-0000-0000-00006C130000}"/>
    <cellStyle name="Calculation 3 26" xfId="4968" xr:uid="{00000000-0005-0000-0000-00006D130000}"/>
    <cellStyle name="Calculation 3 26 2" xfId="4969" xr:uid="{00000000-0005-0000-0000-00006E130000}"/>
    <cellStyle name="Calculation 3 26 2 2" xfId="4970" xr:uid="{00000000-0005-0000-0000-00006F130000}"/>
    <cellStyle name="Calculation 3 26 2 3" xfId="4971" xr:uid="{00000000-0005-0000-0000-000070130000}"/>
    <cellStyle name="Calculation 3 26 3" xfId="4972" xr:uid="{00000000-0005-0000-0000-000071130000}"/>
    <cellStyle name="Calculation 3 26 3 2" xfId="4973" xr:uid="{00000000-0005-0000-0000-000072130000}"/>
    <cellStyle name="Calculation 3 27" xfId="4974" xr:uid="{00000000-0005-0000-0000-000073130000}"/>
    <cellStyle name="Calculation 3 27 2" xfId="4975" xr:uid="{00000000-0005-0000-0000-000074130000}"/>
    <cellStyle name="Calculation 3 27 2 2" xfId="4976" xr:uid="{00000000-0005-0000-0000-000075130000}"/>
    <cellStyle name="Calculation 3 27 2 3" xfId="4977" xr:uid="{00000000-0005-0000-0000-000076130000}"/>
    <cellStyle name="Calculation 3 27 3" xfId="4978" xr:uid="{00000000-0005-0000-0000-000077130000}"/>
    <cellStyle name="Calculation 3 27 3 2" xfId="4979" xr:uid="{00000000-0005-0000-0000-000078130000}"/>
    <cellStyle name="Calculation 3 28" xfId="4980" xr:uid="{00000000-0005-0000-0000-000079130000}"/>
    <cellStyle name="Calculation 3 28 2" xfId="4981" xr:uid="{00000000-0005-0000-0000-00007A130000}"/>
    <cellStyle name="Calculation 3 28 2 2" xfId="4982" xr:uid="{00000000-0005-0000-0000-00007B130000}"/>
    <cellStyle name="Calculation 3 28 2 3" xfId="4983" xr:uid="{00000000-0005-0000-0000-00007C130000}"/>
    <cellStyle name="Calculation 3 28 3" xfId="4984" xr:uid="{00000000-0005-0000-0000-00007D130000}"/>
    <cellStyle name="Calculation 3 28 3 2" xfId="4985" xr:uid="{00000000-0005-0000-0000-00007E130000}"/>
    <cellStyle name="Calculation 3 29" xfId="4986" xr:uid="{00000000-0005-0000-0000-00007F130000}"/>
    <cellStyle name="Calculation 3 29 2" xfId="4987" xr:uid="{00000000-0005-0000-0000-000080130000}"/>
    <cellStyle name="Calculation 3 29 2 2" xfId="4988" xr:uid="{00000000-0005-0000-0000-000081130000}"/>
    <cellStyle name="Calculation 3 29 2 3" xfId="4989" xr:uid="{00000000-0005-0000-0000-000082130000}"/>
    <cellStyle name="Calculation 3 29 3" xfId="4990" xr:uid="{00000000-0005-0000-0000-000083130000}"/>
    <cellStyle name="Calculation 3 29 3 2" xfId="4991" xr:uid="{00000000-0005-0000-0000-000084130000}"/>
    <cellStyle name="Calculation 3 3" xfId="4992" xr:uid="{00000000-0005-0000-0000-000085130000}"/>
    <cellStyle name="Calculation 3 3 2" xfId="4993" xr:uid="{00000000-0005-0000-0000-000086130000}"/>
    <cellStyle name="Calculation 3 3 2 2" xfId="4994" xr:uid="{00000000-0005-0000-0000-000087130000}"/>
    <cellStyle name="Calculation 3 3 2 3" xfId="4995" xr:uid="{00000000-0005-0000-0000-000088130000}"/>
    <cellStyle name="Calculation 3 3 3" xfId="4996" xr:uid="{00000000-0005-0000-0000-000089130000}"/>
    <cellStyle name="Calculation 3 3 3 2" xfId="4997" xr:uid="{00000000-0005-0000-0000-00008A130000}"/>
    <cellStyle name="Calculation 3 30" xfId="4998" xr:uid="{00000000-0005-0000-0000-00008B130000}"/>
    <cellStyle name="Calculation 3 30 2" xfId="4999" xr:uid="{00000000-0005-0000-0000-00008C130000}"/>
    <cellStyle name="Calculation 3 30 2 2" xfId="5000" xr:uid="{00000000-0005-0000-0000-00008D130000}"/>
    <cellStyle name="Calculation 3 30 2 3" xfId="5001" xr:uid="{00000000-0005-0000-0000-00008E130000}"/>
    <cellStyle name="Calculation 3 30 3" xfId="5002" xr:uid="{00000000-0005-0000-0000-00008F130000}"/>
    <cellStyle name="Calculation 3 30 3 2" xfId="5003" xr:uid="{00000000-0005-0000-0000-000090130000}"/>
    <cellStyle name="Calculation 3 31" xfId="5004" xr:uid="{00000000-0005-0000-0000-000091130000}"/>
    <cellStyle name="Calculation 3 31 2" xfId="5005" xr:uid="{00000000-0005-0000-0000-000092130000}"/>
    <cellStyle name="Calculation 3 31 2 2" xfId="5006" xr:uid="{00000000-0005-0000-0000-000093130000}"/>
    <cellStyle name="Calculation 3 31 2 3" xfId="5007" xr:uid="{00000000-0005-0000-0000-000094130000}"/>
    <cellStyle name="Calculation 3 31 3" xfId="5008" xr:uid="{00000000-0005-0000-0000-000095130000}"/>
    <cellStyle name="Calculation 3 31 3 2" xfId="5009" xr:uid="{00000000-0005-0000-0000-000096130000}"/>
    <cellStyle name="Calculation 3 32" xfId="5010" xr:uid="{00000000-0005-0000-0000-000097130000}"/>
    <cellStyle name="Calculation 3 32 2" xfId="5011" xr:uid="{00000000-0005-0000-0000-000098130000}"/>
    <cellStyle name="Calculation 3 32 3" xfId="5012" xr:uid="{00000000-0005-0000-0000-000099130000}"/>
    <cellStyle name="Calculation 3 33" xfId="5013" xr:uid="{00000000-0005-0000-0000-00009A130000}"/>
    <cellStyle name="Calculation 3 33 2" xfId="5014" xr:uid="{00000000-0005-0000-0000-00009B130000}"/>
    <cellStyle name="Calculation 3 4" xfId="5015" xr:uid="{00000000-0005-0000-0000-00009C130000}"/>
    <cellStyle name="Calculation 3 4 2" xfId="5016" xr:uid="{00000000-0005-0000-0000-00009D130000}"/>
    <cellStyle name="Calculation 3 4 2 2" xfId="5017" xr:uid="{00000000-0005-0000-0000-00009E130000}"/>
    <cellStyle name="Calculation 3 4 2 3" xfId="5018" xr:uid="{00000000-0005-0000-0000-00009F130000}"/>
    <cellStyle name="Calculation 3 4 3" xfId="5019" xr:uid="{00000000-0005-0000-0000-0000A0130000}"/>
    <cellStyle name="Calculation 3 4 3 2" xfId="5020" xr:uid="{00000000-0005-0000-0000-0000A1130000}"/>
    <cellStyle name="Calculation 3 5" xfId="5021" xr:uid="{00000000-0005-0000-0000-0000A2130000}"/>
    <cellStyle name="Calculation 3 5 2" xfId="5022" xr:uid="{00000000-0005-0000-0000-0000A3130000}"/>
    <cellStyle name="Calculation 3 5 2 2" xfId="5023" xr:uid="{00000000-0005-0000-0000-0000A4130000}"/>
    <cellStyle name="Calculation 3 5 2 3" xfId="5024" xr:uid="{00000000-0005-0000-0000-0000A5130000}"/>
    <cellStyle name="Calculation 3 5 3" xfId="5025" xr:uid="{00000000-0005-0000-0000-0000A6130000}"/>
    <cellStyle name="Calculation 3 5 3 2" xfId="5026" xr:uid="{00000000-0005-0000-0000-0000A7130000}"/>
    <cellStyle name="Calculation 3 6" xfId="5027" xr:uid="{00000000-0005-0000-0000-0000A8130000}"/>
    <cellStyle name="Calculation 3 6 2" xfId="5028" xr:uid="{00000000-0005-0000-0000-0000A9130000}"/>
    <cellStyle name="Calculation 3 6 2 2" xfId="5029" xr:uid="{00000000-0005-0000-0000-0000AA130000}"/>
    <cellStyle name="Calculation 3 6 2 3" xfId="5030" xr:uid="{00000000-0005-0000-0000-0000AB130000}"/>
    <cellStyle name="Calculation 3 6 3" xfId="5031" xr:uid="{00000000-0005-0000-0000-0000AC130000}"/>
    <cellStyle name="Calculation 3 6 3 2" xfId="5032" xr:uid="{00000000-0005-0000-0000-0000AD130000}"/>
    <cellStyle name="Calculation 3 7" xfId="5033" xr:uid="{00000000-0005-0000-0000-0000AE130000}"/>
    <cellStyle name="Calculation 3 7 2" xfId="5034" xr:uid="{00000000-0005-0000-0000-0000AF130000}"/>
    <cellStyle name="Calculation 3 7 2 2" xfId="5035" xr:uid="{00000000-0005-0000-0000-0000B0130000}"/>
    <cellStyle name="Calculation 3 7 2 3" xfId="5036" xr:uid="{00000000-0005-0000-0000-0000B1130000}"/>
    <cellStyle name="Calculation 3 7 3" xfId="5037" xr:uid="{00000000-0005-0000-0000-0000B2130000}"/>
    <cellStyle name="Calculation 3 7 3 2" xfId="5038" xr:uid="{00000000-0005-0000-0000-0000B3130000}"/>
    <cellStyle name="Calculation 3 8" xfId="5039" xr:uid="{00000000-0005-0000-0000-0000B4130000}"/>
    <cellStyle name="Calculation 3 8 2" xfId="5040" xr:uid="{00000000-0005-0000-0000-0000B5130000}"/>
    <cellStyle name="Calculation 3 8 2 2" xfId="5041" xr:uid="{00000000-0005-0000-0000-0000B6130000}"/>
    <cellStyle name="Calculation 3 8 2 3" xfId="5042" xr:uid="{00000000-0005-0000-0000-0000B7130000}"/>
    <cellStyle name="Calculation 3 8 3" xfId="5043" xr:uid="{00000000-0005-0000-0000-0000B8130000}"/>
    <cellStyle name="Calculation 3 8 3 2" xfId="5044" xr:uid="{00000000-0005-0000-0000-0000B9130000}"/>
    <cellStyle name="Calculation 3 9" xfId="5045" xr:uid="{00000000-0005-0000-0000-0000BA130000}"/>
    <cellStyle name="Calculation 3 9 2" xfId="5046" xr:uid="{00000000-0005-0000-0000-0000BB130000}"/>
    <cellStyle name="Calculation 3 9 2 2" xfId="5047" xr:uid="{00000000-0005-0000-0000-0000BC130000}"/>
    <cellStyle name="Calculation 3 9 2 3" xfId="5048" xr:uid="{00000000-0005-0000-0000-0000BD130000}"/>
    <cellStyle name="Calculation 3 9 3" xfId="5049" xr:uid="{00000000-0005-0000-0000-0000BE130000}"/>
    <cellStyle name="Calculation 3 9 3 2" xfId="5050" xr:uid="{00000000-0005-0000-0000-0000BF130000}"/>
    <cellStyle name="Calculation 4" xfId="5051" xr:uid="{00000000-0005-0000-0000-0000C0130000}"/>
    <cellStyle name="Calculation 4 10" xfId="5052" xr:uid="{00000000-0005-0000-0000-0000C1130000}"/>
    <cellStyle name="Calculation 4 10 2" xfId="5053" xr:uid="{00000000-0005-0000-0000-0000C2130000}"/>
    <cellStyle name="Calculation 4 10 2 2" xfId="5054" xr:uid="{00000000-0005-0000-0000-0000C3130000}"/>
    <cellStyle name="Calculation 4 10 2 3" xfId="5055" xr:uid="{00000000-0005-0000-0000-0000C4130000}"/>
    <cellStyle name="Calculation 4 10 3" xfId="5056" xr:uid="{00000000-0005-0000-0000-0000C5130000}"/>
    <cellStyle name="Calculation 4 10 3 2" xfId="5057" xr:uid="{00000000-0005-0000-0000-0000C6130000}"/>
    <cellStyle name="Calculation 4 11" xfId="5058" xr:uid="{00000000-0005-0000-0000-0000C7130000}"/>
    <cellStyle name="Calculation 4 11 2" xfId="5059" xr:uid="{00000000-0005-0000-0000-0000C8130000}"/>
    <cellStyle name="Calculation 4 11 2 2" xfId="5060" xr:uid="{00000000-0005-0000-0000-0000C9130000}"/>
    <cellStyle name="Calculation 4 11 2 3" xfId="5061" xr:uid="{00000000-0005-0000-0000-0000CA130000}"/>
    <cellStyle name="Calculation 4 11 3" xfId="5062" xr:uid="{00000000-0005-0000-0000-0000CB130000}"/>
    <cellStyle name="Calculation 4 11 3 2" xfId="5063" xr:uid="{00000000-0005-0000-0000-0000CC130000}"/>
    <cellStyle name="Calculation 4 12" xfId="5064" xr:uid="{00000000-0005-0000-0000-0000CD130000}"/>
    <cellStyle name="Calculation 4 12 2" xfId="5065" xr:uid="{00000000-0005-0000-0000-0000CE130000}"/>
    <cellStyle name="Calculation 4 12 2 2" xfId="5066" xr:uid="{00000000-0005-0000-0000-0000CF130000}"/>
    <cellStyle name="Calculation 4 12 2 3" xfId="5067" xr:uid="{00000000-0005-0000-0000-0000D0130000}"/>
    <cellStyle name="Calculation 4 12 3" xfId="5068" xr:uid="{00000000-0005-0000-0000-0000D1130000}"/>
    <cellStyle name="Calculation 4 12 3 2" xfId="5069" xr:uid="{00000000-0005-0000-0000-0000D2130000}"/>
    <cellStyle name="Calculation 4 13" xfId="5070" xr:uid="{00000000-0005-0000-0000-0000D3130000}"/>
    <cellStyle name="Calculation 4 13 2" xfId="5071" xr:uid="{00000000-0005-0000-0000-0000D4130000}"/>
    <cellStyle name="Calculation 4 13 2 2" xfId="5072" xr:uid="{00000000-0005-0000-0000-0000D5130000}"/>
    <cellStyle name="Calculation 4 13 2 3" xfId="5073" xr:uid="{00000000-0005-0000-0000-0000D6130000}"/>
    <cellStyle name="Calculation 4 13 3" xfId="5074" xr:uid="{00000000-0005-0000-0000-0000D7130000}"/>
    <cellStyle name="Calculation 4 13 3 2" xfId="5075" xr:uid="{00000000-0005-0000-0000-0000D8130000}"/>
    <cellStyle name="Calculation 4 14" xfId="5076" xr:uid="{00000000-0005-0000-0000-0000D9130000}"/>
    <cellStyle name="Calculation 4 14 2" xfId="5077" xr:uid="{00000000-0005-0000-0000-0000DA130000}"/>
    <cellStyle name="Calculation 4 14 2 2" xfId="5078" xr:uid="{00000000-0005-0000-0000-0000DB130000}"/>
    <cellStyle name="Calculation 4 14 2 3" xfId="5079" xr:uid="{00000000-0005-0000-0000-0000DC130000}"/>
    <cellStyle name="Calculation 4 14 3" xfId="5080" xr:uid="{00000000-0005-0000-0000-0000DD130000}"/>
    <cellStyle name="Calculation 4 14 3 2" xfId="5081" xr:uid="{00000000-0005-0000-0000-0000DE130000}"/>
    <cellStyle name="Calculation 4 15" xfId="5082" xr:uid="{00000000-0005-0000-0000-0000DF130000}"/>
    <cellStyle name="Calculation 4 15 2" xfId="5083" xr:uid="{00000000-0005-0000-0000-0000E0130000}"/>
    <cellStyle name="Calculation 4 15 2 2" xfId="5084" xr:uid="{00000000-0005-0000-0000-0000E1130000}"/>
    <cellStyle name="Calculation 4 15 2 3" xfId="5085" xr:uid="{00000000-0005-0000-0000-0000E2130000}"/>
    <cellStyle name="Calculation 4 15 3" xfId="5086" xr:uid="{00000000-0005-0000-0000-0000E3130000}"/>
    <cellStyle name="Calculation 4 15 3 2" xfId="5087" xr:uid="{00000000-0005-0000-0000-0000E4130000}"/>
    <cellStyle name="Calculation 4 16" xfId="5088" xr:uid="{00000000-0005-0000-0000-0000E5130000}"/>
    <cellStyle name="Calculation 4 16 2" xfId="5089" xr:uid="{00000000-0005-0000-0000-0000E6130000}"/>
    <cellStyle name="Calculation 4 16 2 2" xfId="5090" xr:uid="{00000000-0005-0000-0000-0000E7130000}"/>
    <cellStyle name="Calculation 4 16 2 3" xfId="5091" xr:uid="{00000000-0005-0000-0000-0000E8130000}"/>
    <cellStyle name="Calculation 4 16 3" xfId="5092" xr:uid="{00000000-0005-0000-0000-0000E9130000}"/>
    <cellStyle name="Calculation 4 16 3 2" xfId="5093" xr:uid="{00000000-0005-0000-0000-0000EA130000}"/>
    <cellStyle name="Calculation 4 17" xfId="5094" xr:uid="{00000000-0005-0000-0000-0000EB130000}"/>
    <cellStyle name="Calculation 4 17 2" xfId="5095" xr:uid="{00000000-0005-0000-0000-0000EC130000}"/>
    <cellStyle name="Calculation 4 17 2 2" xfId="5096" xr:uid="{00000000-0005-0000-0000-0000ED130000}"/>
    <cellStyle name="Calculation 4 17 2 3" xfId="5097" xr:uid="{00000000-0005-0000-0000-0000EE130000}"/>
    <cellStyle name="Calculation 4 17 3" xfId="5098" xr:uid="{00000000-0005-0000-0000-0000EF130000}"/>
    <cellStyle name="Calculation 4 17 3 2" xfId="5099" xr:uid="{00000000-0005-0000-0000-0000F0130000}"/>
    <cellStyle name="Calculation 4 18" xfId="5100" xr:uid="{00000000-0005-0000-0000-0000F1130000}"/>
    <cellStyle name="Calculation 4 18 2" xfId="5101" xr:uid="{00000000-0005-0000-0000-0000F2130000}"/>
    <cellStyle name="Calculation 4 18 2 2" xfId="5102" xr:uid="{00000000-0005-0000-0000-0000F3130000}"/>
    <cellStyle name="Calculation 4 18 2 3" xfId="5103" xr:uid="{00000000-0005-0000-0000-0000F4130000}"/>
    <cellStyle name="Calculation 4 18 3" xfId="5104" xr:uid="{00000000-0005-0000-0000-0000F5130000}"/>
    <cellStyle name="Calculation 4 18 3 2" xfId="5105" xr:uid="{00000000-0005-0000-0000-0000F6130000}"/>
    <cellStyle name="Calculation 4 19" xfId="5106" xr:uid="{00000000-0005-0000-0000-0000F7130000}"/>
    <cellStyle name="Calculation 4 19 2" xfId="5107" xr:uid="{00000000-0005-0000-0000-0000F8130000}"/>
    <cellStyle name="Calculation 4 19 2 2" xfId="5108" xr:uid="{00000000-0005-0000-0000-0000F9130000}"/>
    <cellStyle name="Calculation 4 19 2 3" xfId="5109" xr:uid="{00000000-0005-0000-0000-0000FA130000}"/>
    <cellStyle name="Calculation 4 19 3" xfId="5110" xr:uid="{00000000-0005-0000-0000-0000FB130000}"/>
    <cellStyle name="Calculation 4 19 3 2" xfId="5111" xr:uid="{00000000-0005-0000-0000-0000FC130000}"/>
    <cellStyle name="Calculation 4 2" xfId="5112" xr:uid="{00000000-0005-0000-0000-0000FD130000}"/>
    <cellStyle name="Calculation 4 2 2" xfId="5113" xr:uid="{00000000-0005-0000-0000-0000FE130000}"/>
    <cellStyle name="Calculation 4 2 2 2" xfId="5114" xr:uid="{00000000-0005-0000-0000-0000FF130000}"/>
    <cellStyle name="Calculation 4 2 2 3" xfId="5115" xr:uid="{00000000-0005-0000-0000-000000140000}"/>
    <cellStyle name="Calculation 4 2 3" xfId="5116" xr:uid="{00000000-0005-0000-0000-000001140000}"/>
    <cellStyle name="Calculation 4 2 3 2" xfId="5117" xr:uid="{00000000-0005-0000-0000-000002140000}"/>
    <cellStyle name="Calculation 4 20" xfId="5118" xr:uid="{00000000-0005-0000-0000-000003140000}"/>
    <cellStyle name="Calculation 4 20 2" xfId="5119" xr:uid="{00000000-0005-0000-0000-000004140000}"/>
    <cellStyle name="Calculation 4 20 2 2" xfId="5120" xr:uid="{00000000-0005-0000-0000-000005140000}"/>
    <cellStyle name="Calculation 4 20 2 3" xfId="5121" xr:uid="{00000000-0005-0000-0000-000006140000}"/>
    <cellStyle name="Calculation 4 20 3" xfId="5122" xr:uid="{00000000-0005-0000-0000-000007140000}"/>
    <cellStyle name="Calculation 4 20 3 2" xfId="5123" xr:uid="{00000000-0005-0000-0000-000008140000}"/>
    <cellStyle name="Calculation 4 21" xfId="5124" xr:uid="{00000000-0005-0000-0000-000009140000}"/>
    <cellStyle name="Calculation 4 21 2" xfId="5125" xr:uid="{00000000-0005-0000-0000-00000A140000}"/>
    <cellStyle name="Calculation 4 21 2 2" xfId="5126" xr:uid="{00000000-0005-0000-0000-00000B140000}"/>
    <cellStyle name="Calculation 4 21 2 3" xfId="5127" xr:uid="{00000000-0005-0000-0000-00000C140000}"/>
    <cellStyle name="Calculation 4 21 3" xfId="5128" xr:uid="{00000000-0005-0000-0000-00000D140000}"/>
    <cellStyle name="Calculation 4 21 3 2" xfId="5129" xr:uid="{00000000-0005-0000-0000-00000E140000}"/>
    <cellStyle name="Calculation 4 22" xfId="5130" xr:uid="{00000000-0005-0000-0000-00000F140000}"/>
    <cellStyle name="Calculation 4 22 2" xfId="5131" xr:uid="{00000000-0005-0000-0000-000010140000}"/>
    <cellStyle name="Calculation 4 22 2 2" xfId="5132" xr:uid="{00000000-0005-0000-0000-000011140000}"/>
    <cellStyle name="Calculation 4 22 2 3" xfId="5133" xr:uid="{00000000-0005-0000-0000-000012140000}"/>
    <cellStyle name="Calculation 4 22 3" xfId="5134" xr:uid="{00000000-0005-0000-0000-000013140000}"/>
    <cellStyle name="Calculation 4 22 3 2" xfId="5135" xr:uid="{00000000-0005-0000-0000-000014140000}"/>
    <cellStyle name="Calculation 4 23" xfId="5136" xr:uid="{00000000-0005-0000-0000-000015140000}"/>
    <cellStyle name="Calculation 4 23 2" xfId="5137" xr:uid="{00000000-0005-0000-0000-000016140000}"/>
    <cellStyle name="Calculation 4 23 2 2" xfId="5138" xr:uid="{00000000-0005-0000-0000-000017140000}"/>
    <cellStyle name="Calculation 4 23 2 3" xfId="5139" xr:uid="{00000000-0005-0000-0000-000018140000}"/>
    <cellStyle name="Calculation 4 23 3" xfId="5140" xr:uid="{00000000-0005-0000-0000-000019140000}"/>
    <cellStyle name="Calculation 4 23 3 2" xfId="5141" xr:uid="{00000000-0005-0000-0000-00001A140000}"/>
    <cellStyle name="Calculation 4 24" xfId="5142" xr:uid="{00000000-0005-0000-0000-00001B140000}"/>
    <cellStyle name="Calculation 4 24 2" xfId="5143" xr:uid="{00000000-0005-0000-0000-00001C140000}"/>
    <cellStyle name="Calculation 4 24 2 2" xfId="5144" xr:uid="{00000000-0005-0000-0000-00001D140000}"/>
    <cellStyle name="Calculation 4 24 2 3" xfId="5145" xr:uid="{00000000-0005-0000-0000-00001E140000}"/>
    <cellStyle name="Calculation 4 24 3" xfId="5146" xr:uid="{00000000-0005-0000-0000-00001F140000}"/>
    <cellStyle name="Calculation 4 24 3 2" xfId="5147" xr:uid="{00000000-0005-0000-0000-000020140000}"/>
    <cellStyle name="Calculation 4 25" xfId="5148" xr:uid="{00000000-0005-0000-0000-000021140000}"/>
    <cellStyle name="Calculation 4 25 2" xfId="5149" xr:uid="{00000000-0005-0000-0000-000022140000}"/>
    <cellStyle name="Calculation 4 25 2 2" xfId="5150" xr:uid="{00000000-0005-0000-0000-000023140000}"/>
    <cellStyle name="Calculation 4 25 2 3" xfId="5151" xr:uid="{00000000-0005-0000-0000-000024140000}"/>
    <cellStyle name="Calculation 4 25 3" xfId="5152" xr:uid="{00000000-0005-0000-0000-000025140000}"/>
    <cellStyle name="Calculation 4 25 3 2" xfId="5153" xr:uid="{00000000-0005-0000-0000-000026140000}"/>
    <cellStyle name="Calculation 4 26" xfId="5154" xr:uid="{00000000-0005-0000-0000-000027140000}"/>
    <cellStyle name="Calculation 4 26 2" xfId="5155" xr:uid="{00000000-0005-0000-0000-000028140000}"/>
    <cellStyle name="Calculation 4 26 2 2" xfId="5156" xr:uid="{00000000-0005-0000-0000-000029140000}"/>
    <cellStyle name="Calculation 4 26 2 3" xfId="5157" xr:uid="{00000000-0005-0000-0000-00002A140000}"/>
    <cellStyle name="Calculation 4 26 3" xfId="5158" xr:uid="{00000000-0005-0000-0000-00002B140000}"/>
    <cellStyle name="Calculation 4 26 3 2" xfId="5159" xr:uid="{00000000-0005-0000-0000-00002C140000}"/>
    <cellStyle name="Calculation 4 27" xfId="5160" xr:uid="{00000000-0005-0000-0000-00002D140000}"/>
    <cellStyle name="Calculation 4 27 2" xfId="5161" xr:uid="{00000000-0005-0000-0000-00002E140000}"/>
    <cellStyle name="Calculation 4 27 2 2" xfId="5162" xr:uid="{00000000-0005-0000-0000-00002F140000}"/>
    <cellStyle name="Calculation 4 27 2 3" xfId="5163" xr:uid="{00000000-0005-0000-0000-000030140000}"/>
    <cellStyle name="Calculation 4 27 3" xfId="5164" xr:uid="{00000000-0005-0000-0000-000031140000}"/>
    <cellStyle name="Calculation 4 27 3 2" xfId="5165" xr:uid="{00000000-0005-0000-0000-000032140000}"/>
    <cellStyle name="Calculation 4 28" xfId="5166" xr:uid="{00000000-0005-0000-0000-000033140000}"/>
    <cellStyle name="Calculation 4 28 2" xfId="5167" xr:uid="{00000000-0005-0000-0000-000034140000}"/>
    <cellStyle name="Calculation 4 28 2 2" xfId="5168" xr:uid="{00000000-0005-0000-0000-000035140000}"/>
    <cellStyle name="Calculation 4 28 2 3" xfId="5169" xr:uid="{00000000-0005-0000-0000-000036140000}"/>
    <cellStyle name="Calculation 4 28 3" xfId="5170" xr:uid="{00000000-0005-0000-0000-000037140000}"/>
    <cellStyle name="Calculation 4 28 3 2" xfId="5171" xr:uid="{00000000-0005-0000-0000-000038140000}"/>
    <cellStyle name="Calculation 4 29" xfId="5172" xr:uid="{00000000-0005-0000-0000-000039140000}"/>
    <cellStyle name="Calculation 4 29 2" xfId="5173" xr:uid="{00000000-0005-0000-0000-00003A140000}"/>
    <cellStyle name="Calculation 4 29 3" xfId="5174" xr:uid="{00000000-0005-0000-0000-00003B140000}"/>
    <cellStyle name="Calculation 4 3" xfId="5175" xr:uid="{00000000-0005-0000-0000-00003C140000}"/>
    <cellStyle name="Calculation 4 3 2" xfId="5176" xr:uid="{00000000-0005-0000-0000-00003D140000}"/>
    <cellStyle name="Calculation 4 3 2 2" xfId="5177" xr:uid="{00000000-0005-0000-0000-00003E140000}"/>
    <cellStyle name="Calculation 4 3 2 3" xfId="5178" xr:uid="{00000000-0005-0000-0000-00003F140000}"/>
    <cellStyle name="Calculation 4 3 3" xfId="5179" xr:uid="{00000000-0005-0000-0000-000040140000}"/>
    <cellStyle name="Calculation 4 3 3 2" xfId="5180" xr:uid="{00000000-0005-0000-0000-000041140000}"/>
    <cellStyle name="Calculation 4 30" xfId="5181" xr:uid="{00000000-0005-0000-0000-000042140000}"/>
    <cellStyle name="Calculation 4 30 2" xfId="5182" xr:uid="{00000000-0005-0000-0000-000043140000}"/>
    <cellStyle name="Calculation 4 4" xfId="5183" xr:uid="{00000000-0005-0000-0000-000044140000}"/>
    <cellStyle name="Calculation 4 4 2" xfId="5184" xr:uid="{00000000-0005-0000-0000-000045140000}"/>
    <cellStyle name="Calculation 4 4 2 2" xfId="5185" xr:uid="{00000000-0005-0000-0000-000046140000}"/>
    <cellStyle name="Calculation 4 4 2 3" xfId="5186" xr:uid="{00000000-0005-0000-0000-000047140000}"/>
    <cellStyle name="Calculation 4 4 3" xfId="5187" xr:uid="{00000000-0005-0000-0000-000048140000}"/>
    <cellStyle name="Calculation 4 4 3 2" xfId="5188" xr:uid="{00000000-0005-0000-0000-000049140000}"/>
    <cellStyle name="Calculation 4 5" xfId="5189" xr:uid="{00000000-0005-0000-0000-00004A140000}"/>
    <cellStyle name="Calculation 4 5 2" xfId="5190" xr:uid="{00000000-0005-0000-0000-00004B140000}"/>
    <cellStyle name="Calculation 4 5 2 2" xfId="5191" xr:uid="{00000000-0005-0000-0000-00004C140000}"/>
    <cellStyle name="Calculation 4 5 2 3" xfId="5192" xr:uid="{00000000-0005-0000-0000-00004D140000}"/>
    <cellStyle name="Calculation 4 5 3" xfId="5193" xr:uid="{00000000-0005-0000-0000-00004E140000}"/>
    <cellStyle name="Calculation 4 5 3 2" xfId="5194" xr:uid="{00000000-0005-0000-0000-00004F140000}"/>
    <cellStyle name="Calculation 4 6" xfId="5195" xr:uid="{00000000-0005-0000-0000-000050140000}"/>
    <cellStyle name="Calculation 4 6 2" xfId="5196" xr:uid="{00000000-0005-0000-0000-000051140000}"/>
    <cellStyle name="Calculation 4 6 2 2" xfId="5197" xr:uid="{00000000-0005-0000-0000-000052140000}"/>
    <cellStyle name="Calculation 4 6 2 3" xfId="5198" xr:uid="{00000000-0005-0000-0000-000053140000}"/>
    <cellStyle name="Calculation 4 6 3" xfId="5199" xr:uid="{00000000-0005-0000-0000-000054140000}"/>
    <cellStyle name="Calculation 4 6 3 2" xfId="5200" xr:uid="{00000000-0005-0000-0000-000055140000}"/>
    <cellStyle name="Calculation 4 7" xfId="5201" xr:uid="{00000000-0005-0000-0000-000056140000}"/>
    <cellStyle name="Calculation 4 7 2" xfId="5202" xr:uid="{00000000-0005-0000-0000-000057140000}"/>
    <cellStyle name="Calculation 4 7 2 2" xfId="5203" xr:uid="{00000000-0005-0000-0000-000058140000}"/>
    <cellStyle name="Calculation 4 7 2 3" xfId="5204" xr:uid="{00000000-0005-0000-0000-000059140000}"/>
    <cellStyle name="Calculation 4 7 3" xfId="5205" xr:uid="{00000000-0005-0000-0000-00005A140000}"/>
    <cellStyle name="Calculation 4 7 3 2" xfId="5206" xr:uid="{00000000-0005-0000-0000-00005B140000}"/>
    <cellStyle name="Calculation 4 8" xfId="5207" xr:uid="{00000000-0005-0000-0000-00005C140000}"/>
    <cellStyle name="Calculation 4 8 2" xfId="5208" xr:uid="{00000000-0005-0000-0000-00005D140000}"/>
    <cellStyle name="Calculation 4 8 2 2" xfId="5209" xr:uid="{00000000-0005-0000-0000-00005E140000}"/>
    <cellStyle name="Calculation 4 8 2 3" xfId="5210" xr:uid="{00000000-0005-0000-0000-00005F140000}"/>
    <cellStyle name="Calculation 4 8 3" xfId="5211" xr:uid="{00000000-0005-0000-0000-000060140000}"/>
    <cellStyle name="Calculation 4 8 3 2" xfId="5212" xr:uid="{00000000-0005-0000-0000-000061140000}"/>
    <cellStyle name="Calculation 4 9" xfId="5213" xr:uid="{00000000-0005-0000-0000-000062140000}"/>
    <cellStyle name="Calculation 4 9 2" xfId="5214" xr:uid="{00000000-0005-0000-0000-000063140000}"/>
    <cellStyle name="Calculation 4 9 2 2" xfId="5215" xr:uid="{00000000-0005-0000-0000-000064140000}"/>
    <cellStyle name="Calculation 4 9 2 3" xfId="5216" xr:uid="{00000000-0005-0000-0000-000065140000}"/>
    <cellStyle name="Calculation 4 9 3" xfId="5217" xr:uid="{00000000-0005-0000-0000-000066140000}"/>
    <cellStyle name="Calculation 4 9 3 2" xfId="5218" xr:uid="{00000000-0005-0000-0000-000067140000}"/>
    <cellStyle name="Calculation 5" xfId="5219" xr:uid="{00000000-0005-0000-0000-000068140000}"/>
    <cellStyle name="Calculation 5 2" xfId="5220" xr:uid="{00000000-0005-0000-0000-000069140000}"/>
    <cellStyle name="Calculation 5 3" xfId="5221" xr:uid="{00000000-0005-0000-0000-00006A140000}"/>
    <cellStyle name="Calculation 6" xfId="5222" xr:uid="{00000000-0005-0000-0000-00006B140000}"/>
    <cellStyle name="Check Cell 2" xfId="5223" xr:uid="{00000000-0005-0000-0000-00006C140000}"/>
    <cellStyle name="Check Cell 2 2" xfId="5224" xr:uid="{00000000-0005-0000-0000-00006D140000}"/>
    <cellStyle name="Check Cell 2 2 2" xfId="5225" xr:uid="{00000000-0005-0000-0000-00006E140000}"/>
    <cellStyle name="Check Cell 2 2 2 2" xfId="5226" xr:uid="{00000000-0005-0000-0000-00006F140000}"/>
    <cellStyle name="Check Cell 2 2 3" xfId="5227" xr:uid="{00000000-0005-0000-0000-000070140000}"/>
    <cellStyle name="Check Cell 2 3" xfId="5228" xr:uid="{00000000-0005-0000-0000-000071140000}"/>
    <cellStyle name="Check Cell 3" xfId="5229" xr:uid="{00000000-0005-0000-0000-000072140000}"/>
    <cellStyle name="Check Cell 3 10" xfId="5230" xr:uid="{00000000-0005-0000-0000-000073140000}"/>
    <cellStyle name="Check Cell 3 10 2" xfId="5231" xr:uid="{00000000-0005-0000-0000-000074140000}"/>
    <cellStyle name="Check Cell 3 10 2 2" xfId="5232" xr:uid="{00000000-0005-0000-0000-000075140000}"/>
    <cellStyle name="Check Cell 3 10 3" xfId="5233" xr:uid="{00000000-0005-0000-0000-000076140000}"/>
    <cellStyle name="Check Cell 3 11" xfId="5234" xr:uid="{00000000-0005-0000-0000-000077140000}"/>
    <cellStyle name="Check Cell 3 11 2" xfId="5235" xr:uid="{00000000-0005-0000-0000-000078140000}"/>
    <cellStyle name="Check Cell 3 11 2 2" xfId="5236" xr:uid="{00000000-0005-0000-0000-000079140000}"/>
    <cellStyle name="Check Cell 3 11 3" xfId="5237" xr:uid="{00000000-0005-0000-0000-00007A140000}"/>
    <cellStyle name="Check Cell 3 12" xfId="5238" xr:uid="{00000000-0005-0000-0000-00007B140000}"/>
    <cellStyle name="Check Cell 3 12 2" xfId="5239" xr:uid="{00000000-0005-0000-0000-00007C140000}"/>
    <cellStyle name="Check Cell 3 12 2 2" xfId="5240" xr:uid="{00000000-0005-0000-0000-00007D140000}"/>
    <cellStyle name="Check Cell 3 12 3" xfId="5241" xr:uid="{00000000-0005-0000-0000-00007E140000}"/>
    <cellStyle name="Check Cell 3 13" xfId="5242" xr:uid="{00000000-0005-0000-0000-00007F140000}"/>
    <cellStyle name="Check Cell 3 13 2" xfId="5243" xr:uid="{00000000-0005-0000-0000-000080140000}"/>
    <cellStyle name="Check Cell 3 13 2 2" xfId="5244" xr:uid="{00000000-0005-0000-0000-000081140000}"/>
    <cellStyle name="Check Cell 3 13 3" xfId="5245" xr:uid="{00000000-0005-0000-0000-000082140000}"/>
    <cellStyle name="Check Cell 3 14" xfId="5246" xr:uid="{00000000-0005-0000-0000-000083140000}"/>
    <cellStyle name="Check Cell 3 14 2" xfId="5247" xr:uid="{00000000-0005-0000-0000-000084140000}"/>
    <cellStyle name="Check Cell 3 14 2 2" xfId="5248" xr:uid="{00000000-0005-0000-0000-000085140000}"/>
    <cellStyle name="Check Cell 3 14 3" xfId="5249" xr:uid="{00000000-0005-0000-0000-000086140000}"/>
    <cellStyle name="Check Cell 3 15" xfId="5250" xr:uid="{00000000-0005-0000-0000-000087140000}"/>
    <cellStyle name="Check Cell 3 15 2" xfId="5251" xr:uid="{00000000-0005-0000-0000-000088140000}"/>
    <cellStyle name="Check Cell 3 15 2 2" xfId="5252" xr:uid="{00000000-0005-0000-0000-000089140000}"/>
    <cellStyle name="Check Cell 3 15 3" xfId="5253" xr:uid="{00000000-0005-0000-0000-00008A140000}"/>
    <cellStyle name="Check Cell 3 16" xfId="5254" xr:uid="{00000000-0005-0000-0000-00008B140000}"/>
    <cellStyle name="Check Cell 3 16 2" xfId="5255" xr:uid="{00000000-0005-0000-0000-00008C140000}"/>
    <cellStyle name="Check Cell 3 16 2 2" xfId="5256" xr:uid="{00000000-0005-0000-0000-00008D140000}"/>
    <cellStyle name="Check Cell 3 16 3" xfId="5257" xr:uid="{00000000-0005-0000-0000-00008E140000}"/>
    <cellStyle name="Check Cell 3 17" xfId="5258" xr:uid="{00000000-0005-0000-0000-00008F140000}"/>
    <cellStyle name="Check Cell 3 17 2" xfId="5259" xr:uid="{00000000-0005-0000-0000-000090140000}"/>
    <cellStyle name="Check Cell 3 17 2 2" xfId="5260" xr:uid="{00000000-0005-0000-0000-000091140000}"/>
    <cellStyle name="Check Cell 3 17 3" xfId="5261" xr:uid="{00000000-0005-0000-0000-000092140000}"/>
    <cellStyle name="Check Cell 3 18" xfId="5262" xr:uid="{00000000-0005-0000-0000-000093140000}"/>
    <cellStyle name="Check Cell 3 18 2" xfId="5263" xr:uid="{00000000-0005-0000-0000-000094140000}"/>
    <cellStyle name="Check Cell 3 18 2 2" xfId="5264" xr:uid="{00000000-0005-0000-0000-000095140000}"/>
    <cellStyle name="Check Cell 3 18 3" xfId="5265" xr:uid="{00000000-0005-0000-0000-000096140000}"/>
    <cellStyle name="Check Cell 3 19" xfId="5266" xr:uid="{00000000-0005-0000-0000-000097140000}"/>
    <cellStyle name="Check Cell 3 19 2" xfId="5267" xr:uid="{00000000-0005-0000-0000-000098140000}"/>
    <cellStyle name="Check Cell 3 19 2 2" xfId="5268" xr:uid="{00000000-0005-0000-0000-000099140000}"/>
    <cellStyle name="Check Cell 3 19 3" xfId="5269" xr:uid="{00000000-0005-0000-0000-00009A140000}"/>
    <cellStyle name="Check Cell 3 2" xfId="5270" xr:uid="{00000000-0005-0000-0000-00009B140000}"/>
    <cellStyle name="Check Cell 3 2 2" xfId="5271" xr:uid="{00000000-0005-0000-0000-00009C140000}"/>
    <cellStyle name="Check Cell 3 2 2 2" xfId="5272" xr:uid="{00000000-0005-0000-0000-00009D140000}"/>
    <cellStyle name="Check Cell 3 2 3" xfId="5273" xr:uid="{00000000-0005-0000-0000-00009E140000}"/>
    <cellStyle name="Check Cell 3 20" xfId="5274" xr:uid="{00000000-0005-0000-0000-00009F140000}"/>
    <cellStyle name="Check Cell 3 20 2" xfId="5275" xr:uid="{00000000-0005-0000-0000-0000A0140000}"/>
    <cellStyle name="Check Cell 3 20 2 2" xfId="5276" xr:uid="{00000000-0005-0000-0000-0000A1140000}"/>
    <cellStyle name="Check Cell 3 20 3" xfId="5277" xr:uid="{00000000-0005-0000-0000-0000A2140000}"/>
    <cellStyle name="Check Cell 3 21" xfId="5278" xr:uid="{00000000-0005-0000-0000-0000A3140000}"/>
    <cellStyle name="Check Cell 3 21 2" xfId="5279" xr:uid="{00000000-0005-0000-0000-0000A4140000}"/>
    <cellStyle name="Check Cell 3 21 2 2" xfId="5280" xr:uid="{00000000-0005-0000-0000-0000A5140000}"/>
    <cellStyle name="Check Cell 3 21 3" xfId="5281" xr:uid="{00000000-0005-0000-0000-0000A6140000}"/>
    <cellStyle name="Check Cell 3 22" xfId="5282" xr:uid="{00000000-0005-0000-0000-0000A7140000}"/>
    <cellStyle name="Check Cell 3 22 2" xfId="5283" xr:uid="{00000000-0005-0000-0000-0000A8140000}"/>
    <cellStyle name="Check Cell 3 22 2 2" xfId="5284" xr:uid="{00000000-0005-0000-0000-0000A9140000}"/>
    <cellStyle name="Check Cell 3 22 3" xfId="5285" xr:uid="{00000000-0005-0000-0000-0000AA140000}"/>
    <cellStyle name="Check Cell 3 23" xfId="5286" xr:uid="{00000000-0005-0000-0000-0000AB140000}"/>
    <cellStyle name="Check Cell 3 23 2" xfId="5287" xr:uid="{00000000-0005-0000-0000-0000AC140000}"/>
    <cellStyle name="Check Cell 3 23 2 2" xfId="5288" xr:uid="{00000000-0005-0000-0000-0000AD140000}"/>
    <cellStyle name="Check Cell 3 23 3" xfId="5289" xr:uid="{00000000-0005-0000-0000-0000AE140000}"/>
    <cellStyle name="Check Cell 3 24" xfId="5290" xr:uid="{00000000-0005-0000-0000-0000AF140000}"/>
    <cellStyle name="Check Cell 3 24 2" xfId="5291" xr:uid="{00000000-0005-0000-0000-0000B0140000}"/>
    <cellStyle name="Check Cell 3 24 2 2" xfId="5292" xr:uid="{00000000-0005-0000-0000-0000B1140000}"/>
    <cellStyle name="Check Cell 3 24 3" xfId="5293" xr:uid="{00000000-0005-0000-0000-0000B2140000}"/>
    <cellStyle name="Check Cell 3 25" xfId="5294" xr:uid="{00000000-0005-0000-0000-0000B3140000}"/>
    <cellStyle name="Check Cell 3 25 2" xfId="5295" xr:uid="{00000000-0005-0000-0000-0000B4140000}"/>
    <cellStyle name="Check Cell 3 25 2 2" xfId="5296" xr:uid="{00000000-0005-0000-0000-0000B5140000}"/>
    <cellStyle name="Check Cell 3 25 3" xfId="5297" xr:uid="{00000000-0005-0000-0000-0000B6140000}"/>
    <cellStyle name="Check Cell 3 26" xfId="5298" xr:uid="{00000000-0005-0000-0000-0000B7140000}"/>
    <cellStyle name="Check Cell 3 26 2" xfId="5299" xr:uid="{00000000-0005-0000-0000-0000B8140000}"/>
    <cellStyle name="Check Cell 3 26 2 2" xfId="5300" xr:uid="{00000000-0005-0000-0000-0000B9140000}"/>
    <cellStyle name="Check Cell 3 26 3" xfId="5301" xr:uid="{00000000-0005-0000-0000-0000BA140000}"/>
    <cellStyle name="Check Cell 3 27" xfId="5302" xr:uid="{00000000-0005-0000-0000-0000BB140000}"/>
    <cellStyle name="Check Cell 3 27 2" xfId="5303" xr:uid="{00000000-0005-0000-0000-0000BC140000}"/>
    <cellStyle name="Check Cell 3 27 2 2" xfId="5304" xr:uid="{00000000-0005-0000-0000-0000BD140000}"/>
    <cellStyle name="Check Cell 3 27 3" xfId="5305" xr:uid="{00000000-0005-0000-0000-0000BE140000}"/>
    <cellStyle name="Check Cell 3 28" xfId="5306" xr:uid="{00000000-0005-0000-0000-0000BF140000}"/>
    <cellStyle name="Check Cell 3 28 2" xfId="5307" xr:uid="{00000000-0005-0000-0000-0000C0140000}"/>
    <cellStyle name="Check Cell 3 28 2 2" xfId="5308" xr:uid="{00000000-0005-0000-0000-0000C1140000}"/>
    <cellStyle name="Check Cell 3 28 3" xfId="5309" xr:uid="{00000000-0005-0000-0000-0000C2140000}"/>
    <cellStyle name="Check Cell 3 29" xfId="5310" xr:uid="{00000000-0005-0000-0000-0000C3140000}"/>
    <cellStyle name="Check Cell 3 29 2" xfId="5311" xr:uid="{00000000-0005-0000-0000-0000C4140000}"/>
    <cellStyle name="Check Cell 3 29 2 2" xfId="5312" xr:uid="{00000000-0005-0000-0000-0000C5140000}"/>
    <cellStyle name="Check Cell 3 29 3" xfId="5313" xr:uid="{00000000-0005-0000-0000-0000C6140000}"/>
    <cellStyle name="Check Cell 3 3" xfId="5314" xr:uid="{00000000-0005-0000-0000-0000C7140000}"/>
    <cellStyle name="Check Cell 3 3 2" xfId="5315" xr:uid="{00000000-0005-0000-0000-0000C8140000}"/>
    <cellStyle name="Check Cell 3 3 2 2" xfId="5316" xr:uid="{00000000-0005-0000-0000-0000C9140000}"/>
    <cellStyle name="Check Cell 3 3 3" xfId="5317" xr:uid="{00000000-0005-0000-0000-0000CA140000}"/>
    <cellStyle name="Check Cell 3 30" xfId="5318" xr:uid="{00000000-0005-0000-0000-0000CB140000}"/>
    <cellStyle name="Check Cell 3 30 2" xfId="5319" xr:uid="{00000000-0005-0000-0000-0000CC140000}"/>
    <cellStyle name="Check Cell 3 30 2 2" xfId="5320" xr:uid="{00000000-0005-0000-0000-0000CD140000}"/>
    <cellStyle name="Check Cell 3 30 3" xfId="5321" xr:uid="{00000000-0005-0000-0000-0000CE140000}"/>
    <cellStyle name="Check Cell 3 31" xfId="5322" xr:uid="{00000000-0005-0000-0000-0000CF140000}"/>
    <cellStyle name="Check Cell 3 31 2" xfId="5323" xr:uid="{00000000-0005-0000-0000-0000D0140000}"/>
    <cellStyle name="Check Cell 3 31 2 2" xfId="5324" xr:uid="{00000000-0005-0000-0000-0000D1140000}"/>
    <cellStyle name="Check Cell 3 31 3" xfId="5325" xr:uid="{00000000-0005-0000-0000-0000D2140000}"/>
    <cellStyle name="Check Cell 3 32" xfId="5326" xr:uid="{00000000-0005-0000-0000-0000D3140000}"/>
    <cellStyle name="Check Cell 3 32 2" xfId="5327" xr:uid="{00000000-0005-0000-0000-0000D4140000}"/>
    <cellStyle name="Check Cell 3 33" xfId="5328" xr:uid="{00000000-0005-0000-0000-0000D5140000}"/>
    <cellStyle name="Check Cell 3 4" xfId="5329" xr:uid="{00000000-0005-0000-0000-0000D6140000}"/>
    <cellStyle name="Check Cell 3 4 2" xfId="5330" xr:uid="{00000000-0005-0000-0000-0000D7140000}"/>
    <cellStyle name="Check Cell 3 4 2 2" xfId="5331" xr:uid="{00000000-0005-0000-0000-0000D8140000}"/>
    <cellStyle name="Check Cell 3 4 3" xfId="5332" xr:uid="{00000000-0005-0000-0000-0000D9140000}"/>
    <cellStyle name="Check Cell 3 5" xfId="5333" xr:uid="{00000000-0005-0000-0000-0000DA140000}"/>
    <cellStyle name="Check Cell 3 5 2" xfId="5334" xr:uid="{00000000-0005-0000-0000-0000DB140000}"/>
    <cellStyle name="Check Cell 3 5 2 2" xfId="5335" xr:uid="{00000000-0005-0000-0000-0000DC140000}"/>
    <cellStyle name="Check Cell 3 5 3" xfId="5336" xr:uid="{00000000-0005-0000-0000-0000DD140000}"/>
    <cellStyle name="Check Cell 3 6" xfId="5337" xr:uid="{00000000-0005-0000-0000-0000DE140000}"/>
    <cellStyle name="Check Cell 3 6 2" xfId="5338" xr:uid="{00000000-0005-0000-0000-0000DF140000}"/>
    <cellStyle name="Check Cell 3 6 2 2" xfId="5339" xr:uid="{00000000-0005-0000-0000-0000E0140000}"/>
    <cellStyle name="Check Cell 3 6 3" xfId="5340" xr:uid="{00000000-0005-0000-0000-0000E1140000}"/>
    <cellStyle name="Check Cell 3 7" xfId="5341" xr:uid="{00000000-0005-0000-0000-0000E2140000}"/>
    <cellStyle name="Check Cell 3 7 2" xfId="5342" xr:uid="{00000000-0005-0000-0000-0000E3140000}"/>
    <cellStyle name="Check Cell 3 7 2 2" xfId="5343" xr:uid="{00000000-0005-0000-0000-0000E4140000}"/>
    <cellStyle name="Check Cell 3 7 3" xfId="5344" xr:uid="{00000000-0005-0000-0000-0000E5140000}"/>
    <cellStyle name="Check Cell 3 8" xfId="5345" xr:uid="{00000000-0005-0000-0000-0000E6140000}"/>
    <cellStyle name="Check Cell 3 8 2" xfId="5346" xr:uid="{00000000-0005-0000-0000-0000E7140000}"/>
    <cellStyle name="Check Cell 3 8 2 2" xfId="5347" xr:uid="{00000000-0005-0000-0000-0000E8140000}"/>
    <cellStyle name="Check Cell 3 8 3" xfId="5348" xr:uid="{00000000-0005-0000-0000-0000E9140000}"/>
    <cellStyle name="Check Cell 3 9" xfId="5349" xr:uid="{00000000-0005-0000-0000-0000EA140000}"/>
    <cellStyle name="Check Cell 3 9 2" xfId="5350" xr:uid="{00000000-0005-0000-0000-0000EB140000}"/>
    <cellStyle name="Check Cell 3 9 2 2" xfId="5351" xr:uid="{00000000-0005-0000-0000-0000EC140000}"/>
    <cellStyle name="Check Cell 3 9 3" xfId="5352" xr:uid="{00000000-0005-0000-0000-0000ED140000}"/>
    <cellStyle name="Check Cell 4" xfId="5353" xr:uid="{00000000-0005-0000-0000-0000EE140000}"/>
    <cellStyle name="Check Cell 4 10" xfId="5354" xr:uid="{00000000-0005-0000-0000-0000EF140000}"/>
    <cellStyle name="Check Cell 4 10 2" xfId="5355" xr:uid="{00000000-0005-0000-0000-0000F0140000}"/>
    <cellStyle name="Check Cell 4 10 2 2" xfId="5356" xr:uid="{00000000-0005-0000-0000-0000F1140000}"/>
    <cellStyle name="Check Cell 4 10 3" xfId="5357" xr:uid="{00000000-0005-0000-0000-0000F2140000}"/>
    <cellStyle name="Check Cell 4 11" xfId="5358" xr:uid="{00000000-0005-0000-0000-0000F3140000}"/>
    <cellStyle name="Check Cell 4 11 2" xfId="5359" xr:uid="{00000000-0005-0000-0000-0000F4140000}"/>
    <cellStyle name="Check Cell 4 11 2 2" xfId="5360" xr:uid="{00000000-0005-0000-0000-0000F5140000}"/>
    <cellStyle name="Check Cell 4 11 3" xfId="5361" xr:uid="{00000000-0005-0000-0000-0000F6140000}"/>
    <cellStyle name="Check Cell 4 12" xfId="5362" xr:uid="{00000000-0005-0000-0000-0000F7140000}"/>
    <cellStyle name="Check Cell 4 12 2" xfId="5363" xr:uid="{00000000-0005-0000-0000-0000F8140000}"/>
    <cellStyle name="Check Cell 4 12 2 2" xfId="5364" xr:uid="{00000000-0005-0000-0000-0000F9140000}"/>
    <cellStyle name="Check Cell 4 12 3" xfId="5365" xr:uid="{00000000-0005-0000-0000-0000FA140000}"/>
    <cellStyle name="Check Cell 4 13" xfId="5366" xr:uid="{00000000-0005-0000-0000-0000FB140000}"/>
    <cellStyle name="Check Cell 4 13 2" xfId="5367" xr:uid="{00000000-0005-0000-0000-0000FC140000}"/>
    <cellStyle name="Check Cell 4 13 2 2" xfId="5368" xr:uid="{00000000-0005-0000-0000-0000FD140000}"/>
    <cellStyle name="Check Cell 4 13 3" xfId="5369" xr:uid="{00000000-0005-0000-0000-0000FE140000}"/>
    <cellStyle name="Check Cell 4 14" xfId="5370" xr:uid="{00000000-0005-0000-0000-0000FF140000}"/>
    <cellStyle name="Check Cell 4 14 2" xfId="5371" xr:uid="{00000000-0005-0000-0000-000000150000}"/>
    <cellStyle name="Check Cell 4 14 2 2" xfId="5372" xr:uid="{00000000-0005-0000-0000-000001150000}"/>
    <cellStyle name="Check Cell 4 14 3" xfId="5373" xr:uid="{00000000-0005-0000-0000-000002150000}"/>
    <cellStyle name="Check Cell 4 15" xfId="5374" xr:uid="{00000000-0005-0000-0000-000003150000}"/>
    <cellStyle name="Check Cell 4 15 2" xfId="5375" xr:uid="{00000000-0005-0000-0000-000004150000}"/>
    <cellStyle name="Check Cell 4 15 2 2" xfId="5376" xr:uid="{00000000-0005-0000-0000-000005150000}"/>
    <cellStyle name="Check Cell 4 15 3" xfId="5377" xr:uid="{00000000-0005-0000-0000-000006150000}"/>
    <cellStyle name="Check Cell 4 16" xfId="5378" xr:uid="{00000000-0005-0000-0000-000007150000}"/>
    <cellStyle name="Check Cell 4 16 2" xfId="5379" xr:uid="{00000000-0005-0000-0000-000008150000}"/>
    <cellStyle name="Check Cell 4 16 2 2" xfId="5380" xr:uid="{00000000-0005-0000-0000-000009150000}"/>
    <cellStyle name="Check Cell 4 16 3" xfId="5381" xr:uid="{00000000-0005-0000-0000-00000A150000}"/>
    <cellStyle name="Check Cell 4 17" xfId="5382" xr:uid="{00000000-0005-0000-0000-00000B150000}"/>
    <cellStyle name="Check Cell 4 17 2" xfId="5383" xr:uid="{00000000-0005-0000-0000-00000C150000}"/>
    <cellStyle name="Check Cell 4 17 2 2" xfId="5384" xr:uid="{00000000-0005-0000-0000-00000D150000}"/>
    <cellStyle name="Check Cell 4 17 3" xfId="5385" xr:uid="{00000000-0005-0000-0000-00000E150000}"/>
    <cellStyle name="Check Cell 4 18" xfId="5386" xr:uid="{00000000-0005-0000-0000-00000F150000}"/>
    <cellStyle name="Check Cell 4 18 2" xfId="5387" xr:uid="{00000000-0005-0000-0000-000010150000}"/>
    <cellStyle name="Check Cell 4 18 2 2" xfId="5388" xr:uid="{00000000-0005-0000-0000-000011150000}"/>
    <cellStyle name="Check Cell 4 18 3" xfId="5389" xr:uid="{00000000-0005-0000-0000-000012150000}"/>
    <cellStyle name="Check Cell 4 19" xfId="5390" xr:uid="{00000000-0005-0000-0000-000013150000}"/>
    <cellStyle name="Check Cell 4 19 2" xfId="5391" xr:uid="{00000000-0005-0000-0000-000014150000}"/>
    <cellStyle name="Check Cell 4 19 2 2" xfId="5392" xr:uid="{00000000-0005-0000-0000-000015150000}"/>
    <cellStyle name="Check Cell 4 19 3" xfId="5393" xr:uid="{00000000-0005-0000-0000-000016150000}"/>
    <cellStyle name="Check Cell 4 2" xfId="5394" xr:uid="{00000000-0005-0000-0000-000017150000}"/>
    <cellStyle name="Check Cell 4 2 2" xfId="5395" xr:uid="{00000000-0005-0000-0000-000018150000}"/>
    <cellStyle name="Check Cell 4 2 2 2" xfId="5396" xr:uid="{00000000-0005-0000-0000-000019150000}"/>
    <cellStyle name="Check Cell 4 2 3" xfId="5397" xr:uid="{00000000-0005-0000-0000-00001A150000}"/>
    <cellStyle name="Check Cell 4 20" xfId="5398" xr:uid="{00000000-0005-0000-0000-00001B150000}"/>
    <cellStyle name="Check Cell 4 20 2" xfId="5399" xr:uid="{00000000-0005-0000-0000-00001C150000}"/>
    <cellStyle name="Check Cell 4 20 2 2" xfId="5400" xr:uid="{00000000-0005-0000-0000-00001D150000}"/>
    <cellStyle name="Check Cell 4 20 3" xfId="5401" xr:uid="{00000000-0005-0000-0000-00001E150000}"/>
    <cellStyle name="Check Cell 4 21" xfId="5402" xr:uid="{00000000-0005-0000-0000-00001F150000}"/>
    <cellStyle name="Check Cell 4 21 2" xfId="5403" xr:uid="{00000000-0005-0000-0000-000020150000}"/>
    <cellStyle name="Check Cell 4 21 2 2" xfId="5404" xr:uid="{00000000-0005-0000-0000-000021150000}"/>
    <cellStyle name="Check Cell 4 21 3" xfId="5405" xr:uid="{00000000-0005-0000-0000-000022150000}"/>
    <cellStyle name="Check Cell 4 22" xfId="5406" xr:uid="{00000000-0005-0000-0000-000023150000}"/>
    <cellStyle name="Check Cell 4 22 2" xfId="5407" xr:uid="{00000000-0005-0000-0000-000024150000}"/>
    <cellStyle name="Check Cell 4 22 2 2" xfId="5408" xr:uid="{00000000-0005-0000-0000-000025150000}"/>
    <cellStyle name="Check Cell 4 22 3" xfId="5409" xr:uid="{00000000-0005-0000-0000-000026150000}"/>
    <cellStyle name="Check Cell 4 23" xfId="5410" xr:uid="{00000000-0005-0000-0000-000027150000}"/>
    <cellStyle name="Check Cell 4 23 2" xfId="5411" xr:uid="{00000000-0005-0000-0000-000028150000}"/>
    <cellStyle name="Check Cell 4 23 2 2" xfId="5412" xr:uid="{00000000-0005-0000-0000-000029150000}"/>
    <cellStyle name="Check Cell 4 23 3" xfId="5413" xr:uid="{00000000-0005-0000-0000-00002A150000}"/>
    <cellStyle name="Check Cell 4 24" xfId="5414" xr:uid="{00000000-0005-0000-0000-00002B150000}"/>
    <cellStyle name="Check Cell 4 24 2" xfId="5415" xr:uid="{00000000-0005-0000-0000-00002C150000}"/>
    <cellStyle name="Check Cell 4 24 2 2" xfId="5416" xr:uid="{00000000-0005-0000-0000-00002D150000}"/>
    <cellStyle name="Check Cell 4 24 3" xfId="5417" xr:uid="{00000000-0005-0000-0000-00002E150000}"/>
    <cellStyle name="Check Cell 4 25" xfId="5418" xr:uid="{00000000-0005-0000-0000-00002F150000}"/>
    <cellStyle name="Check Cell 4 25 2" xfId="5419" xr:uid="{00000000-0005-0000-0000-000030150000}"/>
    <cellStyle name="Check Cell 4 25 2 2" xfId="5420" xr:uid="{00000000-0005-0000-0000-000031150000}"/>
    <cellStyle name="Check Cell 4 25 3" xfId="5421" xr:uid="{00000000-0005-0000-0000-000032150000}"/>
    <cellStyle name="Check Cell 4 26" xfId="5422" xr:uid="{00000000-0005-0000-0000-000033150000}"/>
    <cellStyle name="Check Cell 4 26 2" xfId="5423" xr:uid="{00000000-0005-0000-0000-000034150000}"/>
    <cellStyle name="Check Cell 4 26 2 2" xfId="5424" xr:uid="{00000000-0005-0000-0000-000035150000}"/>
    <cellStyle name="Check Cell 4 26 3" xfId="5425" xr:uid="{00000000-0005-0000-0000-000036150000}"/>
    <cellStyle name="Check Cell 4 27" xfId="5426" xr:uid="{00000000-0005-0000-0000-000037150000}"/>
    <cellStyle name="Check Cell 4 27 2" xfId="5427" xr:uid="{00000000-0005-0000-0000-000038150000}"/>
    <cellStyle name="Check Cell 4 27 2 2" xfId="5428" xr:uid="{00000000-0005-0000-0000-000039150000}"/>
    <cellStyle name="Check Cell 4 27 3" xfId="5429" xr:uid="{00000000-0005-0000-0000-00003A150000}"/>
    <cellStyle name="Check Cell 4 28" xfId="5430" xr:uid="{00000000-0005-0000-0000-00003B150000}"/>
    <cellStyle name="Check Cell 4 28 2" xfId="5431" xr:uid="{00000000-0005-0000-0000-00003C150000}"/>
    <cellStyle name="Check Cell 4 28 2 2" xfId="5432" xr:uid="{00000000-0005-0000-0000-00003D150000}"/>
    <cellStyle name="Check Cell 4 28 3" xfId="5433" xr:uid="{00000000-0005-0000-0000-00003E150000}"/>
    <cellStyle name="Check Cell 4 29" xfId="5434" xr:uid="{00000000-0005-0000-0000-00003F150000}"/>
    <cellStyle name="Check Cell 4 29 2" xfId="5435" xr:uid="{00000000-0005-0000-0000-000040150000}"/>
    <cellStyle name="Check Cell 4 3" xfId="5436" xr:uid="{00000000-0005-0000-0000-000041150000}"/>
    <cellStyle name="Check Cell 4 3 2" xfId="5437" xr:uid="{00000000-0005-0000-0000-000042150000}"/>
    <cellStyle name="Check Cell 4 3 2 2" xfId="5438" xr:uid="{00000000-0005-0000-0000-000043150000}"/>
    <cellStyle name="Check Cell 4 3 3" xfId="5439" xr:uid="{00000000-0005-0000-0000-000044150000}"/>
    <cellStyle name="Check Cell 4 30" xfId="5440" xr:uid="{00000000-0005-0000-0000-000045150000}"/>
    <cellStyle name="Check Cell 4 4" xfId="5441" xr:uid="{00000000-0005-0000-0000-000046150000}"/>
    <cellStyle name="Check Cell 4 4 2" xfId="5442" xr:uid="{00000000-0005-0000-0000-000047150000}"/>
    <cellStyle name="Check Cell 4 4 2 2" xfId="5443" xr:uid="{00000000-0005-0000-0000-000048150000}"/>
    <cellStyle name="Check Cell 4 4 3" xfId="5444" xr:uid="{00000000-0005-0000-0000-000049150000}"/>
    <cellStyle name="Check Cell 4 5" xfId="5445" xr:uid="{00000000-0005-0000-0000-00004A150000}"/>
    <cellStyle name="Check Cell 4 5 2" xfId="5446" xr:uid="{00000000-0005-0000-0000-00004B150000}"/>
    <cellStyle name="Check Cell 4 5 2 2" xfId="5447" xr:uid="{00000000-0005-0000-0000-00004C150000}"/>
    <cellStyle name="Check Cell 4 5 3" xfId="5448" xr:uid="{00000000-0005-0000-0000-00004D150000}"/>
    <cellStyle name="Check Cell 4 6" xfId="5449" xr:uid="{00000000-0005-0000-0000-00004E150000}"/>
    <cellStyle name="Check Cell 4 6 2" xfId="5450" xr:uid="{00000000-0005-0000-0000-00004F150000}"/>
    <cellStyle name="Check Cell 4 6 2 2" xfId="5451" xr:uid="{00000000-0005-0000-0000-000050150000}"/>
    <cellStyle name="Check Cell 4 6 3" xfId="5452" xr:uid="{00000000-0005-0000-0000-000051150000}"/>
    <cellStyle name="Check Cell 4 7" xfId="5453" xr:uid="{00000000-0005-0000-0000-000052150000}"/>
    <cellStyle name="Check Cell 4 7 2" xfId="5454" xr:uid="{00000000-0005-0000-0000-000053150000}"/>
    <cellStyle name="Check Cell 4 7 2 2" xfId="5455" xr:uid="{00000000-0005-0000-0000-000054150000}"/>
    <cellStyle name="Check Cell 4 7 3" xfId="5456" xr:uid="{00000000-0005-0000-0000-000055150000}"/>
    <cellStyle name="Check Cell 4 8" xfId="5457" xr:uid="{00000000-0005-0000-0000-000056150000}"/>
    <cellStyle name="Check Cell 4 8 2" xfId="5458" xr:uid="{00000000-0005-0000-0000-000057150000}"/>
    <cellStyle name="Check Cell 4 8 2 2" xfId="5459" xr:uid="{00000000-0005-0000-0000-000058150000}"/>
    <cellStyle name="Check Cell 4 8 3" xfId="5460" xr:uid="{00000000-0005-0000-0000-000059150000}"/>
    <cellStyle name="Check Cell 4 9" xfId="5461" xr:uid="{00000000-0005-0000-0000-00005A150000}"/>
    <cellStyle name="Check Cell 4 9 2" xfId="5462" xr:uid="{00000000-0005-0000-0000-00005B150000}"/>
    <cellStyle name="Check Cell 4 9 2 2" xfId="5463" xr:uid="{00000000-0005-0000-0000-00005C150000}"/>
    <cellStyle name="Check Cell 4 9 3" xfId="5464" xr:uid="{00000000-0005-0000-0000-00005D150000}"/>
    <cellStyle name="Check Cell 5" xfId="5465" xr:uid="{00000000-0005-0000-0000-00005E150000}"/>
    <cellStyle name="Check Cell 5 2" xfId="5466" xr:uid="{00000000-0005-0000-0000-00005F150000}"/>
    <cellStyle name="Comma [00]" xfId="5735" xr:uid="{00000000-0005-0000-0000-00006C160000}"/>
    <cellStyle name="Comma [00] 2" xfId="5736" xr:uid="{00000000-0005-0000-0000-00006D160000}"/>
    <cellStyle name="Comma 10" xfId="5467" xr:uid="{00000000-0005-0000-0000-000060150000}"/>
    <cellStyle name="Comma 10 2" xfId="5468" xr:uid="{00000000-0005-0000-0000-000061150000}"/>
    <cellStyle name="Comma 10 2 2" xfId="5469" xr:uid="{00000000-0005-0000-0000-000062150000}"/>
    <cellStyle name="Comma 10 3" xfId="5470" xr:uid="{00000000-0005-0000-0000-000063150000}"/>
    <cellStyle name="Comma 100" xfId="5471" xr:uid="{00000000-0005-0000-0000-000064150000}"/>
    <cellStyle name="Comma 100 2" xfId="5472" xr:uid="{00000000-0005-0000-0000-000065150000}"/>
    <cellStyle name="Comma 101" xfId="5473" xr:uid="{00000000-0005-0000-0000-000066150000}"/>
    <cellStyle name="Comma 101 2" xfId="5474" xr:uid="{00000000-0005-0000-0000-000067150000}"/>
    <cellStyle name="Comma 102" xfId="5475" xr:uid="{00000000-0005-0000-0000-000068150000}"/>
    <cellStyle name="Comma 102 2" xfId="5476" xr:uid="{00000000-0005-0000-0000-000069150000}"/>
    <cellStyle name="Comma 103" xfId="5477" xr:uid="{00000000-0005-0000-0000-00006A150000}"/>
    <cellStyle name="Comma 103 2" xfId="5478" xr:uid="{00000000-0005-0000-0000-00006B150000}"/>
    <cellStyle name="Comma 104" xfId="5479" xr:uid="{00000000-0005-0000-0000-00006C150000}"/>
    <cellStyle name="Comma 104 2" xfId="5480" xr:uid="{00000000-0005-0000-0000-00006D150000}"/>
    <cellStyle name="Comma 105" xfId="5481" xr:uid="{00000000-0005-0000-0000-00006E150000}"/>
    <cellStyle name="Comma 105 2" xfId="5482" xr:uid="{00000000-0005-0000-0000-00006F150000}"/>
    <cellStyle name="Comma 106" xfId="5483" xr:uid="{00000000-0005-0000-0000-000070150000}"/>
    <cellStyle name="Comma 106 2" xfId="5484" xr:uid="{00000000-0005-0000-0000-000071150000}"/>
    <cellStyle name="Comma 107" xfId="5485" xr:uid="{00000000-0005-0000-0000-000072150000}"/>
    <cellStyle name="Comma 107 2" xfId="5486" xr:uid="{00000000-0005-0000-0000-000073150000}"/>
    <cellStyle name="Comma 108" xfId="5487" xr:uid="{00000000-0005-0000-0000-000074150000}"/>
    <cellStyle name="Comma 108 2" xfId="5488" xr:uid="{00000000-0005-0000-0000-000075150000}"/>
    <cellStyle name="Comma 109" xfId="5489" xr:uid="{00000000-0005-0000-0000-000076150000}"/>
    <cellStyle name="Comma 109 2" xfId="5490" xr:uid="{00000000-0005-0000-0000-000077150000}"/>
    <cellStyle name="Comma 11" xfId="5491" xr:uid="{00000000-0005-0000-0000-000078150000}"/>
    <cellStyle name="Comma 11 2" xfId="5492" xr:uid="{00000000-0005-0000-0000-000079150000}"/>
    <cellStyle name="Comma 110" xfId="5493" xr:uid="{00000000-0005-0000-0000-00007A150000}"/>
    <cellStyle name="Comma 110 2" xfId="5494" xr:uid="{00000000-0005-0000-0000-00007B150000}"/>
    <cellStyle name="Comma 111" xfId="5495" xr:uid="{00000000-0005-0000-0000-00007C150000}"/>
    <cellStyle name="Comma 111 2" xfId="5496" xr:uid="{00000000-0005-0000-0000-00007D150000}"/>
    <cellStyle name="Comma 112" xfId="5497" xr:uid="{00000000-0005-0000-0000-00007E150000}"/>
    <cellStyle name="Comma 112 2" xfId="5498" xr:uid="{00000000-0005-0000-0000-00007F150000}"/>
    <cellStyle name="Comma 113" xfId="5499" xr:uid="{00000000-0005-0000-0000-000080150000}"/>
    <cellStyle name="Comma 114" xfId="5500" xr:uid="{00000000-0005-0000-0000-000081150000}"/>
    <cellStyle name="Comma 114 2" xfId="5501" xr:uid="{00000000-0005-0000-0000-000082150000}"/>
    <cellStyle name="Comma 115" xfId="5502" xr:uid="{00000000-0005-0000-0000-000083150000}"/>
    <cellStyle name="Comma 115 2" xfId="5503" xr:uid="{00000000-0005-0000-0000-000084150000}"/>
    <cellStyle name="Comma 116" xfId="5504" xr:uid="{00000000-0005-0000-0000-000085150000}"/>
    <cellStyle name="Comma 116 2" xfId="5505" xr:uid="{00000000-0005-0000-0000-000086150000}"/>
    <cellStyle name="Comma 117" xfId="5506" xr:uid="{00000000-0005-0000-0000-000087150000}"/>
    <cellStyle name="Comma 118" xfId="5507" xr:uid="{00000000-0005-0000-0000-000088150000}"/>
    <cellStyle name="Comma 12" xfId="5508" xr:uid="{00000000-0005-0000-0000-000089150000}"/>
    <cellStyle name="Comma 12 2" xfId="5509" xr:uid="{00000000-0005-0000-0000-00008A150000}"/>
    <cellStyle name="Comma 13" xfId="5510" xr:uid="{00000000-0005-0000-0000-00008B150000}"/>
    <cellStyle name="Comma 13 2" xfId="5511" xr:uid="{00000000-0005-0000-0000-00008C150000}"/>
    <cellStyle name="Comma 14" xfId="5512" xr:uid="{00000000-0005-0000-0000-00008D150000}"/>
    <cellStyle name="Comma 14 2" xfId="5513" xr:uid="{00000000-0005-0000-0000-00008E150000}"/>
    <cellStyle name="Comma 15" xfId="5514" xr:uid="{00000000-0005-0000-0000-00008F150000}"/>
    <cellStyle name="Comma 15 2" xfId="5515" xr:uid="{00000000-0005-0000-0000-000090150000}"/>
    <cellStyle name="Comma 16" xfId="5516" xr:uid="{00000000-0005-0000-0000-000091150000}"/>
    <cellStyle name="Comma 16 2" xfId="5517" xr:uid="{00000000-0005-0000-0000-000092150000}"/>
    <cellStyle name="Comma 17" xfId="5518" xr:uid="{00000000-0005-0000-0000-000093150000}"/>
    <cellStyle name="Comma 17 2" xfId="5519" xr:uid="{00000000-0005-0000-0000-000094150000}"/>
    <cellStyle name="Comma 18" xfId="5520" xr:uid="{00000000-0005-0000-0000-000095150000}"/>
    <cellStyle name="Comma 18 2" xfId="5521" xr:uid="{00000000-0005-0000-0000-000096150000}"/>
    <cellStyle name="Comma 19" xfId="5522" xr:uid="{00000000-0005-0000-0000-000097150000}"/>
    <cellStyle name="Comma 19 2" xfId="5523" xr:uid="{00000000-0005-0000-0000-000098150000}"/>
    <cellStyle name="Comma 2" xfId="5524" xr:uid="{00000000-0005-0000-0000-000099150000}"/>
    <cellStyle name="Comma 2 2" xfId="5525" xr:uid="{00000000-0005-0000-0000-00009A150000}"/>
    <cellStyle name="Comma 2 2 2" xfId="5526" xr:uid="{00000000-0005-0000-0000-00009B150000}"/>
    <cellStyle name="Comma 2 2 2 2" xfId="5527" xr:uid="{00000000-0005-0000-0000-00009C150000}"/>
    <cellStyle name="Comma 2 2 2 2 2" xfId="5528" xr:uid="{00000000-0005-0000-0000-00009D150000}"/>
    <cellStyle name="Comma 2 2 3" xfId="5529" xr:uid="{00000000-0005-0000-0000-00009E150000}"/>
    <cellStyle name="Comma 2 2 3 2" xfId="5530" xr:uid="{00000000-0005-0000-0000-00009F150000}"/>
    <cellStyle name="Comma 2 2 4" xfId="5531" xr:uid="{00000000-0005-0000-0000-0000A0150000}"/>
    <cellStyle name="Comma 2 2 4 2" xfId="5532" xr:uid="{00000000-0005-0000-0000-0000A1150000}"/>
    <cellStyle name="Comma 2 2 5" xfId="5533" xr:uid="{00000000-0005-0000-0000-0000A2150000}"/>
    <cellStyle name="Comma 2 3" xfId="5534" xr:uid="{00000000-0005-0000-0000-0000A3150000}"/>
    <cellStyle name="Comma 2 3 2" xfId="5535" xr:uid="{00000000-0005-0000-0000-0000A4150000}"/>
    <cellStyle name="Comma 2 3 2 2" xfId="5536" xr:uid="{00000000-0005-0000-0000-0000A5150000}"/>
    <cellStyle name="Comma 2 3 3" xfId="5537" xr:uid="{00000000-0005-0000-0000-0000A6150000}"/>
    <cellStyle name="Comma 2 3 3 2" xfId="5538" xr:uid="{00000000-0005-0000-0000-0000A7150000}"/>
    <cellStyle name="Comma 2 3 4" xfId="5539" xr:uid="{00000000-0005-0000-0000-0000A8150000}"/>
    <cellStyle name="Comma 2 3 4 2" xfId="5540" xr:uid="{00000000-0005-0000-0000-0000A9150000}"/>
    <cellStyle name="Comma 2 3 4 2 2" xfId="5541" xr:uid="{00000000-0005-0000-0000-0000AA150000}"/>
    <cellStyle name="Comma 2 3 4 2 2 2" xfId="5542" xr:uid="{00000000-0005-0000-0000-0000AB150000}"/>
    <cellStyle name="Comma 2 3 4 2 3" xfId="5543" xr:uid="{00000000-0005-0000-0000-0000AC150000}"/>
    <cellStyle name="Comma 2 3 4 3" xfId="5544" xr:uid="{00000000-0005-0000-0000-0000AD150000}"/>
    <cellStyle name="Comma 2 3 4 3 2" xfId="5545" xr:uid="{00000000-0005-0000-0000-0000AE150000}"/>
    <cellStyle name="Comma 2 3 4 4" xfId="5546" xr:uid="{00000000-0005-0000-0000-0000AF150000}"/>
    <cellStyle name="Comma 2 3 5" xfId="5547" xr:uid="{00000000-0005-0000-0000-0000B0150000}"/>
    <cellStyle name="Comma 2 4" xfId="5548" xr:uid="{00000000-0005-0000-0000-0000B1150000}"/>
    <cellStyle name="Comma 2 4 2" xfId="5549" xr:uid="{00000000-0005-0000-0000-0000B2150000}"/>
    <cellStyle name="Comma 2 4 2 2" xfId="5550" xr:uid="{00000000-0005-0000-0000-0000B3150000}"/>
    <cellStyle name="Comma 2 4 3" xfId="5551" xr:uid="{00000000-0005-0000-0000-0000B4150000}"/>
    <cellStyle name="Comma 2 4 3 2" xfId="5552" xr:uid="{00000000-0005-0000-0000-0000B5150000}"/>
    <cellStyle name="Comma 2 4 4" xfId="5553" xr:uid="{00000000-0005-0000-0000-0000B6150000}"/>
    <cellStyle name="Comma 2 5" xfId="5554" xr:uid="{00000000-0005-0000-0000-0000B7150000}"/>
    <cellStyle name="Comma 2 5 2" xfId="5555" xr:uid="{00000000-0005-0000-0000-0000B8150000}"/>
    <cellStyle name="Comma 2 6" xfId="5556" xr:uid="{00000000-0005-0000-0000-0000B9150000}"/>
    <cellStyle name="Comma 20" xfId="5557" xr:uid="{00000000-0005-0000-0000-0000BA150000}"/>
    <cellStyle name="Comma 20 2" xfId="5558" xr:uid="{00000000-0005-0000-0000-0000BB150000}"/>
    <cellStyle name="Comma 21" xfId="5559" xr:uid="{00000000-0005-0000-0000-0000BC150000}"/>
    <cellStyle name="Comma 21 2" xfId="5560" xr:uid="{00000000-0005-0000-0000-0000BD150000}"/>
    <cellStyle name="Comma 22" xfId="5561" xr:uid="{00000000-0005-0000-0000-0000BE150000}"/>
    <cellStyle name="Comma 22 2" xfId="5562" xr:uid="{00000000-0005-0000-0000-0000BF150000}"/>
    <cellStyle name="Comma 23" xfId="5563" xr:uid="{00000000-0005-0000-0000-0000C0150000}"/>
    <cellStyle name="Comma 23 2" xfId="5564" xr:uid="{00000000-0005-0000-0000-0000C1150000}"/>
    <cellStyle name="Comma 24" xfId="5565" xr:uid="{00000000-0005-0000-0000-0000C2150000}"/>
    <cellStyle name="Comma 24 2" xfId="5566" xr:uid="{00000000-0005-0000-0000-0000C3150000}"/>
    <cellStyle name="Comma 25" xfId="5567" xr:uid="{00000000-0005-0000-0000-0000C4150000}"/>
    <cellStyle name="Comma 26" xfId="5568" xr:uid="{00000000-0005-0000-0000-0000C5150000}"/>
    <cellStyle name="Comma 27" xfId="5569" xr:uid="{00000000-0005-0000-0000-0000C6150000}"/>
    <cellStyle name="Comma 28" xfId="5570" xr:uid="{00000000-0005-0000-0000-0000C7150000}"/>
    <cellStyle name="Comma 29" xfId="5571" xr:uid="{00000000-0005-0000-0000-0000C8150000}"/>
    <cellStyle name="Comma 3" xfId="5572" xr:uid="{00000000-0005-0000-0000-0000C9150000}"/>
    <cellStyle name="Comma 3 2" xfId="5573" xr:uid="{00000000-0005-0000-0000-0000CA150000}"/>
    <cellStyle name="Comma 3 2 2" xfId="5574" xr:uid="{00000000-0005-0000-0000-0000CB150000}"/>
    <cellStyle name="Comma 3 3" xfId="5575" xr:uid="{00000000-0005-0000-0000-0000CC150000}"/>
    <cellStyle name="Comma 3 3 2" xfId="5576" xr:uid="{00000000-0005-0000-0000-0000CD150000}"/>
    <cellStyle name="Comma 3 3 3" xfId="5577" xr:uid="{00000000-0005-0000-0000-0000CE150000}"/>
    <cellStyle name="Comma 3 3 4" xfId="5578" xr:uid="{00000000-0005-0000-0000-0000CF150000}"/>
    <cellStyle name="Comma 3 4" xfId="5579" xr:uid="{00000000-0005-0000-0000-0000D0150000}"/>
    <cellStyle name="Comma 3 4 2" xfId="5580" xr:uid="{00000000-0005-0000-0000-0000D1150000}"/>
    <cellStyle name="Comma 3 4 2 2" xfId="5581" xr:uid="{00000000-0005-0000-0000-0000D2150000}"/>
    <cellStyle name="Comma 3 4 2 2 2" xfId="5582" xr:uid="{00000000-0005-0000-0000-0000D3150000}"/>
    <cellStyle name="Comma 3 4 2 2 2 2" xfId="5583" xr:uid="{00000000-0005-0000-0000-0000D4150000}"/>
    <cellStyle name="Comma 3 4 2 2 3" xfId="5584" xr:uid="{00000000-0005-0000-0000-0000D5150000}"/>
    <cellStyle name="Comma 3 4 2 3" xfId="5585" xr:uid="{00000000-0005-0000-0000-0000D6150000}"/>
    <cellStyle name="Comma 3 4 2 3 2" xfId="5586" xr:uid="{00000000-0005-0000-0000-0000D7150000}"/>
    <cellStyle name="Comma 3 4 2 4" xfId="5587" xr:uid="{00000000-0005-0000-0000-0000D8150000}"/>
    <cellStyle name="Comma 3 4 3" xfId="5588" xr:uid="{00000000-0005-0000-0000-0000D9150000}"/>
    <cellStyle name="Comma 3 5" xfId="5589" xr:uid="{00000000-0005-0000-0000-0000DA150000}"/>
    <cellStyle name="Comma 3 6" xfId="5590" xr:uid="{00000000-0005-0000-0000-0000DB150000}"/>
    <cellStyle name="Comma 3 7" xfId="5591" xr:uid="{00000000-0005-0000-0000-0000DC150000}"/>
    <cellStyle name="Comma 3 8" xfId="5592" xr:uid="{00000000-0005-0000-0000-0000DD150000}"/>
    <cellStyle name="Comma 30" xfId="5593" xr:uid="{00000000-0005-0000-0000-0000DE150000}"/>
    <cellStyle name="Comma 31" xfId="5594" xr:uid="{00000000-0005-0000-0000-0000DF150000}"/>
    <cellStyle name="Comma 32" xfId="5595" xr:uid="{00000000-0005-0000-0000-0000E0150000}"/>
    <cellStyle name="Comma 32 2" xfId="5596" xr:uid="{00000000-0005-0000-0000-0000E1150000}"/>
    <cellStyle name="Comma 32 3" xfId="5597" xr:uid="{00000000-0005-0000-0000-0000E2150000}"/>
    <cellStyle name="Comma 32 3 2" xfId="5598" xr:uid="{00000000-0005-0000-0000-0000E3150000}"/>
    <cellStyle name="Comma 33" xfId="5599" xr:uid="{00000000-0005-0000-0000-0000E4150000}"/>
    <cellStyle name="Comma 34" xfId="5600" xr:uid="{00000000-0005-0000-0000-0000E5150000}"/>
    <cellStyle name="Comma 35" xfId="5601" xr:uid="{00000000-0005-0000-0000-0000E6150000}"/>
    <cellStyle name="Comma 36" xfId="5602" xr:uid="{00000000-0005-0000-0000-0000E7150000}"/>
    <cellStyle name="Comma 37" xfId="5603" xr:uid="{00000000-0005-0000-0000-0000E8150000}"/>
    <cellStyle name="Comma 37 2" xfId="5604" xr:uid="{00000000-0005-0000-0000-0000E9150000}"/>
    <cellStyle name="Comma 37 3" xfId="5605" xr:uid="{00000000-0005-0000-0000-0000EA150000}"/>
    <cellStyle name="Comma 38" xfId="5606" xr:uid="{00000000-0005-0000-0000-0000EB150000}"/>
    <cellStyle name="Comma 38 2" xfId="5607" xr:uid="{00000000-0005-0000-0000-0000EC150000}"/>
    <cellStyle name="Comma 38 3" xfId="5608" xr:uid="{00000000-0005-0000-0000-0000ED150000}"/>
    <cellStyle name="Comma 39" xfId="5609" xr:uid="{00000000-0005-0000-0000-0000EE150000}"/>
    <cellStyle name="Comma 39 2" xfId="5610" xr:uid="{00000000-0005-0000-0000-0000EF150000}"/>
    <cellStyle name="Comma 39 3" xfId="5611" xr:uid="{00000000-0005-0000-0000-0000F0150000}"/>
    <cellStyle name="Comma 4" xfId="5612" xr:uid="{00000000-0005-0000-0000-0000F1150000}"/>
    <cellStyle name="Comma 4 2" xfId="5613" xr:uid="{00000000-0005-0000-0000-0000F2150000}"/>
    <cellStyle name="Comma 4 2 2" xfId="5614" xr:uid="{00000000-0005-0000-0000-0000F3150000}"/>
    <cellStyle name="Comma 4 3" xfId="5615" xr:uid="{00000000-0005-0000-0000-0000F4150000}"/>
    <cellStyle name="Comma 4 3 2" xfId="5616" xr:uid="{00000000-0005-0000-0000-0000F5150000}"/>
    <cellStyle name="Comma 4 4" xfId="5617" xr:uid="{00000000-0005-0000-0000-0000F6150000}"/>
    <cellStyle name="Comma 4 4 2" xfId="5618" xr:uid="{00000000-0005-0000-0000-0000F7150000}"/>
    <cellStyle name="Comma 4 4 3" xfId="5619" xr:uid="{00000000-0005-0000-0000-0000F8150000}"/>
    <cellStyle name="Comma 4 5" xfId="5620" xr:uid="{00000000-0005-0000-0000-0000F9150000}"/>
    <cellStyle name="Comma 4 5 2" xfId="5621" xr:uid="{00000000-0005-0000-0000-0000FA150000}"/>
    <cellStyle name="Comma 4 5 3" xfId="5622" xr:uid="{00000000-0005-0000-0000-0000FB150000}"/>
    <cellStyle name="Comma 40" xfId="5623" xr:uid="{00000000-0005-0000-0000-0000FC150000}"/>
    <cellStyle name="Comma 41" xfId="5624" xr:uid="{00000000-0005-0000-0000-0000FD150000}"/>
    <cellStyle name="Comma 42" xfId="5625" xr:uid="{00000000-0005-0000-0000-0000FE150000}"/>
    <cellStyle name="Comma 43" xfId="5626" xr:uid="{00000000-0005-0000-0000-0000FF150000}"/>
    <cellStyle name="Comma 44" xfId="5627" xr:uid="{00000000-0005-0000-0000-000000160000}"/>
    <cellStyle name="Comma 45" xfId="5628" xr:uid="{00000000-0005-0000-0000-000001160000}"/>
    <cellStyle name="Comma 46" xfId="5629" xr:uid="{00000000-0005-0000-0000-000002160000}"/>
    <cellStyle name="Comma 47" xfId="5630" xr:uid="{00000000-0005-0000-0000-000003160000}"/>
    <cellStyle name="Comma 48" xfId="5631" xr:uid="{00000000-0005-0000-0000-000004160000}"/>
    <cellStyle name="Comma 49" xfId="5632" xr:uid="{00000000-0005-0000-0000-000005160000}"/>
    <cellStyle name="Comma 5" xfId="5633" xr:uid="{00000000-0005-0000-0000-000006160000}"/>
    <cellStyle name="Comma 5 2" xfId="5634" xr:uid="{00000000-0005-0000-0000-000007160000}"/>
    <cellStyle name="Comma 5 2 2" xfId="5635" xr:uid="{00000000-0005-0000-0000-000008160000}"/>
    <cellStyle name="Comma 5 3" xfId="5636" xr:uid="{00000000-0005-0000-0000-000009160000}"/>
    <cellStyle name="Comma 5 3 2" xfId="5637" xr:uid="{00000000-0005-0000-0000-00000A160000}"/>
    <cellStyle name="Comma 5 3 3" xfId="5638" xr:uid="{00000000-0005-0000-0000-00000B160000}"/>
    <cellStyle name="Comma 5 4" xfId="5639" xr:uid="{00000000-0005-0000-0000-00000C160000}"/>
    <cellStyle name="Comma 50" xfId="5640" xr:uid="{00000000-0005-0000-0000-00000D160000}"/>
    <cellStyle name="Comma 51" xfId="5641" xr:uid="{00000000-0005-0000-0000-00000E160000}"/>
    <cellStyle name="Comma 52" xfId="5642" xr:uid="{00000000-0005-0000-0000-00000F160000}"/>
    <cellStyle name="Comma 53" xfId="5643" xr:uid="{00000000-0005-0000-0000-000010160000}"/>
    <cellStyle name="Comma 54" xfId="5644" xr:uid="{00000000-0005-0000-0000-000011160000}"/>
    <cellStyle name="Comma 55" xfId="5645" xr:uid="{00000000-0005-0000-0000-000012160000}"/>
    <cellStyle name="Comma 56" xfId="5646" xr:uid="{00000000-0005-0000-0000-000013160000}"/>
    <cellStyle name="Comma 57" xfId="5647" xr:uid="{00000000-0005-0000-0000-000014160000}"/>
    <cellStyle name="Comma 58" xfId="5648" xr:uid="{00000000-0005-0000-0000-000015160000}"/>
    <cellStyle name="Comma 59" xfId="5649" xr:uid="{00000000-0005-0000-0000-000016160000}"/>
    <cellStyle name="Comma 6" xfId="5650" xr:uid="{00000000-0005-0000-0000-000017160000}"/>
    <cellStyle name="Comma 6 2" xfId="5651" xr:uid="{00000000-0005-0000-0000-000018160000}"/>
    <cellStyle name="Comma 6 2 2" xfId="5652" xr:uid="{00000000-0005-0000-0000-000019160000}"/>
    <cellStyle name="Comma 6 3" xfId="5653" xr:uid="{00000000-0005-0000-0000-00001A160000}"/>
    <cellStyle name="Comma 6 3 2" xfId="5654" xr:uid="{00000000-0005-0000-0000-00001B160000}"/>
    <cellStyle name="Comma 6 4" xfId="5655" xr:uid="{00000000-0005-0000-0000-00001C160000}"/>
    <cellStyle name="Comma 6 4 2" xfId="5656" xr:uid="{00000000-0005-0000-0000-00001D160000}"/>
    <cellStyle name="Comma 6 5" xfId="5657" xr:uid="{00000000-0005-0000-0000-00001E160000}"/>
    <cellStyle name="Comma 6 5 2" xfId="5658" xr:uid="{00000000-0005-0000-0000-00001F160000}"/>
    <cellStyle name="Comma 6 6" xfId="5659" xr:uid="{00000000-0005-0000-0000-000020160000}"/>
    <cellStyle name="Comma 6 6 2" xfId="5660" xr:uid="{00000000-0005-0000-0000-000021160000}"/>
    <cellStyle name="Comma 6 7" xfId="5661" xr:uid="{00000000-0005-0000-0000-000022160000}"/>
    <cellStyle name="Comma 60" xfId="5662" xr:uid="{00000000-0005-0000-0000-000023160000}"/>
    <cellStyle name="Comma 61" xfId="5663" xr:uid="{00000000-0005-0000-0000-000024160000}"/>
    <cellStyle name="Comma 62" xfId="5664" xr:uid="{00000000-0005-0000-0000-000025160000}"/>
    <cellStyle name="Comma 63" xfId="5665" xr:uid="{00000000-0005-0000-0000-000026160000}"/>
    <cellStyle name="Comma 64" xfId="5666" xr:uid="{00000000-0005-0000-0000-000027160000}"/>
    <cellStyle name="Comma 65" xfId="5667" xr:uid="{00000000-0005-0000-0000-000028160000}"/>
    <cellStyle name="Comma 66" xfId="5668" xr:uid="{00000000-0005-0000-0000-000029160000}"/>
    <cellStyle name="Comma 67" xfId="5669" xr:uid="{00000000-0005-0000-0000-00002A160000}"/>
    <cellStyle name="Comma 68" xfId="5670" xr:uid="{00000000-0005-0000-0000-00002B160000}"/>
    <cellStyle name="Comma 68 2" xfId="5671" xr:uid="{00000000-0005-0000-0000-00002C160000}"/>
    <cellStyle name="Comma 68 3" xfId="5672" xr:uid="{00000000-0005-0000-0000-00002D160000}"/>
    <cellStyle name="Comma 69" xfId="5673" xr:uid="{00000000-0005-0000-0000-00002E160000}"/>
    <cellStyle name="Comma 7" xfId="5674" xr:uid="{00000000-0005-0000-0000-00002F160000}"/>
    <cellStyle name="Comma 7 2" xfId="5675" xr:uid="{00000000-0005-0000-0000-000030160000}"/>
    <cellStyle name="Comma 7 2 2" xfId="5676" xr:uid="{00000000-0005-0000-0000-000031160000}"/>
    <cellStyle name="Comma 7 3" xfId="5677" xr:uid="{00000000-0005-0000-0000-000032160000}"/>
    <cellStyle name="Comma 70" xfId="5678" xr:uid="{00000000-0005-0000-0000-000033160000}"/>
    <cellStyle name="Comma 71" xfId="5679" xr:uid="{00000000-0005-0000-0000-000034160000}"/>
    <cellStyle name="Comma 72" xfId="5680" xr:uid="{00000000-0005-0000-0000-000035160000}"/>
    <cellStyle name="Comma 73" xfId="5681" xr:uid="{00000000-0005-0000-0000-000036160000}"/>
    <cellStyle name="Comma 73 2" xfId="5682" xr:uid="{00000000-0005-0000-0000-000037160000}"/>
    <cellStyle name="Comma 74" xfId="5683" xr:uid="{00000000-0005-0000-0000-000038160000}"/>
    <cellStyle name="Comma 74 2" xfId="5684" xr:uid="{00000000-0005-0000-0000-000039160000}"/>
    <cellStyle name="Comma 75" xfId="5685" xr:uid="{00000000-0005-0000-0000-00003A160000}"/>
    <cellStyle name="Comma 75 2" xfId="5686" xr:uid="{00000000-0005-0000-0000-00003B160000}"/>
    <cellStyle name="Comma 76" xfId="5687" xr:uid="{00000000-0005-0000-0000-00003C160000}"/>
    <cellStyle name="Comma 76 2" xfId="5688" xr:uid="{00000000-0005-0000-0000-00003D160000}"/>
    <cellStyle name="Comma 77" xfId="5689" xr:uid="{00000000-0005-0000-0000-00003E160000}"/>
    <cellStyle name="Comma 78" xfId="5690" xr:uid="{00000000-0005-0000-0000-00003F160000}"/>
    <cellStyle name="Comma 79" xfId="5691" xr:uid="{00000000-0005-0000-0000-000040160000}"/>
    <cellStyle name="Comma 8" xfId="5692" xr:uid="{00000000-0005-0000-0000-000041160000}"/>
    <cellStyle name="Comma 8 2" xfId="5693" xr:uid="{00000000-0005-0000-0000-000042160000}"/>
    <cellStyle name="Comma 8 2 2" xfId="5694" xr:uid="{00000000-0005-0000-0000-000043160000}"/>
    <cellStyle name="Comma 8 3" xfId="5695" xr:uid="{00000000-0005-0000-0000-000044160000}"/>
    <cellStyle name="Comma 80" xfId="5696" xr:uid="{00000000-0005-0000-0000-000045160000}"/>
    <cellStyle name="Comma 81" xfId="5697" xr:uid="{00000000-0005-0000-0000-000046160000}"/>
    <cellStyle name="Comma 82" xfId="5698" xr:uid="{00000000-0005-0000-0000-000047160000}"/>
    <cellStyle name="Comma 83" xfId="5699" xr:uid="{00000000-0005-0000-0000-000048160000}"/>
    <cellStyle name="Comma 84" xfId="5700" xr:uid="{00000000-0005-0000-0000-000049160000}"/>
    <cellStyle name="Comma 85" xfId="5701" xr:uid="{00000000-0005-0000-0000-00004A160000}"/>
    <cellStyle name="Comma 86" xfId="5702" xr:uid="{00000000-0005-0000-0000-00004B160000}"/>
    <cellStyle name="Comma 86 2" xfId="5703" xr:uid="{00000000-0005-0000-0000-00004C160000}"/>
    <cellStyle name="Comma 87" xfId="5704" xr:uid="{00000000-0005-0000-0000-00004D160000}"/>
    <cellStyle name="Comma 87 2" xfId="5705" xr:uid="{00000000-0005-0000-0000-00004E160000}"/>
    <cellStyle name="Comma 88" xfId="5706" xr:uid="{00000000-0005-0000-0000-00004F160000}"/>
    <cellStyle name="Comma 88 2" xfId="5707" xr:uid="{00000000-0005-0000-0000-000050160000}"/>
    <cellStyle name="Comma 89" xfId="5708" xr:uid="{00000000-0005-0000-0000-000051160000}"/>
    <cellStyle name="Comma 89 2" xfId="5709" xr:uid="{00000000-0005-0000-0000-000052160000}"/>
    <cellStyle name="Comma 9" xfId="5710" xr:uid="{00000000-0005-0000-0000-000053160000}"/>
    <cellStyle name="Comma 9 2" xfId="5711" xr:uid="{00000000-0005-0000-0000-000054160000}"/>
    <cellStyle name="Comma 9 2 2" xfId="5712" xr:uid="{00000000-0005-0000-0000-000055160000}"/>
    <cellStyle name="Comma 9 3" xfId="5713" xr:uid="{00000000-0005-0000-0000-000056160000}"/>
    <cellStyle name="Comma 9 4" xfId="5714" xr:uid="{00000000-0005-0000-0000-000057160000}"/>
    <cellStyle name="Comma 90" xfId="5715" xr:uid="{00000000-0005-0000-0000-000058160000}"/>
    <cellStyle name="Comma 90 2" xfId="5716" xr:uid="{00000000-0005-0000-0000-000059160000}"/>
    <cellStyle name="Comma 91" xfId="5717" xr:uid="{00000000-0005-0000-0000-00005A160000}"/>
    <cellStyle name="Comma 91 2" xfId="5718" xr:uid="{00000000-0005-0000-0000-00005B160000}"/>
    <cellStyle name="Comma 92" xfId="5719" xr:uid="{00000000-0005-0000-0000-00005C160000}"/>
    <cellStyle name="Comma 92 2" xfId="5720" xr:uid="{00000000-0005-0000-0000-00005D160000}"/>
    <cellStyle name="Comma 93" xfId="5721" xr:uid="{00000000-0005-0000-0000-00005E160000}"/>
    <cellStyle name="Comma 93 2" xfId="5722" xr:uid="{00000000-0005-0000-0000-00005F160000}"/>
    <cellStyle name="Comma 94" xfId="5723" xr:uid="{00000000-0005-0000-0000-000060160000}"/>
    <cellStyle name="Comma 94 2" xfId="5724" xr:uid="{00000000-0005-0000-0000-000061160000}"/>
    <cellStyle name="Comma 95" xfId="5725" xr:uid="{00000000-0005-0000-0000-000062160000}"/>
    <cellStyle name="Comma 95 2" xfId="5726" xr:uid="{00000000-0005-0000-0000-000063160000}"/>
    <cellStyle name="Comma 96" xfId="5727" xr:uid="{00000000-0005-0000-0000-000064160000}"/>
    <cellStyle name="Comma 96 2" xfId="5728" xr:uid="{00000000-0005-0000-0000-000065160000}"/>
    <cellStyle name="Comma 97" xfId="5729" xr:uid="{00000000-0005-0000-0000-000066160000}"/>
    <cellStyle name="Comma 97 2" xfId="5730" xr:uid="{00000000-0005-0000-0000-000067160000}"/>
    <cellStyle name="Comma 98" xfId="5731" xr:uid="{00000000-0005-0000-0000-000068160000}"/>
    <cellStyle name="Comma 98 2" xfId="5732" xr:uid="{00000000-0005-0000-0000-000069160000}"/>
    <cellStyle name="Comma 99" xfId="5733" xr:uid="{00000000-0005-0000-0000-00006A160000}"/>
    <cellStyle name="Comma 99 2" xfId="5734" xr:uid="{00000000-0005-0000-0000-00006B160000}"/>
    <cellStyle name="Comma0" xfId="5737" xr:uid="{00000000-0005-0000-0000-00006E160000}"/>
    <cellStyle name="Currency [00]" xfId="5792" xr:uid="{00000000-0005-0000-0000-0000A5160000}"/>
    <cellStyle name="Currency [00] 2" xfId="5793" xr:uid="{00000000-0005-0000-0000-0000A6160000}"/>
    <cellStyle name="Currency 10" xfId="5738" xr:uid="{00000000-0005-0000-0000-00006F160000}"/>
    <cellStyle name="Currency 10 2" xfId="5739" xr:uid="{00000000-0005-0000-0000-000070160000}"/>
    <cellStyle name="Currency 11" xfId="5740" xr:uid="{00000000-0005-0000-0000-000071160000}"/>
    <cellStyle name="Currency 11 2" xfId="5741" xr:uid="{00000000-0005-0000-0000-000072160000}"/>
    <cellStyle name="Currency 12" xfId="5742" xr:uid="{00000000-0005-0000-0000-000073160000}"/>
    <cellStyle name="Currency 12 2" xfId="5743" xr:uid="{00000000-0005-0000-0000-000074160000}"/>
    <cellStyle name="Currency 13" xfId="5744" xr:uid="{00000000-0005-0000-0000-000075160000}"/>
    <cellStyle name="Currency 13 2" xfId="5745" xr:uid="{00000000-0005-0000-0000-000076160000}"/>
    <cellStyle name="Currency 14" xfId="5746" xr:uid="{00000000-0005-0000-0000-000077160000}"/>
    <cellStyle name="Currency 14 2" xfId="5747" xr:uid="{00000000-0005-0000-0000-000078160000}"/>
    <cellStyle name="Currency 15" xfId="5748" xr:uid="{00000000-0005-0000-0000-000079160000}"/>
    <cellStyle name="Currency 15 2" xfId="5749" xr:uid="{00000000-0005-0000-0000-00007A160000}"/>
    <cellStyle name="Currency 16" xfId="5750" xr:uid="{00000000-0005-0000-0000-00007B160000}"/>
    <cellStyle name="Currency 16 2" xfId="5751" xr:uid="{00000000-0005-0000-0000-00007C160000}"/>
    <cellStyle name="Currency 17" xfId="5752" xr:uid="{00000000-0005-0000-0000-00007D160000}"/>
    <cellStyle name="Currency 17 2" xfId="5753" xr:uid="{00000000-0005-0000-0000-00007E160000}"/>
    <cellStyle name="Currency 2" xfId="5754" xr:uid="{00000000-0005-0000-0000-00007F160000}"/>
    <cellStyle name="Currency 2 2" xfId="5755" xr:uid="{00000000-0005-0000-0000-000080160000}"/>
    <cellStyle name="Currency 2 2 2" xfId="5756" xr:uid="{00000000-0005-0000-0000-000081160000}"/>
    <cellStyle name="Currency 2 2 2 2" xfId="5757" xr:uid="{00000000-0005-0000-0000-000082160000}"/>
    <cellStyle name="Currency 2 2 3" xfId="5758" xr:uid="{00000000-0005-0000-0000-000083160000}"/>
    <cellStyle name="Currency 2 3" xfId="5759" xr:uid="{00000000-0005-0000-0000-000084160000}"/>
    <cellStyle name="Currency 2 3 2" xfId="5760" xr:uid="{00000000-0005-0000-0000-000085160000}"/>
    <cellStyle name="Currency 2 3 3" xfId="5761" xr:uid="{00000000-0005-0000-0000-000086160000}"/>
    <cellStyle name="Currency 3" xfId="5762" xr:uid="{00000000-0005-0000-0000-000087160000}"/>
    <cellStyle name="Currency 3 2" xfId="5763" xr:uid="{00000000-0005-0000-0000-000088160000}"/>
    <cellStyle name="Currency 3 2 2" xfId="5764" xr:uid="{00000000-0005-0000-0000-000089160000}"/>
    <cellStyle name="Currency 3 3" xfId="5765" xr:uid="{00000000-0005-0000-0000-00008A160000}"/>
    <cellStyle name="Currency 4" xfId="5766" xr:uid="{00000000-0005-0000-0000-00008B160000}"/>
    <cellStyle name="Currency 4 2" xfId="5767" xr:uid="{00000000-0005-0000-0000-00008C160000}"/>
    <cellStyle name="Currency 4 2 2" xfId="5768" xr:uid="{00000000-0005-0000-0000-00008D160000}"/>
    <cellStyle name="Currency 4 2 2 2" xfId="5769" xr:uid="{00000000-0005-0000-0000-00008E160000}"/>
    <cellStyle name="Currency 4 2 3" xfId="5770" xr:uid="{00000000-0005-0000-0000-00008F160000}"/>
    <cellStyle name="Currency 4 2 3 2" xfId="5771" xr:uid="{00000000-0005-0000-0000-000090160000}"/>
    <cellStyle name="Currency 4 2 4" xfId="5772" xr:uid="{00000000-0005-0000-0000-000091160000}"/>
    <cellStyle name="Currency 4 2 4 2" xfId="5773" xr:uid="{00000000-0005-0000-0000-000092160000}"/>
    <cellStyle name="Currency 4 2 5" xfId="5774" xr:uid="{00000000-0005-0000-0000-000093160000}"/>
    <cellStyle name="Currency 4 3" xfId="5775" xr:uid="{00000000-0005-0000-0000-000094160000}"/>
    <cellStyle name="Currency 5" xfId="5776" xr:uid="{00000000-0005-0000-0000-000095160000}"/>
    <cellStyle name="Currency 5 2" xfId="5777" xr:uid="{00000000-0005-0000-0000-000096160000}"/>
    <cellStyle name="Currency 5 2 2" xfId="5778" xr:uid="{00000000-0005-0000-0000-000097160000}"/>
    <cellStyle name="Currency 5 3" xfId="5779" xr:uid="{00000000-0005-0000-0000-000098160000}"/>
    <cellStyle name="Currency 5 3 2" xfId="5780" xr:uid="{00000000-0005-0000-0000-000099160000}"/>
    <cellStyle name="Currency 5 4" xfId="5781" xr:uid="{00000000-0005-0000-0000-00009A160000}"/>
    <cellStyle name="Currency 5 4 2" xfId="5782" xr:uid="{00000000-0005-0000-0000-00009B160000}"/>
    <cellStyle name="Currency 5 5" xfId="5783" xr:uid="{00000000-0005-0000-0000-00009C160000}"/>
    <cellStyle name="Currency 6" xfId="5784" xr:uid="{00000000-0005-0000-0000-00009D160000}"/>
    <cellStyle name="Currency 6 2" xfId="5785" xr:uid="{00000000-0005-0000-0000-00009E160000}"/>
    <cellStyle name="Currency 7" xfId="5786" xr:uid="{00000000-0005-0000-0000-00009F160000}"/>
    <cellStyle name="Currency 7 2" xfId="5787" xr:uid="{00000000-0005-0000-0000-0000A0160000}"/>
    <cellStyle name="Currency 8" xfId="5788" xr:uid="{00000000-0005-0000-0000-0000A1160000}"/>
    <cellStyle name="Currency 8 2" xfId="5789" xr:uid="{00000000-0005-0000-0000-0000A2160000}"/>
    <cellStyle name="Currency 9" xfId="5790" xr:uid="{00000000-0005-0000-0000-0000A3160000}"/>
    <cellStyle name="Currency 9 2" xfId="5791" xr:uid="{00000000-0005-0000-0000-0000A4160000}"/>
    <cellStyle name="Currency0" xfId="5794" xr:uid="{00000000-0005-0000-0000-0000A7160000}"/>
    <cellStyle name="Date Short" xfId="5795" xr:uid="{00000000-0005-0000-0000-0000A8160000}"/>
    <cellStyle name="Dezimal [0]_laroux" xfId="5796" xr:uid="{00000000-0005-0000-0000-0000A9160000}"/>
    <cellStyle name="Dezimal_laroux" xfId="5797" xr:uid="{00000000-0005-0000-0000-0000AA160000}"/>
    <cellStyle name="Dobro" xfId="5798" xr:uid="{00000000-0005-0000-0000-0000AB160000}"/>
    <cellStyle name="Dobro 2" xfId="5799" xr:uid="{00000000-0005-0000-0000-0000AC160000}"/>
    <cellStyle name="Dobro 2 2" xfId="5800" xr:uid="{00000000-0005-0000-0000-0000AD160000}"/>
    <cellStyle name="Dobro 2 2 2" xfId="5801" xr:uid="{00000000-0005-0000-0000-0000AE160000}"/>
    <cellStyle name="Dobro 2 3" xfId="5802" xr:uid="{00000000-0005-0000-0000-0000AF160000}"/>
    <cellStyle name="Dobro 2 4" xfId="5803" xr:uid="{00000000-0005-0000-0000-0000B0160000}"/>
    <cellStyle name="Dobro 3" xfId="5804" xr:uid="{00000000-0005-0000-0000-0000B1160000}"/>
    <cellStyle name="Dobro 3 2" xfId="5805" xr:uid="{00000000-0005-0000-0000-0000B2160000}"/>
    <cellStyle name="Dobro 3 3" xfId="5806" xr:uid="{00000000-0005-0000-0000-0000B3160000}"/>
    <cellStyle name="Dobro 4" xfId="5807" xr:uid="{00000000-0005-0000-0000-0000B4160000}"/>
    <cellStyle name="Dobro 4 2" xfId="5808" xr:uid="{00000000-0005-0000-0000-0000B5160000}"/>
    <cellStyle name="Dobro 5" xfId="5809" xr:uid="{00000000-0005-0000-0000-0000B6160000}"/>
    <cellStyle name="Dobro 5 2" xfId="5810" xr:uid="{00000000-0005-0000-0000-0000B7160000}"/>
    <cellStyle name="Dobro 6" xfId="5811" xr:uid="{00000000-0005-0000-0000-0000B8160000}"/>
    <cellStyle name="Eingabe" xfId="5812" xr:uid="{00000000-0005-0000-0000-0000B9160000}"/>
    <cellStyle name="Eingabe 2" xfId="5813" xr:uid="{00000000-0005-0000-0000-0000BA160000}"/>
    <cellStyle name="Eingabe 2 2" xfId="5814" xr:uid="{00000000-0005-0000-0000-0000BB160000}"/>
    <cellStyle name="Enter Currency (0)" xfId="5815" xr:uid="{00000000-0005-0000-0000-0000BC160000}"/>
    <cellStyle name="Enter Currency (2)" xfId="5816" xr:uid="{00000000-0005-0000-0000-0000BD160000}"/>
    <cellStyle name="Enter Units (0)" xfId="5817" xr:uid="{00000000-0005-0000-0000-0000BE160000}"/>
    <cellStyle name="Enter Units (1)" xfId="5818" xr:uid="{00000000-0005-0000-0000-0000BF160000}"/>
    <cellStyle name="Enter Units (2)" xfId="5819" xr:uid="{00000000-0005-0000-0000-0000C0160000}"/>
    <cellStyle name="Ergebnis" xfId="5820" xr:uid="{00000000-0005-0000-0000-0000C1160000}"/>
    <cellStyle name="Ergebnis 2" xfId="5821" xr:uid="{00000000-0005-0000-0000-0000C2160000}"/>
    <cellStyle name="Ergebnis 2 2" xfId="5822" xr:uid="{00000000-0005-0000-0000-0000C3160000}"/>
    <cellStyle name="Erklärender Text" xfId="5823" xr:uid="{00000000-0005-0000-0000-0000C4160000}"/>
    <cellStyle name="Erklärender Text 2" xfId="5824" xr:uid="{00000000-0005-0000-0000-0000C5160000}"/>
    <cellStyle name="Excel Built-in Normal" xfId="48786" xr:uid="{00000000-0005-0000-0000-000098BE0000}"/>
    <cellStyle name="Explanatory Text 2" xfId="5825" xr:uid="{00000000-0005-0000-0000-0000C6160000}"/>
    <cellStyle name="Explanatory Text 2 2" xfId="5826" xr:uid="{00000000-0005-0000-0000-0000C7160000}"/>
    <cellStyle name="Explanatory Text 2 2 2" xfId="5827" xr:uid="{00000000-0005-0000-0000-0000C8160000}"/>
    <cellStyle name="Explanatory Text 2 3" xfId="5828" xr:uid="{00000000-0005-0000-0000-0000C9160000}"/>
    <cellStyle name="Explanatory Text 3" xfId="5829" xr:uid="{00000000-0005-0000-0000-0000CA160000}"/>
    <cellStyle name="Explanatory Text 3 10" xfId="5830" xr:uid="{00000000-0005-0000-0000-0000CB160000}"/>
    <cellStyle name="Explanatory Text 3 10 2" xfId="5831" xr:uid="{00000000-0005-0000-0000-0000CC160000}"/>
    <cellStyle name="Explanatory Text 3 10 2 2" xfId="5832" xr:uid="{00000000-0005-0000-0000-0000CD160000}"/>
    <cellStyle name="Explanatory Text 3 10 3" xfId="5833" xr:uid="{00000000-0005-0000-0000-0000CE160000}"/>
    <cellStyle name="Explanatory Text 3 11" xfId="5834" xr:uid="{00000000-0005-0000-0000-0000CF160000}"/>
    <cellStyle name="Explanatory Text 3 11 2" xfId="5835" xr:uid="{00000000-0005-0000-0000-0000D0160000}"/>
    <cellStyle name="Explanatory Text 3 11 2 2" xfId="5836" xr:uid="{00000000-0005-0000-0000-0000D1160000}"/>
    <cellStyle name="Explanatory Text 3 11 3" xfId="5837" xr:uid="{00000000-0005-0000-0000-0000D2160000}"/>
    <cellStyle name="Explanatory Text 3 12" xfId="5838" xr:uid="{00000000-0005-0000-0000-0000D3160000}"/>
    <cellStyle name="Explanatory Text 3 12 2" xfId="5839" xr:uid="{00000000-0005-0000-0000-0000D4160000}"/>
    <cellStyle name="Explanatory Text 3 12 2 2" xfId="5840" xr:uid="{00000000-0005-0000-0000-0000D5160000}"/>
    <cellStyle name="Explanatory Text 3 12 3" xfId="5841" xr:uid="{00000000-0005-0000-0000-0000D6160000}"/>
    <cellStyle name="Explanatory Text 3 13" xfId="5842" xr:uid="{00000000-0005-0000-0000-0000D7160000}"/>
    <cellStyle name="Explanatory Text 3 13 2" xfId="5843" xr:uid="{00000000-0005-0000-0000-0000D8160000}"/>
    <cellStyle name="Explanatory Text 3 13 2 2" xfId="5844" xr:uid="{00000000-0005-0000-0000-0000D9160000}"/>
    <cellStyle name="Explanatory Text 3 13 3" xfId="5845" xr:uid="{00000000-0005-0000-0000-0000DA160000}"/>
    <cellStyle name="Explanatory Text 3 14" xfId="5846" xr:uid="{00000000-0005-0000-0000-0000DB160000}"/>
    <cellStyle name="Explanatory Text 3 14 2" xfId="5847" xr:uid="{00000000-0005-0000-0000-0000DC160000}"/>
    <cellStyle name="Explanatory Text 3 14 2 2" xfId="5848" xr:uid="{00000000-0005-0000-0000-0000DD160000}"/>
    <cellStyle name="Explanatory Text 3 14 3" xfId="5849" xr:uid="{00000000-0005-0000-0000-0000DE160000}"/>
    <cellStyle name="Explanatory Text 3 15" xfId="5850" xr:uid="{00000000-0005-0000-0000-0000DF160000}"/>
    <cellStyle name="Explanatory Text 3 15 2" xfId="5851" xr:uid="{00000000-0005-0000-0000-0000E0160000}"/>
    <cellStyle name="Explanatory Text 3 15 2 2" xfId="5852" xr:uid="{00000000-0005-0000-0000-0000E1160000}"/>
    <cellStyle name="Explanatory Text 3 15 3" xfId="5853" xr:uid="{00000000-0005-0000-0000-0000E2160000}"/>
    <cellStyle name="Explanatory Text 3 16" xfId="5854" xr:uid="{00000000-0005-0000-0000-0000E3160000}"/>
    <cellStyle name="Explanatory Text 3 16 2" xfId="5855" xr:uid="{00000000-0005-0000-0000-0000E4160000}"/>
    <cellStyle name="Explanatory Text 3 16 2 2" xfId="5856" xr:uid="{00000000-0005-0000-0000-0000E5160000}"/>
    <cellStyle name="Explanatory Text 3 16 3" xfId="5857" xr:uid="{00000000-0005-0000-0000-0000E6160000}"/>
    <cellStyle name="Explanatory Text 3 17" xfId="5858" xr:uid="{00000000-0005-0000-0000-0000E7160000}"/>
    <cellStyle name="Explanatory Text 3 17 2" xfId="5859" xr:uid="{00000000-0005-0000-0000-0000E8160000}"/>
    <cellStyle name="Explanatory Text 3 17 2 2" xfId="5860" xr:uid="{00000000-0005-0000-0000-0000E9160000}"/>
    <cellStyle name="Explanatory Text 3 17 3" xfId="5861" xr:uid="{00000000-0005-0000-0000-0000EA160000}"/>
    <cellStyle name="Explanatory Text 3 18" xfId="5862" xr:uid="{00000000-0005-0000-0000-0000EB160000}"/>
    <cellStyle name="Explanatory Text 3 18 2" xfId="5863" xr:uid="{00000000-0005-0000-0000-0000EC160000}"/>
    <cellStyle name="Explanatory Text 3 18 2 2" xfId="5864" xr:uid="{00000000-0005-0000-0000-0000ED160000}"/>
    <cellStyle name="Explanatory Text 3 18 3" xfId="5865" xr:uid="{00000000-0005-0000-0000-0000EE160000}"/>
    <cellStyle name="Explanatory Text 3 19" xfId="5866" xr:uid="{00000000-0005-0000-0000-0000EF160000}"/>
    <cellStyle name="Explanatory Text 3 19 2" xfId="5867" xr:uid="{00000000-0005-0000-0000-0000F0160000}"/>
    <cellStyle name="Explanatory Text 3 19 2 2" xfId="5868" xr:uid="{00000000-0005-0000-0000-0000F1160000}"/>
    <cellStyle name="Explanatory Text 3 19 3" xfId="5869" xr:uid="{00000000-0005-0000-0000-0000F2160000}"/>
    <cellStyle name="Explanatory Text 3 2" xfId="5870" xr:uid="{00000000-0005-0000-0000-0000F3160000}"/>
    <cellStyle name="Explanatory Text 3 2 2" xfId="5871" xr:uid="{00000000-0005-0000-0000-0000F4160000}"/>
    <cellStyle name="Explanatory Text 3 2 2 2" xfId="5872" xr:uid="{00000000-0005-0000-0000-0000F5160000}"/>
    <cellStyle name="Explanatory Text 3 2 3" xfId="5873" xr:uid="{00000000-0005-0000-0000-0000F6160000}"/>
    <cellStyle name="Explanatory Text 3 20" xfId="5874" xr:uid="{00000000-0005-0000-0000-0000F7160000}"/>
    <cellStyle name="Explanatory Text 3 20 2" xfId="5875" xr:uid="{00000000-0005-0000-0000-0000F8160000}"/>
    <cellStyle name="Explanatory Text 3 20 2 2" xfId="5876" xr:uid="{00000000-0005-0000-0000-0000F9160000}"/>
    <cellStyle name="Explanatory Text 3 20 3" xfId="5877" xr:uid="{00000000-0005-0000-0000-0000FA160000}"/>
    <cellStyle name="Explanatory Text 3 21" xfId="5878" xr:uid="{00000000-0005-0000-0000-0000FB160000}"/>
    <cellStyle name="Explanatory Text 3 21 2" xfId="5879" xr:uid="{00000000-0005-0000-0000-0000FC160000}"/>
    <cellStyle name="Explanatory Text 3 21 2 2" xfId="5880" xr:uid="{00000000-0005-0000-0000-0000FD160000}"/>
    <cellStyle name="Explanatory Text 3 21 3" xfId="5881" xr:uid="{00000000-0005-0000-0000-0000FE160000}"/>
    <cellStyle name="Explanatory Text 3 22" xfId="5882" xr:uid="{00000000-0005-0000-0000-0000FF160000}"/>
    <cellStyle name="Explanatory Text 3 22 2" xfId="5883" xr:uid="{00000000-0005-0000-0000-000000170000}"/>
    <cellStyle name="Explanatory Text 3 22 2 2" xfId="5884" xr:uid="{00000000-0005-0000-0000-000001170000}"/>
    <cellStyle name="Explanatory Text 3 22 3" xfId="5885" xr:uid="{00000000-0005-0000-0000-000002170000}"/>
    <cellStyle name="Explanatory Text 3 23" xfId="5886" xr:uid="{00000000-0005-0000-0000-000003170000}"/>
    <cellStyle name="Explanatory Text 3 23 2" xfId="5887" xr:uid="{00000000-0005-0000-0000-000004170000}"/>
    <cellStyle name="Explanatory Text 3 23 2 2" xfId="5888" xr:uid="{00000000-0005-0000-0000-000005170000}"/>
    <cellStyle name="Explanatory Text 3 23 3" xfId="5889" xr:uid="{00000000-0005-0000-0000-000006170000}"/>
    <cellStyle name="Explanatory Text 3 24" xfId="5890" xr:uid="{00000000-0005-0000-0000-000007170000}"/>
    <cellStyle name="Explanatory Text 3 24 2" xfId="5891" xr:uid="{00000000-0005-0000-0000-000008170000}"/>
    <cellStyle name="Explanatory Text 3 24 2 2" xfId="5892" xr:uid="{00000000-0005-0000-0000-000009170000}"/>
    <cellStyle name="Explanatory Text 3 24 3" xfId="5893" xr:uid="{00000000-0005-0000-0000-00000A170000}"/>
    <cellStyle name="Explanatory Text 3 25" xfId="5894" xr:uid="{00000000-0005-0000-0000-00000B170000}"/>
    <cellStyle name="Explanatory Text 3 25 2" xfId="5895" xr:uid="{00000000-0005-0000-0000-00000C170000}"/>
    <cellStyle name="Explanatory Text 3 25 2 2" xfId="5896" xr:uid="{00000000-0005-0000-0000-00000D170000}"/>
    <cellStyle name="Explanatory Text 3 25 3" xfId="5897" xr:uid="{00000000-0005-0000-0000-00000E170000}"/>
    <cellStyle name="Explanatory Text 3 26" xfId="5898" xr:uid="{00000000-0005-0000-0000-00000F170000}"/>
    <cellStyle name="Explanatory Text 3 26 2" xfId="5899" xr:uid="{00000000-0005-0000-0000-000010170000}"/>
    <cellStyle name="Explanatory Text 3 26 2 2" xfId="5900" xr:uid="{00000000-0005-0000-0000-000011170000}"/>
    <cellStyle name="Explanatory Text 3 26 3" xfId="5901" xr:uid="{00000000-0005-0000-0000-000012170000}"/>
    <cellStyle name="Explanatory Text 3 27" xfId="5902" xr:uid="{00000000-0005-0000-0000-000013170000}"/>
    <cellStyle name="Explanatory Text 3 27 2" xfId="5903" xr:uid="{00000000-0005-0000-0000-000014170000}"/>
    <cellStyle name="Explanatory Text 3 27 2 2" xfId="5904" xr:uid="{00000000-0005-0000-0000-000015170000}"/>
    <cellStyle name="Explanatory Text 3 27 3" xfId="5905" xr:uid="{00000000-0005-0000-0000-000016170000}"/>
    <cellStyle name="Explanatory Text 3 28" xfId="5906" xr:uid="{00000000-0005-0000-0000-000017170000}"/>
    <cellStyle name="Explanatory Text 3 28 2" xfId="5907" xr:uid="{00000000-0005-0000-0000-000018170000}"/>
    <cellStyle name="Explanatory Text 3 28 2 2" xfId="5908" xr:uid="{00000000-0005-0000-0000-000019170000}"/>
    <cellStyle name="Explanatory Text 3 28 3" xfId="5909" xr:uid="{00000000-0005-0000-0000-00001A170000}"/>
    <cellStyle name="Explanatory Text 3 29" xfId="5910" xr:uid="{00000000-0005-0000-0000-00001B170000}"/>
    <cellStyle name="Explanatory Text 3 29 2" xfId="5911" xr:uid="{00000000-0005-0000-0000-00001C170000}"/>
    <cellStyle name="Explanatory Text 3 29 2 2" xfId="5912" xr:uid="{00000000-0005-0000-0000-00001D170000}"/>
    <cellStyle name="Explanatory Text 3 29 3" xfId="5913" xr:uid="{00000000-0005-0000-0000-00001E170000}"/>
    <cellStyle name="Explanatory Text 3 3" xfId="5914" xr:uid="{00000000-0005-0000-0000-00001F170000}"/>
    <cellStyle name="Explanatory Text 3 3 2" xfId="5915" xr:uid="{00000000-0005-0000-0000-000020170000}"/>
    <cellStyle name="Explanatory Text 3 3 2 2" xfId="5916" xr:uid="{00000000-0005-0000-0000-000021170000}"/>
    <cellStyle name="Explanatory Text 3 3 3" xfId="5917" xr:uid="{00000000-0005-0000-0000-000022170000}"/>
    <cellStyle name="Explanatory Text 3 30" xfId="5918" xr:uid="{00000000-0005-0000-0000-000023170000}"/>
    <cellStyle name="Explanatory Text 3 30 2" xfId="5919" xr:uid="{00000000-0005-0000-0000-000024170000}"/>
    <cellStyle name="Explanatory Text 3 30 2 2" xfId="5920" xr:uid="{00000000-0005-0000-0000-000025170000}"/>
    <cellStyle name="Explanatory Text 3 30 3" xfId="5921" xr:uid="{00000000-0005-0000-0000-000026170000}"/>
    <cellStyle name="Explanatory Text 3 31" xfId="5922" xr:uid="{00000000-0005-0000-0000-000027170000}"/>
    <cellStyle name="Explanatory Text 3 31 2" xfId="5923" xr:uid="{00000000-0005-0000-0000-000028170000}"/>
    <cellStyle name="Explanatory Text 3 31 2 2" xfId="5924" xr:uid="{00000000-0005-0000-0000-000029170000}"/>
    <cellStyle name="Explanatory Text 3 31 3" xfId="5925" xr:uid="{00000000-0005-0000-0000-00002A170000}"/>
    <cellStyle name="Explanatory Text 3 32" xfId="5926" xr:uid="{00000000-0005-0000-0000-00002B170000}"/>
    <cellStyle name="Explanatory Text 3 32 2" xfId="5927" xr:uid="{00000000-0005-0000-0000-00002C170000}"/>
    <cellStyle name="Explanatory Text 3 33" xfId="5928" xr:uid="{00000000-0005-0000-0000-00002D170000}"/>
    <cellStyle name="Explanatory Text 3 4" xfId="5929" xr:uid="{00000000-0005-0000-0000-00002E170000}"/>
    <cellStyle name="Explanatory Text 3 4 2" xfId="5930" xr:uid="{00000000-0005-0000-0000-00002F170000}"/>
    <cellStyle name="Explanatory Text 3 4 2 2" xfId="5931" xr:uid="{00000000-0005-0000-0000-000030170000}"/>
    <cellStyle name="Explanatory Text 3 4 3" xfId="5932" xr:uid="{00000000-0005-0000-0000-000031170000}"/>
    <cellStyle name="Explanatory Text 3 5" xfId="5933" xr:uid="{00000000-0005-0000-0000-000032170000}"/>
    <cellStyle name="Explanatory Text 3 5 2" xfId="5934" xr:uid="{00000000-0005-0000-0000-000033170000}"/>
    <cellStyle name="Explanatory Text 3 5 2 2" xfId="5935" xr:uid="{00000000-0005-0000-0000-000034170000}"/>
    <cellStyle name="Explanatory Text 3 5 3" xfId="5936" xr:uid="{00000000-0005-0000-0000-000035170000}"/>
    <cellStyle name="Explanatory Text 3 6" xfId="5937" xr:uid="{00000000-0005-0000-0000-000036170000}"/>
    <cellStyle name="Explanatory Text 3 6 2" xfId="5938" xr:uid="{00000000-0005-0000-0000-000037170000}"/>
    <cellStyle name="Explanatory Text 3 6 2 2" xfId="5939" xr:uid="{00000000-0005-0000-0000-000038170000}"/>
    <cellStyle name="Explanatory Text 3 6 3" xfId="5940" xr:uid="{00000000-0005-0000-0000-000039170000}"/>
    <cellStyle name="Explanatory Text 3 7" xfId="5941" xr:uid="{00000000-0005-0000-0000-00003A170000}"/>
    <cellStyle name="Explanatory Text 3 7 2" xfId="5942" xr:uid="{00000000-0005-0000-0000-00003B170000}"/>
    <cellStyle name="Explanatory Text 3 7 2 2" xfId="5943" xr:uid="{00000000-0005-0000-0000-00003C170000}"/>
    <cellStyle name="Explanatory Text 3 7 3" xfId="5944" xr:uid="{00000000-0005-0000-0000-00003D170000}"/>
    <cellStyle name="Explanatory Text 3 8" xfId="5945" xr:uid="{00000000-0005-0000-0000-00003E170000}"/>
    <cellStyle name="Explanatory Text 3 8 2" xfId="5946" xr:uid="{00000000-0005-0000-0000-00003F170000}"/>
    <cellStyle name="Explanatory Text 3 8 2 2" xfId="5947" xr:uid="{00000000-0005-0000-0000-000040170000}"/>
    <cellStyle name="Explanatory Text 3 8 3" xfId="5948" xr:uid="{00000000-0005-0000-0000-000041170000}"/>
    <cellStyle name="Explanatory Text 3 9" xfId="5949" xr:uid="{00000000-0005-0000-0000-000042170000}"/>
    <cellStyle name="Explanatory Text 3 9 2" xfId="5950" xr:uid="{00000000-0005-0000-0000-000043170000}"/>
    <cellStyle name="Explanatory Text 3 9 2 2" xfId="5951" xr:uid="{00000000-0005-0000-0000-000044170000}"/>
    <cellStyle name="Explanatory Text 3 9 3" xfId="5952" xr:uid="{00000000-0005-0000-0000-000045170000}"/>
    <cellStyle name="Explanatory Text 4" xfId="5953" xr:uid="{00000000-0005-0000-0000-000046170000}"/>
    <cellStyle name="Explanatory Text 4 10" xfId="5954" xr:uid="{00000000-0005-0000-0000-000047170000}"/>
    <cellStyle name="Explanatory Text 4 10 2" xfId="5955" xr:uid="{00000000-0005-0000-0000-000048170000}"/>
    <cellStyle name="Explanatory Text 4 10 2 2" xfId="5956" xr:uid="{00000000-0005-0000-0000-000049170000}"/>
    <cellStyle name="Explanatory Text 4 10 3" xfId="5957" xr:uid="{00000000-0005-0000-0000-00004A170000}"/>
    <cellStyle name="Explanatory Text 4 11" xfId="5958" xr:uid="{00000000-0005-0000-0000-00004B170000}"/>
    <cellStyle name="Explanatory Text 4 11 2" xfId="5959" xr:uid="{00000000-0005-0000-0000-00004C170000}"/>
    <cellStyle name="Explanatory Text 4 11 2 2" xfId="5960" xr:uid="{00000000-0005-0000-0000-00004D170000}"/>
    <cellStyle name="Explanatory Text 4 11 3" xfId="5961" xr:uid="{00000000-0005-0000-0000-00004E170000}"/>
    <cellStyle name="Explanatory Text 4 12" xfId="5962" xr:uid="{00000000-0005-0000-0000-00004F170000}"/>
    <cellStyle name="Explanatory Text 4 12 2" xfId="5963" xr:uid="{00000000-0005-0000-0000-000050170000}"/>
    <cellStyle name="Explanatory Text 4 12 2 2" xfId="5964" xr:uid="{00000000-0005-0000-0000-000051170000}"/>
    <cellStyle name="Explanatory Text 4 12 3" xfId="5965" xr:uid="{00000000-0005-0000-0000-000052170000}"/>
    <cellStyle name="Explanatory Text 4 13" xfId="5966" xr:uid="{00000000-0005-0000-0000-000053170000}"/>
    <cellStyle name="Explanatory Text 4 13 2" xfId="5967" xr:uid="{00000000-0005-0000-0000-000054170000}"/>
    <cellStyle name="Explanatory Text 4 13 2 2" xfId="5968" xr:uid="{00000000-0005-0000-0000-000055170000}"/>
    <cellStyle name="Explanatory Text 4 13 3" xfId="5969" xr:uid="{00000000-0005-0000-0000-000056170000}"/>
    <cellStyle name="Explanatory Text 4 14" xfId="5970" xr:uid="{00000000-0005-0000-0000-000057170000}"/>
    <cellStyle name="Explanatory Text 4 14 2" xfId="5971" xr:uid="{00000000-0005-0000-0000-000058170000}"/>
    <cellStyle name="Explanatory Text 4 14 2 2" xfId="5972" xr:uid="{00000000-0005-0000-0000-000059170000}"/>
    <cellStyle name="Explanatory Text 4 14 3" xfId="5973" xr:uid="{00000000-0005-0000-0000-00005A170000}"/>
    <cellStyle name="Explanatory Text 4 15" xfId="5974" xr:uid="{00000000-0005-0000-0000-00005B170000}"/>
    <cellStyle name="Explanatory Text 4 15 2" xfId="5975" xr:uid="{00000000-0005-0000-0000-00005C170000}"/>
    <cellStyle name="Explanatory Text 4 15 2 2" xfId="5976" xr:uid="{00000000-0005-0000-0000-00005D170000}"/>
    <cellStyle name="Explanatory Text 4 15 3" xfId="5977" xr:uid="{00000000-0005-0000-0000-00005E170000}"/>
    <cellStyle name="Explanatory Text 4 16" xfId="5978" xr:uid="{00000000-0005-0000-0000-00005F170000}"/>
    <cellStyle name="Explanatory Text 4 16 2" xfId="5979" xr:uid="{00000000-0005-0000-0000-000060170000}"/>
    <cellStyle name="Explanatory Text 4 16 2 2" xfId="5980" xr:uid="{00000000-0005-0000-0000-000061170000}"/>
    <cellStyle name="Explanatory Text 4 16 3" xfId="5981" xr:uid="{00000000-0005-0000-0000-000062170000}"/>
    <cellStyle name="Explanatory Text 4 17" xfId="5982" xr:uid="{00000000-0005-0000-0000-000063170000}"/>
    <cellStyle name="Explanatory Text 4 17 2" xfId="5983" xr:uid="{00000000-0005-0000-0000-000064170000}"/>
    <cellStyle name="Explanatory Text 4 17 2 2" xfId="5984" xr:uid="{00000000-0005-0000-0000-000065170000}"/>
    <cellStyle name="Explanatory Text 4 17 3" xfId="5985" xr:uid="{00000000-0005-0000-0000-000066170000}"/>
    <cellStyle name="Explanatory Text 4 18" xfId="5986" xr:uid="{00000000-0005-0000-0000-000067170000}"/>
    <cellStyle name="Explanatory Text 4 18 2" xfId="5987" xr:uid="{00000000-0005-0000-0000-000068170000}"/>
    <cellStyle name="Explanatory Text 4 18 2 2" xfId="5988" xr:uid="{00000000-0005-0000-0000-000069170000}"/>
    <cellStyle name="Explanatory Text 4 18 3" xfId="5989" xr:uid="{00000000-0005-0000-0000-00006A170000}"/>
    <cellStyle name="Explanatory Text 4 19" xfId="5990" xr:uid="{00000000-0005-0000-0000-00006B170000}"/>
    <cellStyle name="Explanatory Text 4 19 2" xfId="5991" xr:uid="{00000000-0005-0000-0000-00006C170000}"/>
    <cellStyle name="Explanatory Text 4 19 2 2" xfId="5992" xr:uid="{00000000-0005-0000-0000-00006D170000}"/>
    <cellStyle name="Explanatory Text 4 19 3" xfId="5993" xr:uid="{00000000-0005-0000-0000-00006E170000}"/>
    <cellStyle name="Explanatory Text 4 2" xfId="5994" xr:uid="{00000000-0005-0000-0000-00006F170000}"/>
    <cellStyle name="Explanatory Text 4 2 2" xfId="5995" xr:uid="{00000000-0005-0000-0000-000070170000}"/>
    <cellStyle name="Explanatory Text 4 2 2 2" xfId="5996" xr:uid="{00000000-0005-0000-0000-000071170000}"/>
    <cellStyle name="Explanatory Text 4 2 3" xfId="5997" xr:uid="{00000000-0005-0000-0000-000072170000}"/>
    <cellStyle name="Explanatory Text 4 20" xfId="5998" xr:uid="{00000000-0005-0000-0000-000073170000}"/>
    <cellStyle name="Explanatory Text 4 20 2" xfId="5999" xr:uid="{00000000-0005-0000-0000-000074170000}"/>
    <cellStyle name="Explanatory Text 4 20 2 2" xfId="6000" xr:uid="{00000000-0005-0000-0000-000075170000}"/>
    <cellStyle name="Explanatory Text 4 20 3" xfId="6001" xr:uid="{00000000-0005-0000-0000-000076170000}"/>
    <cellStyle name="Explanatory Text 4 21" xfId="6002" xr:uid="{00000000-0005-0000-0000-000077170000}"/>
    <cellStyle name="Explanatory Text 4 21 2" xfId="6003" xr:uid="{00000000-0005-0000-0000-000078170000}"/>
    <cellStyle name="Explanatory Text 4 21 2 2" xfId="6004" xr:uid="{00000000-0005-0000-0000-000079170000}"/>
    <cellStyle name="Explanatory Text 4 21 3" xfId="6005" xr:uid="{00000000-0005-0000-0000-00007A170000}"/>
    <cellStyle name="Explanatory Text 4 22" xfId="6006" xr:uid="{00000000-0005-0000-0000-00007B170000}"/>
    <cellStyle name="Explanatory Text 4 22 2" xfId="6007" xr:uid="{00000000-0005-0000-0000-00007C170000}"/>
    <cellStyle name="Explanatory Text 4 22 2 2" xfId="6008" xr:uid="{00000000-0005-0000-0000-00007D170000}"/>
    <cellStyle name="Explanatory Text 4 22 3" xfId="6009" xr:uid="{00000000-0005-0000-0000-00007E170000}"/>
    <cellStyle name="Explanatory Text 4 23" xfId="6010" xr:uid="{00000000-0005-0000-0000-00007F170000}"/>
    <cellStyle name="Explanatory Text 4 23 2" xfId="6011" xr:uid="{00000000-0005-0000-0000-000080170000}"/>
    <cellStyle name="Explanatory Text 4 23 2 2" xfId="6012" xr:uid="{00000000-0005-0000-0000-000081170000}"/>
    <cellStyle name="Explanatory Text 4 23 3" xfId="6013" xr:uid="{00000000-0005-0000-0000-000082170000}"/>
    <cellStyle name="Explanatory Text 4 24" xfId="6014" xr:uid="{00000000-0005-0000-0000-000083170000}"/>
    <cellStyle name="Explanatory Text 4 24 2" xfId="6015" xr:uid="{00000000-0005-0000-0000-000084170000}"/>
    <cellStyle name="Explanatory Text 4 24 2 2" xfId="6016" xr:uid="{00000000-0005-0000-0000-000085170000}"/>
    <cellStyle name="Explanatory Text 4 24 3" xfId="6017" xr:uid="{00000000-0005-0000-0000-000086170000}"/>
    <cellStyle name="Explanatory Text 4 25" xfId="6018" xr:uid="{00000000-0005-0000-0000-000087170000}"/>
    <cellStyle name="Explanatory Text 4 25 2" xfId="6019" xr:uid="{00000000-0005-0000-0000-000088170000}"/>
    <cellStyle name="Explanatory Text 4 25 2 2" xfId="6020" xr:uid="{00000000-0005-0000-0000-000089170000}"/>
    <cellStyle name="Explanatory Text 4 25 3" xfId="6021" xr:uid="{00000000-0005-0000-0000-00008A170000}"/>
    <cellStyle name="Explanatory Text 4 26" xfId="6022" xr:uid="{00000000-0005-0000-0000-00008B170000}"/>
    <cellStyle name="Explanatory Text 4 26 2" xfId="6023" xr:uid="{00000000-0005-0000-0000-00008C170000}"/>
    <cellStyle name="Explanatory Text 4 26 2 2" xfId="6024" xr:uid="{00000000-0005-0000-0000-00008D170000}"/>
    <cellStyle name="Explanatory Text 4 26 3" xfId="6025" xr:uid="{00000000-0005-0000-0000-00008E170000}"/>
    <cellStyle name="Explanatory Text 4 27" xfId="6026" xr:uid="{00000000-0005-0000-0000-00008F170000}"/>
    <cellStyle name="Explanatory Text 4 27 2" xfId="6027" xr:uid="{00000000-0005-0000-0000-000090170000}"/>
    <cellStyle name="Explanatory Text 4 27 2 2" xfId="6028" xr:uid="{00000000-0005-0000-0000-000091170000}"/>
    <cellStyle name="Explanatory Text 4 27 3" xfId="6029" xr:uid="{00000000-0005-0000-0000-000092170000}"/>
    <cellStyle name="Explanatory Text 4 28" xfId="6030" xr:uid="{00000000-0005-0000-0000-000093170000}"/>
    <cellStyle name="Explanatory Text 4 28 2" xfId="6031" xr:uid="{00000000-0005-0000-0000-000094170000}"/>
    <cellStyle name="Explanatory Text 4 28 2 2" xfId="6032" xr:uid="{00000000-0005-0000-0000-000095170000}"/>
    <cellStyle name="Explanatory Text 4 28 3" xfId="6033" xr:uid="{00000000-0005-0000-0000-000096170000}"/>
    <cellStyle name="Explanatory Text 4 29" xfId="6034" xr:uid="{00000000-0005-0000-0000-000097170000}"/>
    <cellStyle name="Explanatory Text 4 29 2" xfId="6035" xr:uid="{00000000-0005-0000-0000-000098170000}"/>
    <cellStyle name="Explanatory Text 4 3" xfId="6036" xr:uid="{00000000-0005-0000-0000-000099170000}"/>
    <cellStyle name="Explanatory Text 4 3 2" xfId="6037" xr:uid="{00000000-0005-0000-0000-00009A170000}"/>
    <cellStyle name="Explanatory Text 4 3 2 2" xfId="6038" xr:uid="{00000000-0005-0000-0000-00009B170000}"/>
    <cellStyle name="Explanatory Text 4 3 3" xfId="6039" xr:uid="{00000000-0005-0000-0000-00009C170000}"/>
    <cellStyle name="Explanatory Text 4 30" xfId="6040" xr:uid="{00000000-0005-0000-0000-00009D170000}"/>
    <cellStyle name="Explanatory Text 4 4" xfId="6041" xr:uid="{00000000-0005-0000-0000-00009E170000}"/>
    <cellStyle name="Explanatory Text 4 4 2" xfId="6042" xr:uid="{00000000-0005-0000-0000-00009F170000}"/>
    <cellStyle name="Explanatory Text 4 4 2 2" xfId="6043" xr:uid="{00000000-0005-0000-0000-0000A0170000}"/>
    <cellStyle name="Explanatory Text 4 4 3" xfId="6044" xr:uid="{00000000-0005-0000-0000-0000A1170000}"/>
    <cellStyle name="Explanatory Text 4 5" xfId="6045" xr:uid="{00000000-0005-0000-0000-0000A2170000}"/>
    <cellStyle name="Explanatory Text 4 5 2" xfId="6046" xr:uid="{00000000-0005-0000-0000-0000A3170000}"/>
    <cellStyle name="Explanatory Text 4 5 2 2" xfId="6047" xr:uid="{00000000-0005-0000-0000-0000A4170000}"/>
    <cellStyle name="Explanatory Text 4 5 3" xfId="6048" xr:uid="{00000000-0005-0000-0000-0000A5170000}"/>
    <cellStyle name="Explanatory Text 4 6" xfId="6049" xr:uid="{00000000-0005-0000-0000-0000A6170000}"/>
    <cellStyle name="Explanatory Text 4 6 2" xfId="6050" xr:uid="{00000000-0005-0000-0000-0000A7170000}"/>
    <cellStyle name="Explanatory Text 4 6 2 2" xfId="6051" xr:uid="{00000000-0005-0000-0000-0000A8170000}"/>
    <cellStyle name="Explanatory Text 4 6 3" xfId="6052" xr:uid="{00000000-0005-0000-0000-0000A9170000}"/>
    <cellStyle name="Explanatory Text 4 7" xfId="6053" xr:uid="{00000000-0005-0000-0000-0000AA170000}"/>
    <cellStyle name="Explanatory Text 4 7 2" xfId="6054" xr:uid="{00000000-0005-0000-0000-0000AB170000}"/>
    <cellStyle name="Explanatory Text 4 7 2 2" xfId="6055" xr:uid="{00000000-0005-0000-0000-0000AC170000}"/>
    <cellStyle name="Explanatory Text 4 7 3" xfId="6056" xr:uid="{00000000-0005-0000-0000-0000AD170000}"/>
    <cellStyle name="Explanatory Text 4 8" xfId="6057" xr:uid="{00000000-0005-0000-0000-0000AE170000}"/>
    <cellStyle name="Explanatory Text 4 8 2" xfId="6058" xr:uid="{00000000-0005-0000-0000-0000AF170000}"/>
    <cellStyle name="Explanatory Text 4 8 2 2" xfId="6059" xr:uid="{00000000-0005-0000-0000-0000B0170000}"/>
    <cellStyle name="Explanatory Text 4 8 3" xfId="6060" xr:uid="{00000000-0005-0000-0000-0000B1170000}"/>
    <cellStyle name="Explanatory Text 4 9" xfId="6061" xr:uid="{00000000-0005-0000-0000-0000B2170000}"/>
    <cellStyle name="Explanatory Text 4 9 2" xfId="6062" xr:uid="{00000000-0005-0000-0000-0000B3170000}"/>
    <cellStyle name="Explanatory Text 4 9 2 2" xfId="6063" xr:uid="{00000000-0005-0000-0000-0000B4170000}"/>
    <cellStyle name="Explanatory Text 4 9 3" xfId="6064" xr:uid="{00000000-0005-0000-0000-0000B5170000}"/>
    <cellStyle name="Explanatory Text 5" xfId="6065" xr:uid="{00000000-0005-0000-0000-0000B6170000}"/>
    <cellStyle name="Explanatory Text 5 2" xfId="6066" xr:uid="{00000000-0005-0000-0000-0000B7170000}"/>
    <cellStyle name="Explanatory Text 5 3" xfId="6067" xr:uid="{00000000-0005-0000-0000-0000B8170000}"/>
    <cellStyle name="Good 2" xfId="6068" xr:uid="{00000000-0005-0000-0000-0000B9170000}"/>
    <cellStyle name="Good 2 2" xfId="6069" xr:uid="{00000000-0005-0000-0000-0000BA170000}"/>
    <cellStyle name="Good 2 2 2" xfId="6070" xr:uid="{00000000-0005-0000-0000-0000BB170000}"/>
    <cellStyle name="Good 2 2 2 2" xfId="6071" xr:uid="{00000000-0005-0000-0000-0000BC170000}"/>
    <cellStyle name="Good 2 2 3" xfId="6072" xr:uid="{00000000-0005-0000-0000-0000BD170000}"/>
    <cellStyle name="Good 2 2 3 2" xfId="6073" xr:uid="{00000000-0005-0000-0000-0000BE170000}"/>
    <cellStyle name="Good 2 2 4" xfId="6074" xr:uid="{00000000-0005-0000-0000-0000BF170000}"/>
    <cellStyle name="Good 2 3" xfId="6075" xr:uid="{00000000-0005-0000-0000-0000C0170000}"/>
    <cellStyle name="Good 2 3 2" xfId="6076" xr:uid="{00000000-0005-0000-0000-0000C1170000}"/>
    <cellStyle name="Good 2 4" xfId="6077" xr:uid="{00000000-0005-0000-0000-0000C2170000}"/>
    <cellStyle name="Good 3" xfId="6078" xr:uid="{00000000-0005-0000-0000-0000C3170000}"/>
    <cellStyle name="Good 3 10" xfId="6079" xr:uid="{00000000-0005-0000-0000-0000C4170000}"/>
    <cellStyle name="Good 3 10 2" xfId="6080" xr:uid="{00000000-0005-0000-0000-0000C5170000}"/>
    <cellStyle name="Good 3 10 2 2" xfId="6081" xr:uid="{00000000-0005-0000-0000-0000C6170000}"/>
    <cellStyle name="Good 3 10 3" xfId="6082" xr:uid="{00000000-0005-0000-0000-0000C7170000}"/>
    <cellStyle name="Good 3 11" xfId="6083" xr:uid="{00000000-0005-0000-0000-0000C8170000}"/>
    <cellStyle name="Good 3 11 2" xfId="6084" xr:uid="{00000000-0005-0000-0000-0000C9170000}"/>
    <cellStyle name="Good 3 11 2 2" xfId="6085" xr:uid="{00000000-0005-0000-0000-0000CA170000}"/>
    <cellStyle name="Good 3 11 3" xfId="6086" xr:uid="{00000000-0005-0000-0000-0000CB170000}"/>
    <cellStyle name="Good 3 12" xfId="6087" xr:uid="{00000000-0005-0000-0000-0000CC170000}"/>
    <cellStyle name="Good 3 12 2" xfId="6088" xr:uid="{00000000-0005-0000-0000-0000CD170000}"/>
    <cellStyle name="Good 3 12 2 2" xfId="6089" xr:uid="{00000000-0005-0000-0000-0000CE170000}"/>
    <cellStyle name="Good 3 12 3" xfId="6090" xr:uid="{00000000-0005-0000-0000-0000CF170000}"/>
    <cellStyle name="Good 3 13" xfId="6091" xr:uid="{00000000-0005-0000-0000-0000D0170000}"/>
    <cellStyle name="Good 3 13 2" xfId="6092" xr:uid="{00000000-0005-0000-0000-0000D1170000}"/>
    <cellStyle name="Good 3 13 2 2" xfId="6093" xr:uid="{00000000-0005-0000-0000-0000D2170000}"/>
    <cellStyle name="Good 3 13 3" xfId="6094" xr:uid="{00000000-0005-0000-0000-0000D3170000}"/>
    <cellStyle name="Good 3 14" xfId="6095" xr:uid="{00000000-0005-0000-0000-0000D4170000}"/>
    <cellStyle name="Good 3 14 2" xfId="6096" xr:uid="{00000000-0005-0000-0000-0000D5170000}"/>
    <cellStyle name="Good 3 14 2 2" xfId="6097" xr:uid="{00000000-0005-0000-0000-0000D6170000}"/>
    <cellStyle name="Good 3 14 3" xfId="6098" xr:uid="{00000000-0005-0000-0000-0000D7170000}"/>
    <cellStyle name="Good 3 15" xfId="6099" xr:uid="{00000000-0005-0000-0000-0000D8170000}"/>
    <cellStyle name="Good 3 15 2" xfId="6100" xr:uid="{00000000-0005-0000-0000-0000D9170000}"/>
    <cellStyle name="Good 3 15 2 2" xfId="6101" xr:uid="{00000000-0005-0000-0000-0000DA170000}"/>
    <cellStyle name="Good 3 15 3" xfId="6102" xr:uid="{00000000-0005-0000-0000-0000DB170000}"/>
    <cellStyle name="Good 3 16" xfId="6103" xr:uid="{00000000-0005-0000-0000-0000DC170000}"/>
    <cellStyle name="Good 3 16 2" xfId="6104" xr:uid="{00000000-0005-0000-0000-0000DD170000}"/>
    <cellStyle name="Good 3 16 2 2" xfId="6105" xr:uid="{00000000-0005-0000-0000-0000DE170000}"/>
    <cellStyle name="Good 3 16 3" xfId="6106" xr:uid="{00000000-0005-0000-0000-0000DF170000}"/>
    <cellStyle name="Good 3 17" xfId="6107" xr:uid="{00000000-0005-0000-0000-0000E0170000}"/>
    <cellStyle name="Good 3 17 2" xfId="6108" xr:uid="{00000000-0005-0000-0000-0000E1170000}"/>
    <cellStyle name="Good 3 17 2 2" xfId="6109" xr:uid="{00000000-0005-0000-0000-0000E2170000}"/>
    <cellStyle name="Good 3 17 3" xfId="6110" xr:uid="{00000000-0005-0000-0000-0000E3170000}"/>
    <cellStyle name="Good 3 18" xfId="6111" xr:uid="{00000000-0005-0000-0000-0000E4170000}"/>
    <cellStyle name="Good 3 18 2" xfId="6112" xr:uid="{00000000-0005-0000-0000-0000E5170000}"/>
    <cellStyle name="Good 3 18 2 2" xfId="6113" xr:uid="{00000000-0005-0000-0000-0000E6170000}"/>
    <cellStyle name="Good 3 18 3" xfId="6114" xr:uid="{00000000-0005-0000-0000-0000E7170000}"/>
    <cellStyle name="Good 3 19" xfId="6115" xr:uid="{00000000-0005-0000-0000-0000E8170000}"/>
    <cellStyle name="Good 3 19 2" xfId="6116" xr:uid="{00000000-0005-0000-0000-0000E9170000}"/>
    <cellStyle name="Good 3 19 2 2" xfId="6117" xr:uid="{00000000-0005-0000-0000-0000EA170000}"/>
    <cellStyle name="Good 3 19 3" xfId="6118" xr:uid="{00000000-0005-0000-0000-0000EB170000}"/>
    <cellStyle name="Good 3 2" xfId="6119" xr:uid="{00000000-0005-0000-0000-0000EC170000}"/>
    <cellStyle name="Good 3 2 2" xfId="6120" xr:uid="{00000000-0005-0000-0000-0000ED170000}"/>
    <cellStyle name="Good 3 2 2 2" xfId="6121" xr:uid="{00000000-0005-0000-0000-0000EE170000}"/>
    <cellStyle name="Good 3 2 3" xfId="6122" xr:uid="{00000000-0005-0000-0000-0000EF170000}"/>
    <cellStyle name="Good 3 20" xfId="6123" xr:uid="{00000000-0005-0000-0000-0000F0170000}"/>
    <cellStyle name="Good 3 20 2" xfId="6124" xr:uid="{00000000-0005-0000-0000-0000F1170000}"/>
    <cellStyle name="Good 3 20 2 2" xfId="6125" xr:uid="{00000000-0005-0000-0000-0000F2170000}"/>
    <cellStyle name="Good 3 20 3" xfId="6126" xr:uid="{00000000-0005-0000-0000-0000F3170000}"/>
    <cellStyle name="Good 3 21" xfId="6127" xr:uid="{00000000-0005-0000-0000-0000F4170000}"/>
    <cellStyle name="Good 3 21 2" xfId="6128" xr:uid="{00000000-0005-0000-0000-0000F5170000}"/>
    <cellStyle name="Good 3 21 2 2" xfId="6129" xr:uid="{00000000-0005-0000-0000-0000F6170000}"/>
    <cellStyle name="Good 3 21 3" xfId="6130" xr:uid="{00000000-0005-0000-0000-0000F7170000}"/>
    <cellStyle name="Good 3 22" xfId="6131" xr:uid="{00000000-0005-0000-0000-0000F8170000}"/>
    <cellStyle name="Good 3 22 2" xfId="6132" xr:uid="{00000000-0005-0000-0000-0000F9170000}"/>
    <cellStyle name="Good 3 22 2 2" xfId="6133" xr:uid="{00000000-0005-0000-0000-0000FA170000}"/>
    <cellStyle name="Good 3 22 3" xfId="6134" xr:uid="{00000000-0005-0000-0000-0000FB170000}"/>
    <cellStyle name="Good 3 23" xfId="6135" xr:uid="{00000000-0005-0000-0000-0000FC170000}"/>
    <cellStyle name="Good 3 23 2" xfId="6136" xr:uid="{00000000-0005-0000-0000-0000FD170000}"/>
    <cellStyle name="Good 3 23 2 2" xfId="6137" xr:uid="{00000000-0005-0000-0000-0000FE170000}"/>
    <cellStyle name="Good 3 23 3" xfId="6138" xr:uid="{00000000-0005-0000-0000-0000FF170000}"/>
    <cellStyle name="Good 3 24" xfId="6139" xr:uid="{00000000-0005-0000-0000-000000180000}"/>
    <cellStyle name="Good 3 24 2" xfId="6140" xr:uid="{00000000-0005-0000-0000-000001180000}"/>
    <cellStyle name="Good 3 24 2 2" xfId="6141" xr:uid="{00000000-0005-0000-0000-000002180000}"/>
    <cellStyle name="Good 3 24 3" xfId="6142" xr:uid="{00000000-0005-0000-0000-000003180000}"/>
    <cellStyle name="Good 3 25" xfId="6143" xr:uid="{00000000-0005-0000-0000-000004180000}"/>
    <cellStyle name="Good 3 25 2" xfId="6144" xr:uid="{00000000-0005-0000-0000-000005180000}"/>
    <cellStyle name="Good 3 25 2 2" xfId="6145" xr:uid="{00000000-0005-0000-0000-000006180000}"/>
    <cellStyle name="Good 3 25 3" xfId="6146" xr:uid="{00000000-0005-0000-0000-000007180000}"/>
    <cellStyle name="Good 3 26" xfId="6147" xr:uid="{00000000-0005-0000-0000-000008180000}"/>
    <cellStyle name="Good 3 26 2" xfId="6148" xr:uid="{00000000-0005-0000-0000-000009180000}"/>
    <cellStyle name="Good 3 26 2 2" xfId="6149" xr:uid="{00000000-0005-0000-0000-00000A180000}"/>
    <cellStyle name="Good 3 26 3" xfId="6150" xr:uid="{00000000-0005-0000-0000-00000B180000}"/>
    <cellStyle name="Good 3 27" xfId="6151" xr:uid="{00000000-0005-0000-0000-00000C180000}"/>
    <cellStyle name="Good 3 27 2" xfId="6152" xr:uid="{00000000-0005-0000-0000-00000D180000}"/>
    <cellStyle name="Good 3 27 2 2" xfId="6153" xr:uid="{00000000-0005-0000-0000-00000E180000}"/>
    <cellStyle name="Good 3 27 3" xfId="6154" xr:uid="{00000000-0005-0000-0000-00000F180000}"/>
    <cellStyle name="Good 3 28" xfId="6155" xr:uid="{00000000-0005-0000-0000-000010180000}"/>
    <cellStyle name="Good 3 28 2" xfId="6156" xr:uid="{00000000-0005-0000-0000-000011180000}"/>
    <cellStyle name="Good 3 28 2 2" xfId="6157" xr:uid="{00000000-0005-0000-0000-000012180000}"/>
    <cellStyle name="Good 3 28 3" xfId="6158" xr:uid="{00000000-0005-0000-0000-000013180000}"/>
    <cellStyle name="Good 3 29" xfId="6159" xr:uid="{00000000-0005-0000-0000-000014180000}"/>
    <cellStyle name="Good 3 29 2" xfId="6160" xr:uid="{00000000-0005-0000-0000-000015180000}"/>
    <cellStyle name="Good 3 29 2 2" xfId="6161" xr:uid="{00000000-0005-0000-0000-000016180000}"/>
    <cellStyle name="Good 3 29 3" xfId="6162" xr:uid="{00000000-0005-0000-0000-000017180000}"/>
    <cellStyle name="Good 3 3" xfId="6163" xr:uid="{00000000-0005-0000-0000-000018180000}"/>
    <cellStyle name="Good 3 3 2" xfId="6164" xr:uid="{00000000-0005-0000-0000-000019180000}"/>
    <cellStyle name="Good 3 3 2 2" xfId="6165" xr:uid="{00000000-0005-0000-0000-00001A180000}"/>
    <cellStyle name="Good 3 3 3" xfId="6166" xr:uid="{00000000-0005-0000-0000-00001B180000}"/>
    <cellStyle name="Good 3 30" xfId="6167" xr:uid="{00000000-0005-0000-0000-00001C180000}"/>
    <cellStyle name="Good 3 30 2" xfId="6168" xr:uid="{00000000-0005-0000-0000-00001D180000}"/>
    <cellStyle name="Good 3 30 2 2" xfId="6169" xr:uid="{00000000-0005-0000-0000-00001E180000}"/>
    <cellStyle name="Good 3 30 3" xfId="6170" xr:uid="{00000000-0005-0000-0000-00001F180000}"/>
    <cellStyle name="Good 3 31" xfId="6171" xr:uid="{00000000-0005-0000-0000-000020180000}"/>
    <cellStyle name="Good 3 31 2" xfId="6172" xr:uid="{00000000-0005-0000-0000-000021180000}"/>
    <cellStyle name="Good 3 31 2 2" xfId="6173" xr:uid="{00000000-0005-0000-0000-000022180000}"/>
    <cellStyle name="Good 3 31 3" xfId="6174" xr:uid="{00000000-0005-0000-0000-000023180000}"/>
    <cellStyle name="Good 3 32" xfId="6175" xr:uid="{00000000-0005-0000-0000-000024180000}"/>
    <cellStyle name="Good 3 32 2" xfId="6176" xr:uid="{00000000-0005-0000-0000-000025180000}"/>
    <cellStyle name="Good 3 32 2 2" xfId="6177" xr:uid="{00000000-0005-0000-0000-000026180000}"/>
    <cellStyle name="Good 3 32 3" xfId="6178" xr:uid="{00000000-0005-0000-0000-000027180000}"/>
    <cellStyle name="Good 3 33" xfId="6179" xr:uid="{00000000-0005-0000-0000-000028180000}"/>
    <cellStyle name="Good 3 34" xfId="6180" xr:uid="{00000000-0005-0000-0000-000029180000}"/>
    <cellStyle name="Good 3 4" xfId="6181" xr:uid="{00000000-0005-0000-0000-00002A180000}"/>
    <cellStyle name="Good 3 4 2" xfId="6182" xr:uid="{00000000-0005-0000-0000-00002B180000}"/>
    <cellStyle name="Good 3 4 2 2" xfId="6183" xr:uid="{00000000-0005-0000-0000-00002C180000}"/>
    <cellStyle name="Good 3 4 3" xfId="6184" xr:uid="{00000000-0005-0000-0000-00002D180000}"/>
    <cellStyle name="Good 3 5" xfId="6185" xr:uid="{00000000-0005-0000-0000-00002E180000}"/>
    <cellStyle name="Good 3 5 2" xfId="6186" xr:uid="{00000000-0005-0000-0000-00002F180000}"/>
    <cellStyle name="Good 3 5 2 2" xfId="6187" xr:uid="{00000000-0005-0000-0000-000030180000}"/>
    <cellStyle name="Good 3 5 3" xfId="6188" xr:uid="{00000000-0005-0000-0000-000031180000}"/>
    <cellStyle name="Good 3 6" xfId="6189" xr:uid="{00000000-0005-0000-0000-000032180000}"/>
    <cellStyle name="Good 3 6 2" xfId="6190" xr:uid="{00000000-0005-0000-0000-000033180000}"/>
    <cellStyle name="Good 3 6 2 2" xfId="6191" xr:uid="{00000000-0005-0000-0000-000034180000}"/>
    <cellStyle name="Good 3 6 3" xfId="6192" xr:uid="{00000000-0005-0000-0000-000035180000}"/>
    <cellStyle name="Good 3 7" xfId="6193" xr:uid="{00000000-0005-0000-0000-000036180000}"/>
    <cellStyle name="Good 3 7 2" xfId="6194" xr:uid="{00000000-0005-0000-0000-000037180000}"/>
    <cellStyle name="Good 3 7 2 2" xfId="6195" xr:uid="{00000000-0005-0000-0000-000038180000}"/>
    <cellStyle name="Good 3 7 3" xfId="6196" xr:uid="{00000000-0005-0000-0000-000039180000}"/>
    <cellStyle name="Good 3 8" xfId="6197" xr:uid="{00000000-0005-0000-0000-00003A180000}"/>
    <cellStyle name="Good 3 8 2" xfId="6198" xr:uid="{00000000-0005-0000-0000-00003B180000}"/>
    <cellStyle name="Good 3 8 2 2" xfId="6199" xr:uid="{00000000-0005-0000-0000-00003C180000}"/>
    <cellStyle name="Good 3 8 3" xfId="6200" xr:uid="{00000000-0005-0000-0000-00003D180000}"/>
    <cellStyle name="Good 3 9" xfId="6201" xr:uid="{00000000-0005-0000-0000-00003E180000}"/>
    <cellStyle name="Good 3 9 2" xfId="6202" xr:uid="{00000000-0005-0000-0000-00003F180000}"/>
    <cellStyle name="Good 3 9 2 2" xfId="6203" xr:uid="{00000000-0005-0000-0000-000040180000}"/>
    <cellStyle name="Good 3 9 3" xfId="6204" xr:uid="{00000000-0005-0000-0000-000041180000}"/>
    <cellStyle name="Good 4" xfId="6205" xr:uid="{00000000-0005-0000-0000-000042180000}"/>
    <cellStyle name="Good 4 10" xfId="6206" xr:uid="{00000000-0005-0000-0000-000043180000}"/>
    <cellStyle name="Good 4 10 2" xfId="6207" xr:uid="{00000000-0005-0000-0000-000044180000}"/>
    <cellStyle name="Good 4 10 2 2" xfId="6208" xr:uid="{00000000-0005-0000-0000-000045180000}"/>
    <cellStyle name="Good 4 10 3" xfId="6209" xr:uid="{00000000-0005-0000-0000-000046180000}"/>
    <cellStyle name="Good 4 11" xfId="6210" xr:uid="{00000000-0005-0000-0000-000047180000}"/>
    <cellStyle name="Good 4 11 2" xfId="6211" xr:uid="{00000000-0005-0000-0000-000048180000}"/>
    <cellStyle name="Good 4 11 2 2" xfId="6212" xr:uid="{00000000-0005-0000-0000-000049180000}"/>
    <cellStyle name="Good 4 11 3" xfId="6213" xr:uid="{00000000-0005-0000-0000-00004A180000}"/>
    <cellStyle name="Good 4 12" xfId="6214" xr:uid="{00000000-0005-0000-0000-00004B180000}"/>
    <cellStyle name="Good 4 12 2" xfId="6215" xr:uid="{00000000-0005-0000-0000-00004C180000}"/>
    <cellStyle name="Good 4 12 2 2" xfId="6216" xr:uid="{00000000-0005-0000-0000-00004D180000}"/>
    <cellStyle name="Good 4 12 3" xfId="6217" xr:uid="{00000000-0005-0000-0000-00004E180000}"/>
    <cellStyle name="Good 4 13" xfId="6218" xr:uid="{00000000-0005-0000-0000-00004F180000}"/>
    <cellStyle name="Good 4 13 2" xfId="6219" xr:uid="{00000000-0005-0000-0000-000050180000}"/>
    <cellStyle name="Good 4 13 2 2" xfId="6220" xr:uid="{00000000-0005-0000-0000-000051180000}"/>
    <cellStyle name="Good 4 13 3" xfId="6221" xr:uid="{00000000-0005-0000-0000-000052180000}"/>
    <cellStyle name="Good 4 14" xfId="6222" xr:uid="{00000000-0005-0000-0000-000053180000}"/>
    <cellStyle name="Good 4 14 2" xfId="6223" xr:uid="{00000000-0005-0000-0000-000054180000}"/>
    <cellStyle name="Good 4 14 2 2" xfId="6224" xr:uid="{00000000-0005-0000-0000-000055180000}"/>
    <cellStyle name="Good 4 14 3" xfId="6225" xr:uid="{00000000-0005-0000-0000-000056180000}"/>
    <cellStyle name="Good 4 15" xfId="6226" xr:uid="{00000000-0005-0000-0000-000057180000}"/>
    <cellStyle name="Good 4 15 2" xfId="6227" xr:uid="{00000000-0005-0000-0000-000058180000}"/>
    <cellStyle name="Good 4 15 2 2" xfId="6228" xr:uid="{00000000-0005-0000-0000-000059180000}"/>
    <cellStyle name="Good 4 15 3" xfId="6229" xr:uid="{00000000-0005-0000-0000-00005A180000}"/>
    <cellStyle name="Good 4 16" xfId="6230" xr:uid="{00000000-0005-0000-0000-00005B180000}"/>
    <cellStyle name="Good 4 16 2" xfId="6231" xr:uid="{00000000-0005-0000-0000-00005C180000}"/>
    <cellStyle name="Good 4 16 2 2" xfId="6232" xr:uid="{00000000-0005-0000-0000-00005D180000}"/>
    <cellStyle name="Good 4 16 3" xfId="6233" xr:uid="{00000000-0005-0000-0000-00005E180000}"/>
    <cellStyle name="Good 4 17" xfId="6234" xr:uid="{00000000-0005-0000-0000-00005F180000}"/>
    <cellStyle name="Good 4 17 2" xfId="6235" xr:uid="{00000000-0005-0000-0000-000060180000}"/>
    <cellStyle name="Good 4 17 2 2" xfId="6236" xr:uid="{00000000-0005-0000-0000-000061180000}"/>
    <cellStyle name="Good 4 17 3" xfId="6237" xr:uid="{00000000-0005-0000-0000-000062180000}"/>
    <cellStyle name="Good 4 18" xfId="6238" xr:uid="{00000000-0005-0000-0000-000063180000}"/>
    <cellStyle name="Good 4 18 2" xfId="6239" xr:uid="{00000000-0005-0000-0000-000064180000}"/>
    <cellStyle name="Good 4 18 2 2" xfId="6240" xr:uid="{00000000-0005-0000-0000-000065180000}"/>
    <cellStyle name="Good 4 18 3" xfId="6241" xr:uid="{00000000-0005-0000-0000-000066180000}"/>
    <cellStyle name="Good 4 19" xfId="6242" xr:uid="{00000000-0005-0000-0000-000067180000}"/>
    <cellStyle name="Good 4 19 2" xfId="6243" xr:uid="{00000000-0005-0000-0000-000068180000}"/>
    <cellStyle name="Good 4 19 2 2" xfId="6244" xr:uid="{00000000-0005-0000-0000-000069180000}"/>
    <cellStyle name="Good 4 19 3" xfId="6245" xr:uid="{00000000-0005-0000-0000-00006A180000}"/>
    <cellStyle name="Good 4 2" xfId="6246" xr:uid="{00000000-0005-0000-0000-00006B180000}"/>
    <cellStyle name="Good 4 2 2" xfId="6247" xr:uid="{00000000-0005-0000-0000-00006C180000}"/>
    <cellStyle name="Good 4 2 2 2" xfId="6248" xr:uid="{00000000-0005-0000-0000-00006D180000}"/>
    <cellStyle name="Good 4 2 3" xfId="6249" xr:uid="{00000000-0005-0000-0000-00006E180000}"/>
    <cellStyle name="Good 4 20" xfId="6250" xr:uid="{00000000-0005-0000-0000-00006F180000}"/>
    <cellStyle name="Good 4 20 2" xfId="6251" xr:uid="{00000000-0005-0000-0000-000070180000}"/>
    <cellStyle name="Good 4 20 2 2" xfId="6252" xr:uid="{00000000-0005-0000-0000-000071180000}"/>
    <cellStyle name="Good 4 20 3" xfId="6253" xr:uid="{00000000-0005-0000-0000-000072180000}"/>
    <cellStyle name="Good 4 21" xfId="6254" xr:uid="{00000000-0005-0000-0000-000073180000}"/>
    <cellStyle name="Good 4 21 2" xfId="6255" xr:uid="{00000000-0005-0000-0000-000074180000}"/>
    <cellStyle name="Good 4 21 2 2" xfId="6256" xr:uid="{00000000-0005-0000-0000-000075180000}"/>
    <cellStyle name="Good 4 21 3" xfId="6257" xr:uid="{00000000-0005-0000-0000-000076180000}"/>
    <cellStyle name="Good 4 22" xfId="6258" xr:uid="{00000000-0005-0000-0000-000077180000}"/>
    <cellStyle name="Good 4 22 2" xfId="6259" xr:uid="{00000000-0005-0000-0000-000078180000}"/>
    <cellStyle name="Good 4 22 2 2" xfId="6260" xr:uid="{00000000-0005-0000-0000-000079180000}"/>
    <cellStyle name="Good 4 22 3" xfId="6261" xr:uid="{00000000-0005-0000-0000-00007A180000}"/>
    <cellStyle name="Good 4 23" xfId="6262" xr:uid="{00000000-0005-0000-0000-00007B180000}"/>
    <cellStyle name="Good 4 23 2" xfId="6263" xr:uid="{00000000-0005-0000-0000-00007C180000}"/>
    <cellStyle name="Good 4 23 2 2" xfId="6264" xr:uid="{00000000-0005-0000-0000-00007D180000}"/>
    <cellStyle name="Good 4 23 3" xfId="6265" xr:uid="{00000000-0005-0000-0000-00007E180000}"/>
    <cellStyle name="Good 4 24" xfId="6266" xr:uid="{00000000-0005-0000-0000-00007F180000}"/>
    <cellStyle name="Good 4 24 2" xfId="6267" xr:uid="{00000000-0005-0000-0000-000080180000}"/>
    <cellStyle name="Good 4 24 2 2" xfId="6268" xr:uid="{00000000-0005-0000-0000-000081180000}"/>
    <cellStyle name="Good 4 24 3" xfId="6269" xr:uid="{00000000-0005-0000-0000-000082180000}"/>
    <cellStyle name="Good 4 25" xfId="6270" xr:uid="{00000000-0005-0000-0000-000083180000}"/>
    <cellStyle name="Good 4 25 2" xfId="6271" xr:uid="{00000000-0005-0000-0000-000084180000}"/>
    <cellStyle name="Good 4 25 2 2" xfId="6272" xr:uid="{00000000-0005-0000-0000-000085180000}"/>
    <cellStyle name="Good 4 25 3" xfId="6273" xr:uid="{00000000-0005-0000-0000-000086180000}"/>
    <cellStyle name="Good 4 26" xfId="6274" xr:uid="{00000000-0005-0000-0000-000087180000}"/>
    <cellStyle name="Good 4 26 2" xfId="6275" xr:uid="{00000000-0005-0000-0000-000088180000}"/>
    <cellStyle name="Good 4 26 2 2" xfId="6276" xr:uid="{00000000-0005-0000-0000-000089180000}"/>
    <cellStyle name="Good 4 26 3" xfId="6277" xr:uid="{00000000-0005-0000-0000-00008A180000}"/>
    <cellStyle name="Good 4 27" xfId="6278" xr:uid="{00000000-0005-0000-0000-00008B180000}"/>
    <cellStyle name="Good 4 27 2" xfId="6279" xr:uid="{00000000-0005-0000-0000-00008C180000}"/>
    <cellStyle name="Good 4 27 2 2" xfId="6280" xr:uid="{00000000-0005-0000-0000-00008D180000}"/>
    <cellStyle name="Good 4 27 3" xfId="6281" xr:uid="{00000000-0005-0000-0000-00008E180000}"/>
    <cellStyle name="Good 4 28" xfId="6282" xr:uid="{00000000-0005-0000-0000-00008F180000}"/>
    <cellStyle name="Good 4 28 2" xfId="6283" xr:uid="{00000000-0005-0000-0000-000090180000}"/>
    <cellStyle name="Good 4 28 2 2" xfId="6284" xr:uid="{00000000-0005-0000-0000-000091180000}"/>
    <cellStyle name="Good 4 28 3" xfId="6285" xr:uid="{00000000-0005-0000-0000-000092180000}"/>
    <cellStyle name="Good 4 29" xfId="6286" xr:uid="{00000000-0005-0000-0000-000093180000}"/>
    <cellStyle name="Good 4 29 2" xfId="6287" xr:uid="{00000000-0005-0000-0000-000094180000}"/>
    <cellStyle name="Good 4 3" xfId="6288" xr:uid="{00000000-0005-0000-0000-000095180000}"/>
    <cellStyle name="Good 4 3 2" xfId="6289" xr:uid="{00000000-0005-0000-0000-000096180000}"/>
    <cellStyle name="Good 4 3 2 2" xfId="6290" xr:uid="{00000000-0005-0000-0000-000097180000}"/>
    <cellStyle name="Good 4 3 3" xfId="6291" xr:uid="{00000000-0005-0000-0000-000098180000}"/>
    <cellStyle name="Good 4 30" xfId="6292" xr:uid="{00000000-0005-0000-0000-000099180000}"/>
    <cellStyle name="Good 4 4" xfId="6293" xr:uid="{00000000-0005-0000-0000-00009A180000}"/>
    <cellStyle name="Good 4 4 2" xfId="6294" xr:uid="{00000000-0005-0000-0000-00009B180000}"/>
    <cellStyle name="Good 4 4 2 2" xfId="6295" xr:uid="{00000000-0005-0000-0000-00009C180000}"/>
    <cellStyle name="Good 4 4 3" xfId="6296" xr:uid="{00000000-0005-0000-0000-00009D180000}"/>
    <cellStyle name="Good 4 5" xfId="6297" xr:uid="{00000000-0005-0000-0000-00009E180000}"/>
    <cellStyle name="Good 4 5 2" xfId="6298" xr:uid="{00000000-0005-0000-0000-00009F180000}"/>
    <cellStyle name="Good 4 5 2 2" xfId="6299" xr:uid="{00000000-0005-0000-0000-0000A0180000}"/>
    <cellStyle name="Good 4 5 3" xfId="6300" xr:uid="{00000000-0005-0000-0000-0000A1180000}"/>
    <cellStyle name="Good 4 6" xfId="6301" xr:uid="{00000000-0005-0000-0000-0000A2180000}"/>
    <cellStyle name="Good 4 6 2" xfId="6302" xr:uid="{00000000-0005-0000-0000-0000A3180000}"/>
    <cellStyle name="Good 4 6 2 2" xfId="6303" xr:uid="{00000000-0005-0000-0000-0000A4180000}"/>
    <cellStyle name="Good 4 6 3" xfId="6304" xr:uid="{00000000-0005-0000-0000-0000A5180000}"/>
    <cellStyle name="Good 4 7" xfId="6305" xr:uid="{00000000-0005-0000-0000-0000A6180000}"/>
    <cellStyle name="Good 4 7 2" xfId="6306" xr:uid="{00000000-0005-0000-0000-0000A7180000}"/>
    <cellStyle name="Good 4 7 2 2" xfId="6307" xr:uid="{00000000-0005-0000-0000-0000A8180000}"/>
    <cellStyle name="Good 4 7 3" xfId="6308" xr:uid="{00000000-0005-0000-0000-0000A9180000}"/>
    <cellStyle name="Good 4 8" xfId="6309" xr:uid="{00000000-0005-0000-0000-0000AA180000}"/>
    <cellStyle name="Good 4 8 2" xfId="6310" xr:uid="{00000000-0005-0000-0000-0000AB180000}"/>
    <cellStyle name="Good 4 8 2 2" xfId="6311" xr:uid="{00000000-0005-0000-0000-0000AC180000}"/>
    <cellStyle name="Good 4 8 3" xfId="6312" xr:uid="{00000000-0005-0000-0000-0000AD180000}"/>
    <cellStyle name="Good 4 9" xfId="6313" xr:uid="{00000000-0005-0000-0000-0000AE180000}"/>
    <cellStyle name="Good 4 9 2" xfId="6314" xr:uid="{00000000-0005-0000-0000-0000AF180000}"/>
    <cellStyle name="Good 4 9 2 2" xfId="6315" xr:uid="{00000000-0005-0000-0000-0000B0180000}"/>
    <cellStyle name="Good 4 9 3" xfId="6316" xr:uid="{00000000-0005-0000-0000-0000B1180000}"/>
    <cellStyle name="Good 5" xfId="6317" xr:uid="{00000000-0005-0000-0000-0000B2180000}"/>
    <cellStyle name="Good 5 2" xfId="6318" xr:uid="{00000000-0005-0000-0000-0000B3180000}"/>
    <cellStyle name="Grey" xfId="6319" xr:uid="{00000000-0005-0000-0000-0000B4180000}"/>
    <cellStyle name="Gut" xfId="6320" xr:uid="{00000000-0005-0000-0000-0000B5180000}"/>
    <cellStyle name="Gut 2" xfId="6321" xr:uid="{00000000-0005-0000-0000-0000B6180000}"/>
    <cellStyle name="header" xfId="6322" xr:uid="{00000000-0005-0000-0000-0000B7180000}"/>
    <cellStyle name="header 2" xfId="6323" xr:uid="{00000000-0005-0000-0000-0000B8180000}"/>
    <cellStyle name="Header1" xfId="6324" xr:uid="{00000000-0005-0000-0000-0000B9180000}"/>
    <cellStyle name="Header2" xfId="6325" xr:uid="{00000000-0005-0000-0000-0000BA180000}"/>
    <cellStyle name="Heading 1 2" xfId="6326" xr:uid="{00000000-0005-0000-0000-0000BB180000}"/>
    <cellStyle name="Heading 1 2 2" xfId="6327" xr:uid="{00000000-0005-0000-0000-0000BC180000}"/>
    <cellStyle name="Heading 1 2 2 2" xfId="6328" xr:uid="{00000000-0005-0000-0000-0000BD180000}"/>
    <cellStyle name="Heading 1 2 2 2 2" xfId="6329" xr:uid="{00000000-0005-0000-0000-0000BE180000}"/>
    <cellStyle name="Heading 1 2 2 3" xfId="6330" xr:uid="{00000000-0005-0000-0000-0000BF180000}"/>
    <cellStyle name="Heading 1 2 3" xfId="6331" xr:uid="{00000000-0005-0000-0000-0000C0180000}"/>
    <cellStyle name="Heading 1 3" xfId="6332" xr:uid="{00000000-0005-0000-0000-0000C1180000}"/>
    <cellStyle name="Heading 1 3 10" xfId="6333" xr:uid="{00000000-0005-0000-0000-0000C2180000}"/>
    <cellStyle name="Heading 1 3 10 2" xfId="6334" xr:uid="{00000000-0005-0000-0000-0000C3180000}"/>
    <cellStyle name="Heading 1 3 10 2 2" xfId="6335" xr:uid="{00000000-0005-0000-0000-0000C4180000}"/>
    <cellStyle name="Heading 1 3 10 3" xfId="6336" xr:uid="{00000000-0005-0000-0000-0000C5180000}"/>
    <cellStyle name="Heading 1 3 11" xfId="6337" xr:uid="{00000000-0005-0000-0000-0000C6180000}"/>
    <cellStyle name="Heading 1 3 11 2" xfId="6338" xr:uid="{00000000-0005-0000-0000-0000C7180000}"/>
    <cellStyle name="Heading 1 3 11 2 2" xfId="6339" xr:uid="{00000000-0005-0000-0000-0000C8180000}"/>
    <cellStyle name="Heading 1 3 11 3" xfId="6340" xr:uid="{00000000-0005-0000-0000-0000C9180000}"/>
    <cellStyle name="Heading 1 3 12" xfId="6341" xr:uid="{00000000-0005-0000-0000-0000CA180000}"/>
    <cellStyle name="Heading 1 3 12 2" xfId="6342" xr:uid="{00000000-0005-0000-0000-0000CB180000}"/>
    <cellStyle name="Heading 1 3 12 2 2" xfId="6343" xr:uid="{00000000-0005-0000-0000-0000CC180000}"/>
    <cellStyle name="Heading 1 3 12 3" xfId="6344" xr:uid="{00000000-0005-0000-0000-0000CD180000}"/>
    <cellStyle name="Heading 1 3 13" xfId="6345" xr:uid="{00000000-0005-0000-0000-0000CE180000}"/>
    <cellStyle name="Heading 1 3 13 2" xfId="6346" xr:uid="{00000000-0005-0000-0000-0000CF180000}"/>
    <cellStyle name="Heading 1 3 13 2 2" xfId="6347" xr:uid="{00000000-0005-0000-0000-0000D0180000}"/>
    <cellStyle name="Heading 1 3 13 3" xfId="6348" xr:uid="{00000000-0005-0000-0000-0000D1180000}"/>
    <cellStyle name="Heading 1 3 14" xfId="6349" xr:uid="{00000000-0005-0000-0000-0000D2180000}"/>
    <cellStyle name="Heading 1 3 14 2" xfId="6350" xr:uid="{00000000-0005-0000-0000-0000D3180000}"/>
    <cellStyle name="Heading 1 3 14 2 2" xfId="6351" xr:uid="{00000000-0005-0000-0000-0000D4180000}"/>
    <cellStyle name="Heading 1 3 14 3" xfId="6352" xr:uid="{00000000-0005-0000-0000-0000D5180000}"/>
    <cellStyle name="Heading 1 3 15" xfId="6353" xr:uid="{00000000-0005-0000-0000-0000D6180000}"/>
    <cellStyle name="Heading 1 3 15 2" xfId="6354" xr:uid="{00000000-0005-0000-0000-0000D7180000}"/>
    <cellStyle name="Heading 1 3 15 2 2" xfId="6355" xr:uid="{00000000-0005-0000-0000-0000D8180000}"/>
    <cellStyle name="Heading 1 3 15 3" xfId="6356" xr:uid="{00000000-0005-0000-0000-0000D9180000}"/>
    <cellStyle name="Heading 1 3 16" xfId="6357" xr:uid="{00000000-0005-0000-0000-0000DA180000}"/>
    <cellStyle name="Heading 1 3 16 2" xfId="6358" xr:uid="{00000000-0005-0000-0000-0000DB180000}"/>
    <cellStyle name="Heading 1 3 16 2 2" xfId="6359" xr:uid="{00000000-0005-0000-0000-0000DC180000}"/>
    <cellStyle name="Heading 1 3 16 3" xfId="6360" xr:uid="{00000000-0005-0000-0000-0000DD180000}"/>
    <cellStyle name="Heading 1 3 17" xfId="6361" xr:uid="{00000000-0005-0000-0000-0000DE180000}"/>
    <cellStyle name="Heading 1 3 17 2" xfId="6362" xr:uid="{00000000-0005-0000-0000-0000DF180000}"/>
    <cellStyle name="Heading 1 3 17 2 2" xfId="6363" xr:uid="{00000000-0005-0000-0000-0000E0180000}"/>
    <cellStyle name="Heading 1 3 17 3" xfId="6364" xr:uid="{00000000-0005-0000-0000-0000E1180000}"/>
    <cellStyle name="Heading 1 3 18" xfId="6365" xr:uid="{00000000-0005-0000-0000-0000E2180000}"/>
    <cellStyle name="Heading 1 3 18 2" xfId="6366" xr:uid="{00000000-0005-0000-0000-0000E3180000}"/>
    <cellStyle name="Heading 1 3 18 2 2" xfId="6367" xr:uid="{00000000-0005-0000-0000-0000E4180000}"/>
    <cellStyle name="Heading 1 3 18 3" xfId="6368" xr:uid="{00000000-0005-0000-0000-0000E5180000}"/>
    <cellStyle name="Heading 1 3 19" xfId="6369" xr:uid="{00000000-0005-0000-0000-0000E6180000}"/>
    <cellStyle name="Heading 1 3 19 2" xfId="6370" xr:uid="{00000000-0005-0000-0000-0000E7180000}"/>
    <cellStyle name="Heading 1 3 19 2 2" xfId="6371" xr:uid="{00000000-0005-0000-0000-0000E8180000}"/>
    <cellStyle name="Heading 1 3 19 3" xfId="6372" xr:uid="{00000000-0005-0000-0000-0000E9180000}"/>
    <cellStyle name="Heading 1 3 2" xfId="6373" xr:uid="{00000000-0005-0000-0000-0000EA180000}"/>
    <cellStyle name="Heading 1 3 2 2" xfId="6374" xr:uid="{00000000-0005-0000-0000-0000EB180000}"/>
    <cellStyle name="Heading 1 3 2 2 2" xfId="6375" xr:uid="{00000000-0005-0000-0000-0000EC180000}"/>
    <cellStyle name="Heading 1 3 2 3" xfId="6376" xr:uid="{00000000-0005-0000-0000-0000ED180000}"/>
    <cellStyle name="Heading 1 3 20" xfId="6377" xr:uid="{00000000-0005-0000-0000-0000EE180000}"/>
    <cellStyle name="Heading 1 3 20 2" xfId="6378" xr:uid="{00000000-0005-0000-0000-0000EF180000}"/>
    <cellStyle name="Heading 1 3 20 2 2" xfId="6379" xr:uid="{00000000-0005-0000-0000-0000F0180000}"/>
    <cellStyle name="Heading 1 3 20 3" xfId="6380" xr:uid="{00000000-0005-0000-0000-0000F1180000}"/>
    <cellStyle name="Heading 1 3 21" xfId="6381" xr:uid="{00000000-0005-0000-0000-0000F2180000}"/>
    <cellStyle name="Heading 1 3 21 2" xfId="6382" xr:uid="{00000000-0005-0000-0000-0000F3180000}"/>
    <cellStyle name="Heading 1 3 21 2 2" xfId="6383" xr:uid="{00000000-0005-0000-0000-0000F4180000}"/>
    <cellStyle name="Heading 1 3 21 3" xfId="6384" xr:uid="{00000000-0005-0000-0000-0000F5180000}"/>
    <cellStyle name="Heading 1 3 22" xfId="6385" xr:uid="{00000000-0005-0000-0000-0000F6180000}"/>
    <cellStyle name="Heading 1 3 22 2" xfId="6386" xr:uid="{00000000-0005-0000-0000-0000F7180000}"/>
    <cellStyle name="Heading 1 3 22 2 2" xfId="6387" xr:uid="{00000000-0005-0000-0000-0000F8180000}"/>
    <cellStyle name="Heading 1 3 22 3" xfId="6388" xr:uid="{00000000-0005-0000-0000-0000F9180000}"/>
    <cellStyle name="Heading 1 3 23" xfId="6389" xr:uid="{00000000-0005-0000-0000-0000FA180000}"/>
    <cellStyle name="Heading 1 3 23 2" xfId="6390" xr:uid="{00000000-0005-0000-0000-0000FB180000}"/>
    <cellStyle name="Heading 1 3 23 2 2" xfId="6391" xr:uid="{00000000-0005-0000-0000-0000FC180000}"/>
    <cellStyle name="Heading 1 3 23 3" xfId="6392" xr:uid="{00000000-0005-0000-0000-0000FD180000}"/>
    <cellStyle name="Heading 1 3 24" xfId="6393" xr:uid="{00000000-0005-0000-0000-0000FE180000}"/>
    <cellStyle name="Heading 1 3 24 2" xfId="6394" xr:uid="{00000000-0005-0000-0000-0000FF180000}"/>
    <cellStyle name="Heading 1 3 24 2 2" xfId="6395" xr:uid="{00000000-0005-0000-0000-000000190000}"/>
    <cellStyle name="Heading 1 3 24 3" xfId="6396" xr:uid="{00000000-0005-0000-0000-000001190000}"/>
    <cellStyle name="Heading 1 3 25" xfId="6397" xr:uid="{00000000-0005-0000-0000-000002190000}"/>
    <cellStyle name="Heading 1 3 25 2" xfId="6398" xr:uid="{00000000-0005-0000-0000-000003190000}"/>
    <cellStyle name="Heading 1 3 25 2 2" xfId="6399" xr:uid="{00000000-0005-0000-0000-000004190000}"/>
    <cellStyle name="Heading 1 3 25 3" xfId="6400" xr:uid="{00000000-0005-0000-0000-000005190000}"/>
    <cellStyle name="Heading 1 3 26" xfId="6401" xr:uid="{00000000-0005-0000-0000-000006190000}"/>
    <cellStyle name="Heading 1 3 26 2" xfId="6402" xr:uid="{00000000-0005-0000-0000-000007190000}"/>
    <cellStyle name="Heading 1 3 26 2 2" xfId="6403" xr:uid="{00000000-0005-0000-0000-000008190000}"/>
    <cellStyle name="Heading 1 3 26 3" xfId="6404" xr:uid="{00000000-0005-0000-0000-000009190000}"/>
    <cellStyle name="Heading 1 3 27" xfId="6405" xr:uid="{00000000-0005-0000-0000-00000A190000}"/>
    <cellStyle name="Heading 1 3 27 2" xfId="6406" xr:uid="{00000000-0005-0000-0000-00000B190000}"/>
    <cellStyle name="Heading 1 3 27 2 2" xfId="6407" xr:uid="{00000000-0005-0000-0000-00000C190000}"/>
    <cellStyle name="Heading 1 3 27 3" xfId="6408" xr:uid="{00000000-0005-0000-0000-00000D190000}"/>
    <cellStyle name="Heading 1 3 28" xfId="6409" xr:uid="{00000000-0005-0000-0000-00000E190000}"/>
    <cellStyle name="Heading 1 3 28 2" xfId="6410" xr:uid="{00000000-0005-0000-0000-00000F190000}"/>
    <cellStyle name="Heading 1 3 28 2 2" xfId="6411" xr:uid="{00000000-0005-0000-0000-000010190000}"/>
    <cellStyle name="Heading 1 3 28 3" xfId="6412" xr:uid="{00000000-0005-0000-0000-000011190000}"/>
    <cellStyle name="Heading 1 3 29" xfId="6413" xr:uid="{00000000-0005-0000-0000-000012190000}"/>
    <cellStyle name="Heading 1 3 29 2" xfId="6414" xr:uid="{00000000-0005-0000-0000-000013190000}"/>
    <cellStyle name="Heading 1 3 29 2 2" xfId="6415" xr:uid="{00000000-0005-0000-0000-000014190000}"/>
    <cellStyle name="Heading 1 3 29 3" xfId="6416" xr:uid="{00000000-0005-0000-0000-000015190000}"/>
    <cellStyle name="Heading 1 3 3" xfId="6417" xr:uid="{00000000-0005-0000-0000-000016190000}"/>
    <cellStyle name="Heading 1 3 3 2" xfId="6418" xr:uid="{00000000-0005-0000-0000-000017190000}"/>
    <cellStyle name="Heading 1 3 3 2 2" xfId="6419" xr:uid="{00000000-0005-0000-0000-000018190000}"/>
    <cellStyle name="Heading 1 3 3 3" xfId="6420" xr:uid="{00000000-0005-0000-0000-000019190000}"/>
    <cellStyle name="Heading 1 3 30" xfId="6421" xr:uid="{00000000-0005-0000-0000-00001A190000}"/>
    <cellStyle name="Heading 1 3 30 2" xfId="6422" xr:uid="{00000000-0005-0000-0000-00001B190000}"/>
    <cellStyle name="Heading 1 3 30 2 2" xfId="6423" xr:uid="{00000000-0005-0000-0000-00001C190000}"/>
    <cellStyle name="Heading 1 3 30 3" xfId="6424" xr:uid="{00000000-0005-0000-0000-00001D190000}"/>
    <cellStyle name="Heading 1 3 31" xfId="6425" xr:uid="{00000000-0005-0000-0000-00001E190000}"/>
    <cellStyle name="Heading 1 3 31 2" xfId="6426" xr:uid="{00000000-0005-0000-0000-00001F190000}"/>
    <cellStyle name="Heading 1 3 31 2 2" xfId="6427" xr:uid="{00000000-0005-0000-0000-000020190000}"/>
    <cellStyle name="Heading 1 3 31 3" xfId="6428" xr:uid="{00000000-0005-0000-0000-000021190000}"/>
    <cellStyle name="Heading 1 3 32" xfId="6429" xr:uid="{00000000-0005-0000-0000-000022190000}"/>
    <cellStyle name="Heading 1 3 32 2" xfId="6430" xr:uid="{00000000-0005-0000-0000-000023190000}"/>
    <cellStyle name="Heading 1 3 33" xfId="6431" xr:uid="{00000000-0005-0000-0000-000024190000}"/>
    <cellStyle name="Heading 1 3 4" xfId="6432" xr:uid="{00000000-0005-0000-0000-000025190000}"/>
    <cellStyle name="Heading 1 3 4 2" xfId="6433" xr:uid="{00000000-0005-0000-0000-000026190000}"/>
    <cellStyle name="Heading 1 3 4 2 2" xfId="6434" xr:uid="{00000000-0005-0000-0000-000027190000}"/>
    <cellStyle name="Heading 1 3 4 3" xfId="6435" xr:uid="{00000000-0005-0000-0000-000028190000}"/>
    <cellStyle name="Heading 1 3 5" xfId="6436" xr:uid="{00000000-0005-0000-0000-000029190000}"/>
    <cellStyle name="Heading 1 3 5 2" xfId="6437" xr:uid="{00000000-0005-0000-0000-00002A190000}"/>
    <cellStyle name="Heading 1 3 5 2 2" xfId="6438" xr:uid="{00000000-0005-0000-0000-00002B190000}"/>
    <cellStyle name="Heading 1 3 5 3" xfId="6439" xr:uid="{00000000-0005-0000-0000-00002C190000}"/>
    <cellStyle name="Heading 1 3 6" xfId="6440" xr:uid="{00000000-0005-0000-0000-00002D190000}"/>
    <cellStyle name="Heading 1 3 6 2" xfId="6441" xr:uid="{00000000-0005-0000-0000-00002E190000}"/>
    <cellStyle name="Heading 1 3 6 2 2" xfId="6442" xr:uid="{00000000-0005-0000-0000-00002F190000}"/>
    <cellStyle name="Heading 1 3 6 3" xfId="6443" xr:uid="{00000000-0005-0000-0000-000030190000}"/>
    <cellStyle name="Heading 1 3 7" xfId="6444" xr:uid="{00000000-0005-0000-0000-000031190000}"/>
    <cellStyle name="Heading 1 3 7 2" xfId="6445" xr:uid="{00000000-0005-0000-0000-000032190000}"/>
    <cellStyle name="Heading 1 3 7 2 2" xfId="6446" xr:uid="{00000000-0005-0000-0000-000033190000}"/>
    <cellStyle name="Heading 1 3 7 3" xfId="6447" xr:uid="{00000000-0005-0000-0000-000034190000}"/>
    <cellStyle name="Heading 1 3 8" xfId="6448" xr:uid="{00000000-0005-0000-0000-000035190000}"/>
    <cellStyle name="Heading 1 3 8 2" xfId="6449" xr:uid="{00000000-0005-0000-0000-000036190000}"/>
    <cellStyle name="Heading 1 3 8 2 2" xfId="6450" xr:uid="{00000000-0005-0000-0000-000037190000}"/>
    <cellStyle name="Heading 1 3 8 3" xfId="6451" xr:uid="{00000000-0005-0000-0000-000038190000}"/>
    <cellStyle name="Heading 1 3 9" xfId="6452" xr:uid="{00000000-0005-0000-0000-000039190000}"/>
    <cellStyle name="Heading 1 3 9 2" xfId="6453" xr:uid="{00000000-0005-0000-0000-00003A190000}"/>
    <cellStyle name="Heading 1 3 9 2 2" xfId="6454" xr:uid="{00000000-0005-0000-0000-00003B190000}"/>
    <cellStyle name="Heading 1 3 9 3" xfId="6455" xr:uid="{00000000-0005-0000-0000-00003C190000}"/>
    <cellStyle name="Heading 1 4" xfId="6456" xr:uid="{00000000-0005-0000-0000-00003D190000}"/>
    <cellStyle name="Heading 1 4 10" xfId="6457" xr:uid="{00000000-0005-0000-0000-00003E190000}"/>
    <cellStyle name="Heading 1 4 10 2" xfId="6458" xr:uid="{00000000-0005-0000-0000-00003F190000}"/>
    <cellStyle name="Heading 1 4 10 2 2" xfId="6459" xr:uid="{00000000-0005-0000-0000-000040190000}"/>
    <cellStyle name="Heading 1 4 10 3" xfId="6460" xr:uid="{00000000-0005-0000-0000-000041190000}"/>
    <cellStyle name="Heading 1 4 11" xfId="6461" xr:uid="{00000000-0005-0000-0000-000042190000}"/>
    <cellStyle name="Heading 1 4 11 2" xfId="6462" xr:uid="{00000000-0005-0000-0000-000043190000}"/>
    <cellStyle name="Heading 1 4 11 2 2" xfId="6463" xr:uid="{00000000-0005-0000-0000-000044190000}"/>
    <cellStyle name="Heading 1 4 11 3" xfId="6464" xr:uid="{00000000-0005-0000-0000-000045190000}"/>
    <cellStyle name="Heading 1 4 12" xfId="6465" xr:uid="{00000000-0005-0000-0000-000046190000}"/>
    <cellStyle name="Heading 1 4 12 2" xfId="6466" xr:uid="{00000000-0005-0000-0000-000047190000}"/>
    <cellStyle name="Heading 1 4 12 2 2" xfId="6467" xr:uid="{00000000-0005-0000-0000-000048190000}"/>
    <cellStyle name="Heading 1 4 12 3" xfId="6468" xr:uid="{00000000-0005-0000-0000-000049190000}"/>
    <cellStyle name="Heading 1 4 13" xfId="6469" xr:uid="{00000000-0005-0000-0000-00004A190000}"/>
    <cellStyle name="Heading 1 4 13 2" xfId="6470" xr:uid="{00000000-0005-0000-0000-00004B190000}"/>
    <cellStyle name="Heading 1 4 13 2 2" xfId="6471" xr:uid="{00000000-0005-0000-0000-00004C190000}"/>
    <cellStyle name="Heading 1 4 13 3" xfId="6472" xr:uid="{00000000-0005-0000-0000-00004D190000}"/>
    <cellStyle name="Heading 1 4 14" xfId="6473" xr:uid="{00000000-0005-0000-0000-00004E190000}"/>
    <cellStyle name="Heading 1 4 14 2" xfId="6474" xr:uid="{00000000-0005-0000-0000-00004F190000}"/>
    <cellStyle name="Heading 1 4 14 2 2" xfId="6475" xr:uid="{00000000-0005-0000-0000-000050190000}"/>
    <cellStyle name="Heading 1 4 14 3" xfId="6476" xr:uid="{00000000-0005-0000-0000-000051190000}"/>
    <cellStyle name="Heading 1 4 15" xfId="6477" xr:uid="{00000000-0005-0000-0000-000052190000}"/>
    <cellStyle name="Heading 1 4 15 2" xfId="6478" xr:uid="{00000000-0005-0000-0000-000053190000}"/>
    <cellStyle name="Heading 1 4 15 2 2" xfId="6479" xr:uid="{00000000-0005-0000-0000-000054190000}"/>
    <cellStyle name="Heading 1 4 15 3" xfId="6480" xr:uid="{00000000-0005-0000-0000-000055190000}"/>
    <cellStyle name="Heading 1 4 16" xfId="6481" xr:uid="{00000000-0005-0000-0000-000056190000}"/>
    <cellStyle name="Heading 1 4 16 2" xfId="6482" xr:uid="{00000000-0005-0000-0000-000057190000}"/>
    <cellStyle name="Heading 1 4 16 2 2" xfId="6483" xr:uid="{00000000-0005-0000-0000-000058190000}"/>
    <cellStyle name="Heading 1 4 16 3" xfId="6484" xr:uid="{00000000-0005-0000-0000-000059190000}"/>
    <cellStyle name="Heading 1 4 17" xfId="6485" xr:uid="{00000000-0005-0000-0000-00005A190000}"/>
    <cellStyle name="Heading 1 4 17 2" xfId="6486" xr:uid="{00000000-0005-0000-0000-00005B190000}"/>
    <cellStyle name="Heading 1 4 17 2 2" xfId="6487" xr:uid="{00000000-0005-0000-0000-00005C190000}"/>
    <cellStyle name="Heading 1 4 17 3" xfId="6488" xr:uid="{00000000-0005-0000-0000-00005D190000}"/>
    <cellStyle name="Heading 1 4 18" xfId="6489" xr:uid="{00000000-0005-0000-0000-00005E190000}"/>
    <cellStyle name="Heading 1 4 18 2" xfId="6490" xr:uid="{00000000-0005-0000-0000-00005F190000}"/>
    <cellStyle name="Heading 1 4 18 2 2" xfId="6491" xr:uid="{00000000-0005-0000-0000-000060190000}"/>
    <cellStyle name="Heading 1 4 18 3" xfId="6492" xr:uid="{00000000-0005-0000-0000-000061190000}"/>
    <cellStyle name="Heading 1 4 19" xfId="6493" xr:uid="{00000000-0005-0000-0000-000062190000}"/>
    <cellStyle name="Heading 1 4 19 2" xfId="6494" xr:uid="{00000000-0005-0000-0000-000063190000}"/>
    <cellStyle name="Heading 1 4 19 2 2" xfId="6495" xr:uid="{00000000-0005-0000-0000-000064190000}"/>
    <cellStyle name="Heading 1 4 19 3" xfId="6496" xr:uid="{00000000-0005-0000-0000-000065190000}"/>
    <cellStyle name="Heading 1 4 2" xfId="6497" xr:uid="{00000000-0005-0000-0000-000066190000}"/>
    <cellStyle name="Heading 1 4 2 2" xfId="6498" xr:uid="{00000000-0005-0000-0000-000067190000}"/>
    <cellStyle name="Heading 1 4 2 2 2" xfId="6499" xr:uid="{00000000-0005-0000-0000-000068190000}"/>
    <cellStyle name="Heading 1 4 2 3" xfId="6500" xr:uid="{00000000-0005-0000-0000-000069190000}"/>
    <cellStyle name="Heading 1 4 20" xfId="6501" xr:uid="{00000000-0005-0000-0000-00006A190000}"/>
    <cellStyle name="Heading 1 4 20 2" xfId="6502" xr:uid="{00000000-0005-0000-0000-00006B190000}"/>
    <cellStyle name="Heading 1 4 20 2 2" xfId="6503" xr:uid="{00000000-0005-0000-0000-00006C190000}"/>
    <cellStyle name="Heading 1 4 20 3" xfId="6504" xr:uid="{00000000-0005-0000-0000-00006D190000}"/>
    <cellStyle name="Heading 1 4 21" xfId="6505" xr:uid="{00000000-0005-0000-0000-00006E190000}"/>
    <cellStyle name="Heading 1 4 21 2" xfId="6506" xr:uid="{00000000-0005-0000-0000-00006F190000}"/>
    <cellStyle name="Heading 1 4 21 2 2" xfId="6507" xr:uid="{00000000-0005-0000-0000-000070190000}"/>
    <cellStyle name="Heading 1 4 21 3" xfId="6508" xr:uid="{00000000-0005-0000-0000-000071190000}"/>
    <cellStyle name="Heading 1 4 22" xfId="6509" xr:uid="{00000000-0005-0000-0000-000072190000}"/>
    <cellStyle name="Heading 1 4 22 2" xfId="6510" xr:uid="{00000000-0005-0000-0000-000073190000}"/>
    <cellStyle name="Heading 1 4 22 2 2" xfId="6511" xr:uid="{00000000-0005-0000-0000-000074190000}"/>
    <cellStyle name="Heading 1 4 22 3" xfId="6512" xr:uid="{00000000-0005-0000-0000-000075190000}"/>
    <cellStyle name="Heading 1 4 23" xfId="6513" xr:uid="{00000000-0005-0000-0000-000076190000}"/>
    <cellStyle name="Heading 1 4 23 2" xfId="6514" xr:uid="{00000000-0005-0000-0000-000077190000}"/>
    <cellStyle name="Heading 1 4 23 2 2" xfId="6515" xr:uid="{00000000-0005-0000-0000-000078190000}"/>
    <cellStyle name="Heading 1 4 23 3" xfId="6516" xr:uid="{00000000-0005-0000-0000-000079190000}"/>
    <cellStyle name="Heading 1 4 24" xfId="6517" xr:uid="{00000000-0005-0000-0000-00007A190000}"/>
    <cellStyle name="Heading 1 4 24 2" xfId="6518" xr:uid="{00000000-0005-0000-0000-00007B190000}"/>
    <cellStyle name="Heading 1 4 24 2 2" xfId="6519" xr:uid="{00000000-0005-0000-0000-00007C190000}"/>
    <cellStyle name="Heading 1 4 24 3" xfId="6520" xr:uid="{00000000-0005-0000-0000-00007D190000}"/>
    <cellStyle name="Heading 1 4 25" xfId="6521" xr:uid="{00000000-0005-0000-0000-00007E190000}"/>
    <cellStyle name="Heading 1 4 25 2" xfId="6522" xr:uid="{00000000-0005-0000-0000-00007F190000}"/>
    <cellStyle name="Heading 1 4 25 2 2" xfId="6523" xr:uid="{00000000-0005-0000-0000-000080190000}"/>
    <cellStyle name="Heading 1 4 25 3" xfId="6524" xr:uid="{00000000-0005-0000-0000-000081190000}"/>
    <cellStyle name="Heading 1 4 26" xfId="6525" xr:uid="{00000000-0005-0000-0000-000082190000}"/>
    <cellStyle name="Heading 1 4 26 2" xfId="6526" xr:uid="{00000000-0005-0000-0000-000083190000}"/>
    <cellStyle name="Heading 1 4 26 2 2" xfId="6527" xr:uid="{00000000-0005-0000-0000-000084190000}"/>
    <cellStyle name="Heading 1 4 26 3" xfId="6528" xr:uid="{00000000-0005-0000-0000-000085190000}"/>
    <cellStyle name="Heading 1 4 27" xfId="6529" xr:uid="{00000000-0005-0000-0000-000086190000}"/>
    <cellStyle name="Heading 1 4 27 2" xfId="6530" xr:uid="{00000000-0005-0000-0000-000087190000}"/>
    <cellStyle name="Heading 1 4 27 2 2" xfId="6531" xr:uid="{00000000-0005-0000-0000-000088190000}"/>
    <cellStyle name="Heading 1 4 27 3" xfId="6532" xr:uid="{00000000-0005-0000-0000-000089190000}"/>
    <cellStyle name="Heading 1 4 28" xfId="6533" xr:uid="{00000000-0005-0000-0000-00008A190000}"/>
    <cellStyle name="Heading 1 4 28 2" xfId="6534" xr:uid="{00000000-0005-0000-0000-00008B190000}"/>
    <cellStyle name="Heading 1 4 28 2 2" xfId="6535" xr:uid="{00000000-0005-0000-0000-00008C190000}"/>
    <cellStyle name="Heading 1 4 28 3" xfId="6536" xr:uid="{00000000-0005-0000-0000-00008D190000}"/>
    <cellStyle name="Heading 1 4 29" xfId="6537" xr:uid="{00000000-0005-0000-0000-00008E190000}"/>
    <cellStyle name="Heading 1 4 29 2" xfId="6538" xr:uid="{00000000-0005-0000-0000-00008F190000}"/>
    <cellStyle name="Heading 1 4 3" xfId="6539" xr:uid="{00000000-0005-0000-0000-000090190000}"/>
    <cellStyle name="Heading 1 4 3 2" xfId="6540" xr:uid="{00000000-0005-0000-0000-000091190000}"/>
    <cellStyle name="Heading 1 4 3 2 2" xfId="6541" xr:uid="{00000000-0005-0000-0000-000092190000}"/>
    <cellStyle name="Heading 1 4 3 3" xfId="6542" xr:uid="{00000000-0005-0000-0000-000093190000}"/>
    <cellStyle name="Heading 1 4 30" xfId="6543" xr:uid="{00000000-0005-0000-0000-000094190000}"/>
    <cellStyle name="Heading 1 4 4" xfId="6544" xr:uid="{00000000-0005-0000-0000-000095190000}"/>
    <cellStyle name="Heading 1 4 4 2" xfId="6545" xr:uid="{00000000-0005-0000-0000-000096190000}"/>
    <cellStyle name="Heading 1 4 4 2 2" xfId="6546" xr:uid="{00000000-0005-0000-0000-000097190000}"/>
    <cellStyle name="Heading 1 4 4 3" xfId="6547" xr:uid="{00000000-0005-0000-0000-000098190000}"/>
    <cellStyle name="Heading 1 4 5" xfId="6548" xr:uid="{00000000-0005-0000-0000-000099190000}"/>
    <cellStyle name="Heading 1 4 5 2" xfId="6549" xr:uid="{00000000-0005-0000-0000-00009A190000}"/>
    <cellStyle name="Heading 1 4 5 2 2" xfId="6550" xr:uid="{00000000-0005-0000-0000-00009B190000}"/>
    <cellStyle name="Heading 1 4 5 3" xfId="6551" xr:uid="{00000000-0005-0000-0000-00009C190000}"/>
    <cellStyle name="Heading 1 4 6" xfId="6552" xr:uid="{00000000-0005-0000-0000-00009D190000}"/>
    <cellStyle name="Heading 1 4 6 2" xfId="6553" xr:uid="{00000000-0005-0000-0000-00009E190000}"/>
    <cellStyle name="Heading 1 4 6 2 2" xfId="6554" xr:uid="{00000000-0005-0000-0000-00009F190000}"/>
    <cellStyle name="Heading 1 4 6 3" xfId="6555" xr:uid="{00000000-0005-0000-0000-0000A0190000}"/>
    <cellStyle name="Heading 1 4 7" xfId="6556" xr:uid="{00000000-0005-0000-0000-0000A1190000}"/>
    <cellStyle name="Heading 1 4 7 2" xfId="6557" xr:uid="{00000000-0005-0000-0000-0000A2190000}"/>
    <cellStyle name="Heading 1 4 7 2 2" xfId="6558" xr:uid="{00000000-0005-0000-0000-0000A3190000}"/>
    <cellStyle name="Heading 1 4 7 3" xfId="6559" xr:uid="{00000000-0005-0000-0000-0000A4190000}"/>
    <cellStyle name="Heading 1 4 8" xfId="6560" xr:uid="{00000000-0005-0000-0000-0000A5190000}"/>
    <cellStyle name="Heading 1 4 8 2" xfId="6561" xr:uid="{00000000-0005-0000-0000-0000A6190000}"/>
    <cellStyle name="Heading 1 4 8 2 2" xfId="6562" xr:uid="{00000000-0005-0000-0000-0000A7190000}"/>
    <cellStyle name="Heading 1 4 8 3" xfId="6563" xr:uid="{00000000-0005-0000-0000-0000A8190000}"/>
    <cellStyle name="Heading 1 4 9" xfId="6564" xr:uid="{00000000-0005-0000-0000-0000A9190000}"/>
    <cellStyle name="Heading 1 4 9 2" xfId="6565" xr:uid="{00000000-0005-0000-0000-0000AA190000}"/>
    <cellStyle name="Heading 1 4 9 2 2" xfId="6566" xr:uid="{00000000-0005-0000-0000-0000AB190000}"/>
    <cellStyle name="Heading 1 4 9 3" xfId="6567" xr:uid="{00000000-0005-0000-0000-0000AC190000}"/>
    <cellStyle name="Heading 1 5" xfId="6568" xr:uid="{00000000-0005-0000-0000-0000AD190000}"/>
    <cellStyle name="Heading 1 5 2" xfId="6569" xr:uid="{00000000-0005-0000-0000-0000AE190000}"/>
    <cellStyle name="Heading 2 2" xfId="6570" xr:uid="{00000000-0005-0000-0000-0000AF190000}"/>
    <cellStyle name="Heading 2 2 2" xfId="6571" xr:uid="{00000000-0005-0000-0000-0000B0190000}"/>
    <cellStyle name="Heading 2 2 2 2" xfId="6572" xr:uid="{00000000-0005-0000-0000-0000B1190000}"/>
    <cellStyle name="Heading 2 2 2 2 2" xfId="6573" xr:uid="{00000000-0005-0000-0000-0000B2190000}"/>
    <cellStyle name="Heading 2 2 2 3" xfId="6574" xr:uid="{00000000-0005-0000-0000-0000B3190000}"/>
    <cellStyle name="Heading 2 2 3" xfId="6575" xr:uid="{00000000-0005-0000-0000-0000B4190000}"/>
    <cellStyle name="Heading 2 3" xfId="6576" xr:uid="{00000000-0005-0000-0000-0000B5190000}"/>
    <cellStyle name="Heading 2 3 10" xfId="6577" xr:uid="{00000000-0005-0000-0000-0000B6190000}"/>
    <cellStyle name="Heading 2 3 10 2" xfId="6578" xr:uid="{00000000-0005-0000-0000-0000B7190000}"/>
    <cellStyle name="Heading 2 3 10 2 2" xfId="6579" xr:uid="{00000000-0005-0000-0000-0000B8190000}"/>
    <cellStyle name="Heading 2 3 10 3" xfId="6580" xr:uid="{00000000-0005-0000-0000-0000B9190000}"/>
    <cellStyle name="Heading 2 3 11" xfId="6581" xr:uid="{00000000-0005-0000-0000-0000BA190000}"/>
    <cellStyle name="Heading 2 3 11 2" xfId="6582" xr:uid="{00000000-0005-0000-0000-0000BB190000}"/>
    <cellStyle name="Heading 2 3 11 2 2" xfId="6583" xr:uid="{00000000-0005-0000-0000-0000BC190000}"/>
    <cellStyle name="Heading 2 3 11 3" xfId="6584" xr:uid="{00000000-0005-0000-0000-0000BD190000}"/>
    <cellStyle name="Heading 2 3 12" xfId="6585" xr:uid="{00000000-0005-0000-0000-0000BE190000}"/>
    <cellStyle name="Heading 2 3 12 2" xfId="6586" xr:uid="{00000000-0005-0000-0000-0000BF190000}"/>
    <cellStyle name="Heading 2 3 12 2 2" xfId="6587" xr:uid="{00000000-0005-0000-0000-0000C0190000}"/>
    <cellStyle name="Heading 2 3 12 3" xfId="6588" xr:uid="{00000000-0005-0000-0000-0000C1190000}"/>
    <cellStyle name="Heading 2 3 13" xfId="6589" xr:uid="{00000000-0005-0000-0000-0000C2190000}"/>
    <cellStyle name="Heading 2 3 13 2" xfId="6590" xr:uid="{00000000-0005-0000-0000-0000C3190000}"/>
    <cellStyle name="Heading 2 3 13 2 2" xfId="6591" xr:uid="{00000000-0005-0000-0000-0000C4190000}"/>
    <cellStyle name="Heading 2 3 13 3" xfId="6592" xr:uid="{00000000-0005-0000-0000-0000C5190000}"/>
    <cellStyle name="Heading 2 3 14" xfId="6593" xr:uid="{00000000-0005-0000-0000-0000C6190000}"/>
    <cellStyle name="Heading 2 3 14 2" xfId="6594" xr:uid="{00000000-0005-0000-0000-0000C7190000}"/>
    <cellStyle name="Heading 2 3 14 2 2" xfId="6595" xr:uid="{00000000-0005-0000-0000-0000C8190000}"/>
    <cellStyle name="Heading 2 3 14 3" xfId="6596" xr:uid="{00000000-0005-0000-0000-0000C9190000}"/>
    <cellStyle name="Heading 2 3 15" xfId="6597" xr:uid="{00000000-0005-0000-0000-0000CA190000}"/>
    <cellStyle name="Heading 2 3 15 2" xfId="6598" xr:uid="{00000000-0005-0000-0000-0000CB190000}"/>
    <cellStyle name="Heading 2 3 15 2 2" xfId="6599" xr:uid="{00000000-0005-0000-0000-0000CC190000}"/>
    <cellStyle name="Heading 2 3 15 3" xfId="6600" xr:uid="{00000000-0005-0000-0000-0000CD190000}"/>
    <cellStyle name="Heading 2 3 16" xfId="6601" xr:uid="{00000000-0005-0000-0000-0000CE190000}"/>
    <cellStyle name="Heading 2 3 16 2" xfId="6602" xr:uid="{00000000-0005-0000-0000-0000CF190000}"/>
    <cellStyle name="Heading 2 3 16 2 2" xfId="6603" xr:uid="{00000000-0005-0000-0000-0000D0190000}"/>
    <cellStyle name="Heading 2 3 16 3" xfId="6604" xr:uid="{00000000-0005-0000-0000-0000D1190000}"/>
    <cellStyle name="Heading 2 3 17" xfId="6605" xr:uid="{00000000-0005-0000-0000-0000D2190000}"/>
    <cellStyle name="Heading 2 3 17 2" xfId="6606" xr:uid="{00000000-0005-0000-0000-0000D3190000}"/>
    <cellStyle name="Heading 2 3 17 2 2" xfId="6607" xr:uid="{00000000-0005-0000-0000-0000D4190000}"/>
    <cellStyle name="Heading 2 3 17 3" xfId="6608" xr:uid="{00000000-0005-0000-0000-0000D5190000}"/>
    <cellStyle name="Heading 2 3 18" xfId="6609" xr:uid="{00000000-0005-0000-0000-0000D6190000}"/>
    <cellStyle name="Heading 2 3 18 2" xfId="6610" xr:uid="{00000000-0005-0000-0000-0000D7190000}"/>
    <cellStyle name="Heading 2 3 18 2 2" xfId="6611" xr:uid="{00000000-0005-0000-0000-0000D8190000}"/>
    <cellStyle name="Heading 2 3 18 3" xfId="6612" xr:uid="{00000000-0005-0000-0000-0000D9190000}"/>
    <cellStyle name="Heading 2 3 19" xfId="6613" xr:uid="{00000000-0005-0000-0000-0000DA190000}"/>
    <cellStyle name="Heading 2 3 19 2" xfId="6614" xr:uid="{00000000-0005-0000-0000-0000DB190000}"/>
    <cellStyle name="Heading 2 3 19 2 2" xfId="6615" xr:uid="{00000000-0005-0000-0000-0000DC190000}"/>
    <cellStyle name="Heading 2 3 19 3" xfId="6616" xr:uid="{00000000-0005-0000-0000-0000DD190000}"/>
    <cellStyle name="Heading 2 3 2" xfId="6617" xr:uid="{00000000-0005-0000-0000-0000DE190000}"/>
    <cellStyle name="Heading 2 3 2 2" xfId="6618" xr:uid="{00000000-0005-0000-0000-0000DF190000}"/>
    <cellStyle name="Heading 2 3 2 2 2" xfId="6619" xr:uid="{00000000-0005-0000-0000-0000E0190000}"/>
    <cellStyle name="Heading 2 3 2 3" xfId="6620" xr:uid="{00000000-0005-0000-0000-0000E1190000}"/>
    <cellStyle name="Heading 2 3 20" xfId="6621" xr:uid="{00000000-0005-0000-0000-0000E2190000}"/>
    <cellStyle name="Heading 2 3 20 2" xfId="6622" xr:uid="{00000000-0005-0000-0000-0000E3190000}"/>
    <cellStyle name="Heading 2 3 20 2 2" xfId="6623" xr:uid="{00000000-0005-0000-0000-0000E4190000}"/>
    <cellStyle name="Heading 2 3 20 3" xfId="6624" xr:uid="{00000000-0005-0000-0000-0000E5190000}"/>
    <cellStyle name="Heading 2 3 21" xfId="6625" xr:uid="{00000000-0005-0000-0000-0000E6190000}"/>
    <cellStyle name="Heading 2 3 21 2" xfId="6626" xr:uid="{00000000-0005-0000-0000-0000E7190000}"/>
    <cellStyle name="Heading 2 3 21 2 2" xfId="6627" xr:uid="{00000000-0005-0000-0000-0000E8190000}"/>
    <cellStyle name="Heading 2 3 21 3" xfId="6628" xr:uid="{00000000-0005-0000-0000-0000E9190000}"/>
    <cellStyle name="Heading 2 3 22" xfId="6629" xr:uid="{00000000-0005-0000-0000-0000EA190000}"/>
    <cellStyle name="Heading 2 3 22 2" xfId="6630" xr:uid="{00000000-0005-0000-0000-0000EB190000}"/>
    <cellStyle name="Heading 2 3 22 2 2" xfId="6631" xr:uid="{00000000-0005-0000-0000-0000EC190000}"/>
    <cellStyle name="Heading 2 3 22 3" xfId="6632" xr:uid="{00000000-0005-0000-0000-0000ED190000}"/>
    <cellStyle name="Heading 2 3 23" xfId="6633" xr:uid="{00000000-0005-0000-0000-0000EE190000}"/>
    <cellStyle name="Heading 2 3 23 2" xfId="6634" xr:uid="{00000000-0005-0000-0000-0000EF190000}"/>
    <cellStyle name="Heading 2 3 23 2 2" xfId="6635" xr:uid="{00000000-0005-0000-0000-0000F0190000}"/>
    <cellStyle name="Heading 2 3 23 3" xfId="6636" xr:uid="{00000000-0005-0000-0000-0000F1190000}"/>
    <cellStyle name="Heading 2 3 24" xfId="6637" xr:uid="{00000000-0005-0000-0000-0000F2190000}"/>
    <cellStyle name="Heading 2 3 24 2" xfId="6638" xr:uid="{00000000-0005-0000-0000-0000F3190000}"/>
    <cellStyle name="Heading 2 3 24 2 2" xfId="6639" xr:uid="{00000000-0005-0000-0000-0000F4190000}"/>
    <cellStyle name="Heading 2 3 24 3" xfId="6640" xr:uid="{00000000-0005-0000-0000-0000F5190000}"/>
    <cellStyle name="Heading 2 3 25" xfId="6641" xr:uid="{00000000-0005-0000-0000-0000F6190000}"/>
    <cellStyle name="Heading 2 3 25 2" xfId="6642" xr:uid="{00000000-0005-0000-0000-0000F7190000}"/>
    <cellStyle name="Heading 2 3 25 2 2" xfId="6643" xr:uid="{00000000-0005-0000-0000-0000F8190000}"/>
    <cellStyle name="Heading 2 3 25 3" xfId="6644" xr:uid="{00000000-0005-0000-0000-0000F9190000}"/>
    <cellStyle name="Heading 2 3 26" xfId="6645" xr:uid="{00000000-0005-0000-0000-0000FA190000}"/>
    <cellStyle name="Heading 2 3 26 2" xfId="6646" xr:uid="{00000000-0005-0000-0000-0000FB190000}"/>
    <cellStyle name="Heading 2 3 26 2 2" xfId="6647" xr:uid="{00000000-0005-0000-0000-0000FC190000}"/>
    <cellStyle name="Heading 2 3 26 3" xfId="6648" xr:uid="{00000000-0005-0000-0000-0000FD190000}"/>
    <cellStyle name="Heading 2 3 27" xfId="6649" xr:uid="{00000000-0005-0000-0000-0000FE190000}"/>
    <cellStyle name="Heading 2 3 27 2" xfId="6650" xr:uid="{00000000-0005-0000-0000-0000FF190000}"/>
    <cellStyle name="Heading 2 3 27 2 2" xfId="6651" xr:uid="{00000000-0005-0000-0000-0000001A0000}"/>
    <cellStyle name="Heading 2 3 27 3" xfId="6652" xr:uid="{00000000-0005-0000-0000-0000011A0000}"/>
    <cellStyle name="Heading 2 3 28" xfId="6653" xr:uid="{00000000-0005-0000-0000-0000021A0000}"/>
    <cellStyle name="Heading 2 3 28 2" xfId="6654" xr:uid="{00000000-0005-0000-0000-0000031A0000}"/>
    <cellStyle name="Heading 2 3 28 2 2" xfId="6655" xr:uid="{00000000-0005-0000-0000-0000041A0000}"/>
    <cellStyle name="Heading 2 3 28 3" xfId="6656" xr:uid="{00000000-0005-0000-0000-0000051A0000}"/>
    <cellStyle name="Heading 2 3 29" xfId="6657" xr:uid="{00000000-0005-0000-0000-0000061A0000}"/>
    <cellStyle name="Heading 2 3 29 2" xfId="6658" xr:uid="{00000000-0005-0000-0000-0000071A0000}"/>
    <cellStyle name="Heading 2 3 29 2 2" xfId="6659" xr:uid="{00000000-0005-0000-0000-0000081A0000}"/>
    <cellStyle name="Heading 2 3 29 3" xfId="6660" xr:uid="{00000000-0005-0000-0000-0000091A0000}"/>
    <cellStyle name="Heading 2 3 3" xfId="6661" xr:uid="{00000000-0005-0000-0000-00000A1A0000}"/>
    <cellStyle name="Heading 2 3 3 2" xfId="6662" xr:uid="{00000000-0005-0000-0000-00000B1A0000}"/>
    <cellStyle name="Heading 2 3 3 2 2" xfId="6663" xr:uid="{00000000-0005-0000-0000-00000C1A0000}"/>
    <cellStyle name="Heading 2 3 3 3" xfId="6664" xr:uid="{00000000-0005-0000-0000-00000D1A0000}"/>
    <cellStyle name="Heading 2 3 30" xfId="6665" xr:uid="{00000000-0005-0000-0000-00000E1A0000}"/>
    <cellStyle name="Heading 2 3 30 2" xfId="6666" xr:uid="{00000000-0005-0000-0000-00000F1A0000}"/>
    <cellStyle name="Heading 2 3 30 2 2" xfId="6667" xr:uid="{00000000-0005-0000-0000-0000101A0000}"/>
    <cellStyle name="Heading 2 3 30 3" xfId="6668" xr:uid="{00000000-0005-0000-0000-0000111A0000}"/>
    <cellStyle name="Heading 2 3 31" xfId="6669" xr:uid="{00000000-0005-0000-0000-0000121A0000}"/>
    <cellStyle name="Heading 2 3 31 2" xfId="6670" xr:uid="{00000000-0005-0000-0000-0000131A0000}"/>
    <cellStyle name="Heading 2 3 31 2 2" xfId="6671" xr:uid="{00000000-0005-0000-0000-0000141A0000}"/>
    <cellStyle name="Heading 2 3 31 3" xfId="6672" xr:uid="{00000000-0005-0000-0000-0000151A0000}"/>
    <cellStyle name="Heading 2 3 32" xfId="6673" xr:uid="{00000000-0005-0000-0000-0000161A0000}"/>
    <cellStyle name="Heading 2 3 32 2" xfId="6674" xr:uid="{00000000-0005-0000-0000-0000171A0000}"/>
    <cellStyle name="Heading 2 3 33" xfId="6675" xr:uid="{00000000-0005-0000-0000-0000181A0000}"/>
    <cellStyle name="Heading 2 3 4" xfId="6676" xr:uid="{00000000-0005-0000-0000-0000191A0000}"/>
    <cellStyle name="Heading 2 3 4 2" xfId="6677" xr:uid="{00000000-0005-0000-0000-00001A1A0000}"/>
    <cellStyle name="Heading 2 3 4 2 2" xfId="6678" xr:uid="{00000000-0005-0000-0000-00001B1A0000}"/>
    <cellStyle name="Heading 2 3 4 3" xfId="6679" xr:uid="{00000000-0005-0000-0000-00001C1A0000}"/>
    <cellStyle name="Heading 2 3 5" xfId="6680" xr:uid="{00000000-0005-0000-0000-00001D1A0000}"/>
    <cellStyle name="Heading 2 3 5 2" xfId="6681" xr:uid="{00000000-0005-0000-0000-00001E1A0000}"/>
    <cellStyle name="Heading 2 3 5 2 2" xfId="6682" xr:uid="{00000000-0005-0000-0000-00001F1A0000}"/>
    <cellStyle name="Heading 2 3 5 3" xfId="6683" xr:uid="{00000000-0005-0000-0000-0000201A0000}"/>
    <cellStyle name="Heading 2 3 6" xfId="6684" xr:uid="{00000000-0005-0000-0000-0000211A0000}"/>
    <cellStyle name="Heading 2 3 6 2" xfId="6685" xr:uid="{00000000-0005-0000-0000-0000221A0000}"/>
    <cellStyle name="Heading 2 3 6 2 2" xfId="6686" xr:uid="{00000000-0005-0000-0000-0000231A0000}"/>
    <cellStyle name="Heading 2 3 6 3" xfId="6687" xr:uid="{00000000-0005-0000-0000-0000241A0000}"/>
    <cellStyle name="Heading 2 3 7" xfId="6688" xr:uid="{00000000-0005-0000-0000-0000251A0000}"/>
    <cellStyle name="Heading 2 3 7 2" xfId="6689" xr:uid="{00000000-0005-0000-0000-0000261A0000}"/>
    <cellStyle name="Heading 2 3 7 2 2" xfId="6690" xr:uid="{00000000-0005-0000-0000-0000271A0000}"/>
    <cellStyle name="Heading 2 3 7 3" xfId="6691" xr:uid="{00000000-0005-0000-0000-0000281A0000}"/>
    <cellStyle name="Heading 2 3 8" xfId="6692" xr:uid="{00000000-0005-0000-0000-0000291A0000}"/>
    <cellStyle name="Heading 2 3 8 2" xfId="6693" xr:uid="{00000000-0005-0000-0000-00002A1A0000}"/>
    <cellStyle name="Heading 2 3 8 2 2" xfId="6694" xr:uid="{00000000-0005-0000-0000-00002B1A0000}"/>
    <cellStyle name="Heading 2 3 8 3" xfId="6695" xr:uid="{00000000-0005-0000-0000-00002C1A0000}"/>
    <cellStyle name="Heading 2 3 9" xfId="6696" xr:uid="{00000000-0005-0000-0000-00002D1A0000}"/>
    <cellStyle name="Heading 2 3 9 2" xfId="6697" xr:uid="{00000000-0005-0000-0000-00002E1A0000}"/>
    <cellStyle name="Heading 2 3 9 2 2" xfId="6698" xr:uid="{00000000-0005-0000-0000-00002F1A0000}"/>
    <cellStyle name="Heading 2 3 9 3" xfId="6699" xr:uid="{00000000-0005-0000-0000-0000301A0000}"/>
    <cellStyle name="Heading 2 4" xfId="6700" xr:uid="{00000000-0005-0000-0000-0000311A0000}"/>
    <cellStyle name="Heading 2 4 10" xfId="6701" xr:uid="{00000000-0005-0000-0000-0000321A0000}"/>
    <cellStyle name="Heading 2 4 10 2" xfId="6702" xr:uid="{00000000-0005-0000-0000-0000331A0000}"/>
    <cellStyle name="Heading 2 4 10 2 2" xfId="6703" xr:uid="{00000000-0005-0000-0000-0000341A0000}"/>
    <cellStyle name="Heading 2 4 10 3" xfId="6704" xr:uid="{00000000-0005-0000-0000-0000351A0000}"/>
    <cellStyle name="Heading 2 4 11" xfId="6705" xr:uid="{00000000-0005-0000-0000-0000361A0000}"/>
    <cellStyle name="Heading 2 4 11 2" xfId="6706" xr:uid="{00000000-0005-0000-0000-0000371A0000}"/>
    <cellStyle name="Heading 2 4 11 2 2" xfId="6707" xr:uid="{00000000-0005-0000-0000-0000381A0000}"/>
    <cellStyle name="Heading 2 4 11 3" xfId="6708" xr:uid="{00000000-0005-0000-0000-0000391A0000}"/>
    <cellStyle name="Heading 2 4 12" xfId="6709" xr:uid="{00000000-0005-0000-0000-00003A1A0000}"/>
    <cellStyle name="Heading 2 4 12 2" xfId="6710" xr:uid="{00000000-0005-0000-0000-00003B1A0000}"/>
    <cellStyle name="Heading 2 4 12 2 2" xfId="6711" xr:uid="{00000000-0005-0000-0000-00003C1A0000}"/>
    <cellStyle name="Heading 2 4 12 3" xfId="6712" xr:uid="{00000000-0005-0000-0000-00003D1A0000}"/>
    <cellStyle name="Heading 2 4 13" xfId="6713" xr:uid="{00000000-0005-0000-0000-00003E1A0000}"/>
    <cellStyle name="Heading 2 4 13 2" xfId="6714" xr:uid="{00000000-0005-0000-0000-00003F1A0000}"/>
    <cellStyle name="Heading 2 4 13 2 2" xfId="6715" xr:uid="{00000000-0005-0000-0000-0000401A0000}"/>
    <cellStyle name="Heading 2 4 13 3" xfId="6716" xr:uid="{00000000-0005-0000-0000-0000411A0000}"/>
    <cellStyle name="Heading 2 4 14" xfId="6717" xr:uid="{00000000-0005-0000-0000-0000421A0000}"/>
    <cellStyle name="Heading 2 4 14 2" xfId="6718" xr:uid="{00000000-0005-0000-0000-0000431A0000}"/>
    <cellStyle name="Heading 2 4 14 2 2" xfId="6719" xr:uid="{00000000-0005-0000-0000-0000441A0000}"/>
    <cellStyle name="Heading 2 4 14 3" xfId="6720" xr:uid="{00000000-0005-0000-0000-0000451A0000}"/>
    <cellStyle name="Heading 2 4 15" xfId="6721" xr:uid="{00000000-0005-0000-0000-0000461A0000}"/>
    <cellStyle name="Heading 2 4 15 2" xfId="6722" xr:uid="{00000000-0005-0000-0000-0000471A0000}"/>
    <cellStyle name="Heading 2 4 15 2 2" xfId="6723" xr:uid="{00000000-0005-0000-0000-0000481A0000}"/>
    <cellStyle name="Heading 2 4 15 3" xfId="6724" xr:uid="{00000000-0005-0000-0000-0000491A0000}"/>
    <cellStyle name="Heading 2 4 16" xfId="6725" xr:uid="{00000000-0005-0000-0000-00004A1A0000}"/>
    <cellStyle name="Heading 2 4 16 2" xfId="6726" xr:uid="{00000000-0005-0000-0000-00004B1A0000}"/>
    <cellStyle name="Heading 2 4 16 2 2" xfId="6727" xr:uid="{00000000-0005-0000-0000-00004C1A0000}"/>
    <cellStyle name="Heading 2 4 16 3" xfId="6728" xr:uid="{00000000-0005-0000-0000-00004D1A0000}"/>
    <cellStyle name="Heading 2 4 17" xfId="6729" xr:uid="{00000000-0005-0000-0000-00004E1A0000}"/>
    <cellStyle name="Heading 2 4 17 2" xfId="6730" xr:uid="{00000000-0005-0000-0000-00004F1A0000}"/>
    <cellStyle name="Heading 2 4 17 2 2" xfId="6731" xr:uid="{00000000-0005-0000-0000-0000501A0000}"/>
    <cellStyle name="Heading 2 4 17 3" xfId="6732" xr:uid="{00000000-0005-0000-0000-0000511A0000}"/>
    <cellStyle name="Heading 2 4 18" xfId="6733" xr:uid="{00000000-0005-0000-0000-0000521A0000}"/>
    <cellStyle name="Heading 2 4 18 2" xfId="6734" xr:uid="{00000000-0005-0000-0000-0000531A0000}"/>
    <cellStyle name="Heading 2 4 18 2 2" xfId="6735" xr:uid="{00000000-0005-0000-0000-0000541A0000}"/>
    <cellStyle name="Heading 2 4 18 3" xfId="6736" xr:uid="{00000000-0005-0000-0000-0000551A0000}"/>
    <cellStyle name="Heading 2 4 19" xfId="6737" xr:uid="{00000000-0005-0000-0000-0000561A0000}"/>
    <cellStyle name="Heading 2 4 19 2" xfId="6738" xr:uid="{00000000-0005-0000-0000-0000571A0000}"/>
    <cellStyle name="Heading 2 4 19 2 2" xfId="6739" xr:uid="{00000000-0005-0000-0000-0000581A0000}"/>
    <cellStyle name="Heading 2 4 19 3" xfId="6740" xr:uid="{00000000-0005-0000-0000-0000591A0000}"/>
    <cellStyle name="Heading 2 4 2" xfId="6741" xr:uid="{00000000-0005-0000-0000-00005A1A0000}"/>
    <cellStyle name="Heading 2 4 2 2" xfId="6742" xr:uid="{00000000-0005-0000-0000-00005B1A0000}"/>
    <cellStyle name="Heading 2 4 2 2 2" xfId="6743" xr:uid="{00000000-0005-0000-0000-00005C1A0000}"/>
    <cellStyle name="Heading 2 4 2 3" xfId="6744" xr:uid="{00000000-0005-0000-0000-00005D1A0000}"/>
    <cellStyle name="Heading 2 4 20" xfId="6745" xr:uid="{00000000-0005-0000-0000-00005E1A0000}"/>
    <cellStyle name="Heading 2 4 20 2" xfId="6746" xr:uid="{00000000-0005-0000-0000-00005F1A0000}"/>
    <cellStyle name="Heading 2 4 20 2 2" xfId="6747" xr:uid="{00000000-0005-0000-0000-0000601A0000}"/>
    <cellStyle name="Heading 2 4 20 3" xfId="6748" xr:uid="{00000000-0005-0000-0000-0000611A0000}"/>
    <cellStyle name="Heading 2 4 21" xfId="6749" xr:uid="{00000000-0005-0000-0000-0000621A0000}"/>
    <cellStyle name="Heading 2 4 21 2" xfId="6750" xr:uid="{00000000-0005-0000-0000-0000631A0000}"/>
    <cellStyle name="Heading 2 4 21 2 2" xfId="6751" xr:uid="{00000000-0005-0000-0000-0000641A0000}"/>
    <cellStyle name="Heading 2 4 21 3" xfId="6752" xr:uid="{00000000-0005-0000-0000-0000651A0000}"/>
    <cellStyle name="Heading 2 4 22" xfId="6753" xr:uid="{00000000-0005-0000-0000-0000661A0000}"/>
    <cellStyle name="Heading 2 4 22 2" xfId="6754" xr:uid="{00000000-0005-0000-0000-0000671A0000}"/>
    <cellStyle name="Heading 2 4 22 2 2" xfId="6755" xr:uid="{00000000-0005-0000-0000-0000681A0000}"/>
    <cellStyle name="Heading 2 4 22 3" xfId="6756" xr:uid="{00000000-0005-0000-0000-0000691A0000}"/>
    <cellStyle name="Heading 2 4 23" xfId="6757" xr:uid="{00000000-0005-0000-0000-00006A1A0000}"/>
    <cellStyle name="Heading 2 4 23 2" xfId="6758" xr:uid="{00000000-0005-0000-0000-00006B1A0000}"/>
    <cellStyle name="Heading 2 4 23 2 2" xfId="6759" xr:uid="{00000000-0005-0000-0000-00006C1A0000}"/>
    <cellStyle name="Heading 2 4 23 3" xfId="6760" xr:uid="{00000000-0005-0000-0000-00006D1A0000}"/>
    <cellStyle name="Heading 2 4 24" xfId="6761" xr:uid="{00000000-0005-0000-0000-00006E1A0000}"/>
    <cellStyle name="Heading 2 4 24 2" xfId="6762" xr:uid="{00000000-0005-0000-0000-00006F1A0000}"/>
    <cellStyle name="Heading 2 4 24 2 2" xfId="6763" xr:uid="{00000000-0005-0000-0000-0000701A0000}"/>
    <cellStyle name="Heading 2 4 24 3" xfId="6764" xr:uid="{00000000-0005-0000-0000-0000711A0000}"/>
    <cellStyle name="Heading 2 4 25" xfId="6765" xr:uid="{00000000-0005-0000-0000-0000721A0000}"/>
    <cellStyle name="Heading 2 4 25 2" xfId="6766" xr:uid="{00000000-0005-0000-0000-0000731A0000}"/>
    <cellStyle name="Heading 2 4 25 2 2" xfId="6767" xr:uid="{00000000-0005-0000-0000-0000741A0000}"/>
    <cellStyle name="Heading 2 4 25 3" xfId="6768" xr:uid="{00000000-0005-0000-0000-0000751A0000}"/>
    <cellStyle name="Heading 2 4 26" xfId="6769" xr:uid="{00000000-0005-0000-0000-0000761A0000}"/>
    <cellStyle name="Heading 2 4 26 2" xfId="6770" xr:uid="{00000000-0005-0000-0000-0000771A0000}"/>
    <cellStyle name="Heading 2 4 26 2 2" xfId="6771" xr:uid="{00000000-0005-0000-0000-0000781A0000}"/>
    <cellStyle name="Heading 2 4 26 3" xfId="6772" xr:uid="{00000000-0005-0000-0000-0000791A0000}"/>
    <cellStyle name="Heading 2 4 27" xfId="6773" xr:uid="{00000000-0005-0000-0000-00007A1A0000}"/>
    <cellStyle name="Heading 2 4 27 2" xfId="6774" xr:uid="{00000000-0005-0000-0000-00007B1A0000}"/>
    <cellStyle name="Heading 2 4 27 2 2" xfId="6775" xr:uid="{00000000-0005-0000-0000-00007C1A0000}"/>
    <cellStyle name="Heading 2 4 27 3" xfId="6776" xr:uid="{00000000-0005-0000-0000-00007D1A0000}"/>
    <cellStyle name="Heading 2 4 28" xfId="6777" xr:uid="{00000000-0005-0000-0000-00007E1A0000}"/>
    <cellStyle name="Heading 2 4 28 2" xfId="6778" xr:uid="{00000000-0005-0000-0000-00007F1A0000}"/>
    <cellStyle name="Heading 2 4 28 2 2" xfId="6779" xr:uid="{00000000-0005-0000-0000-0000801A0000}"/>
    <cellStyle name="Heading 2 4 28 3" xfId="6780" xr:uid="{00000000-0005-0000-0000-0000811A0000}"/>
    <cellStyle name="Heading 2 4 29" xfId="6781" xr:uid="{00000000-0005-0000-0000-0000821A0000}"/>
    <cellStyle name="Heading 2 4 29 2" xfId="6782" xr:uid="{00000000-0005-0000-0000-0000831A0000}"/>
    <cellStyle name="Heading 2 4 3" xfId="6783" xr:uid="{00000000-0005-0000-0000-0000841A0000}"/>
    <cellStyle name="Heading 2 4 3 2" xfId="6784" xr:uid="{00000000-0005-0000-0000-0000851A0000}"/>
    <cellStyle name="Heading 2 4 3 2 2" xfId="6785" xr:uid="{00000000-0005-0000-0000-0000861A0000}"/>
    <cellStyle name="Heading 2 4 3 3" xfId="6786" xr:uid="{00000000-0005-0000-0000-0000871A0000}"/>
    <cellStyle name="Heading 2 4 30" xfId="6787" xr:uid="{00000000-0005-0000-0000-0000881A0000}"/>
    <cellStyle name="Heading 2 4 4" xfId="6788" xr:uid="{00000000-0005-0000-0000-0000891A0000}"/>
    <cellStyle name="Heading 2 4 4 2" xfId="6789" xr:uid="{00000000-0005-0000-0000-00008A1A0000}"/>
    <cellStyle name="Heading 2 4 4 2 2" xfId="6790" xr:uid="{00000000-0005-0000-0000-00008B1A0000}"/>
    <cellStyle name="Heading 2 4 4 3" xfId="6791" xr:uid="{00000000-0005-0000-0000-00008C1A0000}"/>
    <cellStyle name="Heading 2 4 5" xfId="6792" xr:uid="{00000000-0005-0000-0000-00008D1A0000}"/>
    <cellStyle name="Heading 2 4 5 2" xfId="6793" xr:uid="{00000000-0005-0000-0000-00008E1A0000}"/>
    <cellStyle name="Heading 2 4 5 2 2" xfId="6794" xr:uid="{00000000-0005-0000-0000-00008F1A0000}"/>
    <cellStyle name="Heading 2 4 5 3" xfId="6795" xr:uid="{00000000-0005-0000-0000-0000901A0000}"/>
    <cellStyle name="Heading 2 4 6" xfId="6796" xr:uid="{00000000-0005-0000-0000-0000911A0000}"/>
    <cellStyle name="Heading 2 4 6 2" xfId="6797" xr:uid="{00000000-0005-0000-0000-0000921A0000}"/>
    <cellStyle name="Heading 2 4 6 2 2" xfId="6798" xr:uid="{00000000-0005-0000-0000-0000931A0000}"/>
    <cellStyle name="Heading 2 4 6 3" xfId="6799" xr:uid="{00000000-0005-0000-0000-0000941A0000}"/>
    <cellStyle name="Heading 2 4 7" xfId="6800" xr:uid="{00000000-0005-0000-0000-0000951A0000}"/>
    <cellStyle name="Heading 2 4 7 2" xfId="6801" xr:uid="{00000000-0005-0000-0000-0000961A0000}"/>
    <cellStyle name="Heading 2 4 7 2 2" xfId="6802" xr:uid="{00000000-0005-0000-0000-0000971A0000}"/>
    <cellStyle name="Heading 2 4 7 3" xfId="6803" xr:uid="{00000000-0005-0000-0000-0000981A0000}"/>
    <cellStyle name="Heading 2 4 8" xfId="6804" xr:uid="{00000000-0005-0000-0000-0000991A0000}"/>
    <cellStyle name="Heading 2 4 8 2" xfId="6805" xr:uid="{00000000-0005-0000-0000-00009A1A0000}"/>
    <cellStyle name="Heading 2 4 8 2 2" xfId="6806" xr:uid="{00000000-0005-0000-0000-00009B1A0000}"/>
    <cellStyle name="Heading 2 4 8 3" xfId="6807" xr:uid="{00000000-0005-0000-0000-00009C1A0000}"/>
    <cellStyle name="Heading 2 4 9" xfId="6808" xr:uid="{00000000-0005-0000-0000-00009D1A0000}"/>
    <cellStyle name="Heading 2 4 9 2" xfId="6809" xr:uid="{00000000-0005-0000-0000-00009E1A0000}"/>
    <cellStyle name="Heading 2 4 9 2 2" xfId="6810" xr:uid="{00000000-0005-0000-0000-00009F1A0000}"/>
    <cellStyle name="Heading 2 4 9 3" xfId="6811" xr:uid="{00000000-0005-0000-0000-0000A01A0000}"/>
    <cellStyle name="Heading 2 5" xfId="6812" xr:uid="{00000000-0005-0000-0000-0000A11A0000}"/>
    <cellStyle name="Heading 2 5 2" xfId="6813" xr:uid="{00000000-0005-0000-0000-0000A21A0000}"/>
    <cellStyle name="Heading 3 2" xfId="6814" xr:uid="{00000000-0005-0000-0000-0000A31A0000}"/>
    <cellStyle name="Heading 3 2 2" xfId="6815" xr:uid="{00000000-0005-0000-0000-0000A41A0000}"/>
    <cellStyle name="Heading 3 2 2 2" xfId="6816" xr:uid="{00000000-0005-0000-0000-0000A51A0000}"/>
    <cellStyle name="Heading 3 2 2 2 2" xfId="6817" xr:uid="{00000000-0005-0000-0000-0000A61A0000}"/>
    <cellStyle name="Heading 3 2 2 3" xfId="6818" xr:uid="{00000000-0005-0000-0000-0000A71A0000}"/>
    <cellStyle name="Heading 3 2 3" xfId="6819" xr:uid="{00000000-0005-0000-0000-0000A81A0000}"/>
    <cellStyle name="Heading 3 3" xfId="6820" xr:uid="{00000000-0005-0000-0000-0000A91A0000}"/>
    <cellStyle name="Heading 3 3 10" xfId="6821" xr:uid="{00000000-0005-0000-0000-0000AA1A0000}"/>
    <cellStyle name="Heading 3 3 10 2" xfId="6822" xr:uid="{00000000-0005-0000-0000-0000AB1A0000}"/>
    <cellStyle name="Heading 3 3 10 2 2" xfId="6823" xr:uid="{00000000-0005-0000-0000-0000AC1A0000}"/>
    <cellStyle name="Heading 3 3 10 3" xfId="6824" xr:uid="{00000000-0005-0000-0000-0000AD1A0000}"/>
    <cellStyle name="Heading 3 3 11" xfId="6825" xr:uid="{00000000-0005-0000-0000-0000AE1A0000}"/>
    <cellStyle name="Heading 3 3 11 2" xfId="6826" xr:uid="{00000000-0005-0000-0000-0000AF1A0000}"/>
    <cellStyle name="Heading 3 3 11 2 2" xfId="6827" xr:uid="{00000000-0005-0000-0000-0000B01A0000}"/>
    <cellStyle name="Heading 3 3 11 3" xfId="6828" xr:uid="{00000000-0005-0000-0000-0000B11A0000}"/>
    <cellStyle name="Heading 3 3 12" xfId="6829" xr:uid="{00000000-0005-0000-0000-0000B21A0000}"/>
    <cellStyle name="Heading 3 3 12 2" xfId="6830" xr:uid="{00000000-0005-0000-0000-0000B31A0000}"/>
    <cellStyle name="Heading 3 3 12 2 2" xfId="6831" xr:uid="{00000000-0005-0000-0000-0000B41A0000}"/>
    <cellStyle name="Heading 3 3 12 3" xfId="6832" xr:uid="{00000000-0005-0000-0000-0000B51A0000}"/>
    <cellStyle name="Heading 3 3 13" xfId="6833" xr:uid="{00000000-0005-0000-0000-0000B61A0000}"/>
    <cellStyle name="Heading 3 3 13 2" xfId="6834" xr:uid="{00000000-0005-0000-0000-0000B71A0000}"/>
    <cellStyle name="Heading 3 3 13 2 2" xfId="6835" xr:uid="{00000000-0005-0000-0000-0000B81A0000}"/>
    <cellStyle name="Heading 3 3 13 3" xfId="6836" xr:uid="{00000000-0005-0000-0000-0000B91A0000}"/>
    <cellStyle name="Heading 3 3 14" xfId="6837" xr:uid="{00000000-0005-0000-0000-0000BA1A0000}"/>
    <cellStyle name="Heading 3 3 14 2" xfId="6838" xr:uid="{00000000-0005-0000-0000-0000BB1A0000}"/>
    <cellStyle name="Heading 3 3 14 2 2" xfId="6839" xr:uid="{00000000-0005-0000-0000-0000BC1A0000}"/>
    <cellStyle name="Heading 3 3 14 3" xfId="6840" xr:uid="{00000000-0005-0000-0000-0000BD1A0000}"/>
    <cellStyle name="Heading 3 3 15" xfId="6841" xr:uid="{00000000-0005-0000-0000-0000BE1A0000}"/>
    <cellStyle name="Heading 3 3 15 2" xfId="6842" xr:uid="{00000000-0005-0000-0000-0000BF1A0000}"/>
    <cellStyle name="Heading 3 3 15 2 2" xfId="6843" xr:uid="{00000000-0005-0000-0000-0000C01A0000}"/>
    <cellStyle name="Heading 3 3 15 3" xfId="6844" xr:uid="{00000000-0005-0000-0000-0000C11A0000}"/>
    <cellStyle name="Heading 3 3 16" xfId="6845" xr:uid="{00000000-0005-0000-0000-0000C21A0000}"/>
    <cellStyle name="Heading 3 3 16 2" xfId="6846" xr:uid="{00000000-0005-0000-0000-0000C31A0000}"/>
    <cellStyle name="Heading 3 3 16 2 2" xfId="6847" xr:uid="{00000000-0005-0000-0000-0000C41A0000}"/>
    <cellStyle name="Heading 3 3 16 3" xfId="6848" xr:uid="{00000000-0005-0000-0000-0000C51A0000}"/>
    <cellStyle name="Heading 3 3 17" xfId="6849" xr:uid="{00000000-0005-0000-0000-0000C61A0000}"/>
    <cellStyle name="Heading 3 3 17 2" xfId="6850" xr:uid="{00000000-0005-0000-0000-0000C71A0000}"/>
    <cellStyle name="Heading 3 3 17 2 2" xfId="6851" xr:uid="{00000000-0005-0000-0000-0000C81A0000}"/>
    <cellStyle name="Heading 3 3 17 3" xfId="6852" xr:uid="{00000000-0005-0000-0000-0000C91A0000}"/>
    <cellStyle name="Heading 3 3 18" xfId="6853" xr:uid="{00000000-0005-0000-0000-0000CA1A0000}"/>
    <cellStyle name="Heading 3 3 18 2" xfId="6854" xr:uid="{00000000-0005-0000-0000-0000CB1A0000}"/>
    <cellStyle name="Heading 3 3 18 2 2" xfId="6855" xr:uid="{00000000-0005-0000-0000-0000CC1A0000}"/>
    <cellStyle name="Heading 3 3 18 3" xfId="6856" xr:uid="{00000000-0005-0000-0000-0000CD1A0000}"/>
    <cellStyle name="Heading 3 3 19" xfId="6857" xr:uid="{00000000-0005-0000-0000-0000CE1A0000}"/>
    <cellStyle name="Heading 3 3 19 2" xfId="6858" xr:uid="{00000000-0005-0000-0000-0000CF1A0000}"/>
    <cellStyle name="Heading 3 3 19 2 2" xfId="6859" xr:uid="{00000000-0005-0000-0000-0000D01A0000}"/>
    <cellStyle name="Heading 3 3 19 3" xfId="6860" xr:uid="{00000000-0005-0000-0000-0000D11A0000}"/>
    <cellStyle name="Heading 3 3 2" xfId="6861" xr:uid="{00000000-0005-0000-0000-0000D21A0000}"/>
    <cellStyle name="Heading 3 3 2 2" xfId="6862" xr:uid="{00000000-0005-0000-0000-0000D31A0000}"/>
    <cellStyle name="Heading 3 3 2 2 2" xfId="6863" xr:uid="{00000000-0005-0000-0000-0000D41A0000}"/>
    <cellStyle name="Heading 3 3 2 3" xfId="6864" xr:uid="{00000000-0005-0000-0000-0000D51A0000}"/>
    <cellStyle name="Heading 3 3 20" xfId="6865" xr:uid="{00000000-0005-0000-0000-0000D61A0000}"/>
    <cellStyle name="Heading 3 3 20 2" xfId="6866" xr:uid="{00000000-0005-0000-0000-0000D71A0000}"/>
    <cellStyle name="Heading 3 3 20 2 2" xfId="6867" xr:uid="{00000000-0005-0000-0000-0000D81A0000}"/>
    <cellStyle name="Heading 3 3 20 3" xfId="6868" xr:uid="{00000000-0005-0000-0000-0000D91A0000}"/>
    <cellStyle name="Heading 3 3 21" xfId="6869" xr:uid="{00000000-0005-0000-0000-0000DA1A0000}"/>
    <cellStyle name="Heading 3 3 21 2" xfId="6870" xr:uid="{00000000-0005-0000-0000-0000DB1A0000}"/>
    <cellStyle name="Heading 3 3 21 2 2" xfId="6871" xr:uid="{00000000-0005-0000-0000-0000DC1A0000}"/>
    <cellStyle name="Heading 3 3 21 3" xfId="6872" xr:uid="{00000000-0005-0000-0000-0000DD1A0000}"/>
    <cellStyle name="Heading 3 3 22" xfId="6873" xr:uid="{00000000-0005-0000-0000-0000DE1A0000}"/>
    <cellStyle name="Heading 3 3 22 2" xfId="6874" xr:uid="{00000000-0005-0000-0000-0000DF1A0000}"/>
    <cellStyle name="Heading 3 3 22 2 2" xfId="6875" xr:uid="{00000000-0005-0000-0000-0000E01A0000}"/>
    <cellStyle name="Heading 3 3 22 3" xfId="6876" xr:uid="{00000000-0005-0000-0000-0000E11A0000}"/>
    <cellStyle name="Heading 3 3 23" xfId="6877" xr:uid="{00000000-0005-0000-0000-0000E21A0000}"/>
    <cellStyle name="Heading 3 3 23 2" xfId="6878" xr:uid="{00000000-0005-0000-0000-0000E31A0000}"/>
    <cellStyle name="Heading 3 3 23 2 2" xfId="6879" xr:uid="{00000000-0005-0000-0000-0000E41A0000}"/>
    <cellStyle name="Heading 3 3 23 3" xfId="6880" xr:uid="{00000000-0005-0000-0000-0000E51A0000}"/>
    <cellStyle name="Heading 3 3 24" xfId="6881" xr:uid="{00000000-0005-0000-0000-0000E61A0000}"/>
    <cellStyle name="Heading 3 3 24 2" xfId="6882" xr:uid="{00000000-0005-0000-0000-0000E71A0000}"/>
    <cellStyle name="Heading 3 3 24 2 2" xfId="6883" xr:uid="{00000000-0005-0000-0000-0000E81A0000}"/>
    <cellStyle name="Heading 3 3 24 3" xfId="6884" xr:uid="{00000000-0005-0000-0000-0000E91A0000}"/>
    <cellStyle name="Heading 3 3 25" xfId="6885" xr:uid="{00000000-0005-0000-0000-0000EA1A0000}"/>
    <cellStyle name="Heading 3 3 25 2" xfId="6886" xr:uid="{00000000-0005-0000-0000-0000EB1A0000}"/>
    <cellStyle name="Heading 3 3 25 2 2" xfId="6887" xr:uid="{00000000-0005-0000-0000-0000EC1A0000}"/>
    <cellStyle name="Heading 3 3 25 3" xfId="6888" xr:uid="{00000000-0005-0000-0000-0000ED1A0000}"/>
    <cellStyle name="Heading 3 3 26" xfId="6889" xr:uid="{00000000-0005-0000-0000-0000EE1A0000}"/>
    <cellStyle name="Heading 3 3 26 2" xfId="6890" xr:uid="{00000000-0005-0000-0000-0000EF1A0000}"/>
    <cellStyle name="Heading 3 3 26 2 2" xfId="6891" xr:uid="{00000000-0005-0000-0000-0000F01A0000}"/>
    <cellStyle name="Heading 3 3 26 3" xfId="6892" xr:uid="{00000000-0005-0000-0000-0000F11A0000}"/>
    <cellStyle name="Heading 3 3 27" xfId="6893" xr:uid="{00000000-0005-0000-0000-0000F21A0000}"/>
    <cellStyle name="Heading 3 3 27 2" xfId="6894" xr:uid="{00000000-0005-0000-0000-0000F31A0000}"/>
    <cellStyle name="Heading 3 3 27 2 2" xfId="6895" xr:uid="{00000000-0005-0000-0000-0000F41A0000}"/>
    <cellStyle name="Heading 3 3 27 3" xfId="6896" xr:uid="{00000000-0005-0000-0000-0000F51A0000}"/>
    <cellStyle name="Heading 3 3 28" xfId="6897" xr:uid="{00000000-0005-0000-0000-0000F61A0000}"/>
    <cellStyle name="Heading 3 3 28 2" xfId="6898" xr:uid="{00000000-0005-0000-0000-0000F71A0000}"/>
    <cellStyle name="Heading 3 3 28 2 2" xfId="6899" xr:uid="{00000000-0005-0000-0000-0000F81A0000}"/>
    <cellStyle name="Heading 3 3 28 3" xfId="6900" xr:uid="{00000000-0005-0000-0000-0000F91A0000}"/>
    <cellStyle name="Heading 3 3 29" xfId="6901" xr:uid="{00000000-0005-0000-0000-0000FA1A0000}"/>
    <cellStyle name="Heading 3 3 29 2" xfId="6902" xr:uid="{00000000-0005-0000-0000-0000FB1A0000}"/>
    <cellStyle name="Heading 3 3 29 2 2" xfId="6903" xr:uid="{00000000-0005-0000-0000-0000FC1A0000}"/>
    <cellStyle name="Heading 3 3 29 3" xfId="6904" xr:uid="{00000000-0005-0000-0000-0000FD1A0000}"/>
    <cellStyle name="Heading 3 3 3" xfId="6905" xr:uid="{00000000-0005-0000-0000-0000FE1A0000}"/>
    <cellStyle name="Heading 3 3 3 2" xfId="6906" xr:uid="{00000000-0005-0000-0000-0000FF1A0000}"/>
    <cellStyle name="Heading 3 3 3 2 2" xfId="6907" xr:uid="{00000000-0005-0000-0000-0000001B0000}"/>
    <cellStyle name="Heading 3 3 3 3" xfId="6908" xr:uid="{00000000-0005-0000-0000-0000011B0000}"/>
    <cellStyle name="Heading 3 3 30" xfId="6909" xr:uid="{00000000-0005-0000-0000-0000021B0000}"/>
    <cellStyle name="Heading 3 3 30 2" xfId="6910" xr:uid="{00000000-0005-0000-0000-0000031B0000}"/>
    <cellStyle name="Heading 3 3 30 2 2" xfId="6911" xr:uid="{00000000-0005-0000-0000-0000041B0000}"/>
    <cellStyle name="Heading 3 3 30 3" xfId="6912" xr:uid="{00000000-0005-0000-0000-0000051B0000}"/>
    <cellStyle name="Heading 3 3 31" xfId="6913" xr:uid="{00000000-0005-0000-0000-0000061B0000}"/>
    <cellStyle name="Heading 3 3 31 2" xfId="6914" xr:uid="{00000000-0005-0000-0000-0000071B0000}"/>
    <cellStyle name="Heading 3 3 31 2 2" xfId="6915" xr:uid="{00000000-0005-0000-0000-0000081B0000}"/>
    <cellStyle name="Heading 3 3 31 3" xfId="6916" xr:uid="{00000000-0005-0000-0000-0000091B0000}"/>
    <cellStyle name="Heading 3 3 32" xfId="6917" xr:uid="{00000000-0005-0000-0000-00000A1B0000}"/>
    <cellStyle name="Heading 3 3 32 2" xfId="6918" xr:uid="{00000000-0005-0000-0000-00000B1B0000}"/>
    <cellStyle name="Heading 3 3 33" xfId="6919" xr:uid="{00000000-0005-0000-0000-00000C1B0000}"/>
    <cellStyle name="Heading 3 3 4" xfId="6920" xr:uid="{00000000-0005-0000-0000-00000D1B0000}"/>
    <cellStyle name="Heading 3 3 4 2" xfId="6921" xr:uid="{00000000-0005-0000-0000-00000E1B0000}"/>
    <cellStyle name="Heading 3 3 4 2 2" xfId="6922" xr:uid="{00000000-0005-0000-0000-00000F1B0000}"/>
    <cellStyle name="Heading 3 3 4 3" xfId="6923" xr:uid="{00000000-0005-0000-0000-0000101B0000}"/>
    <cellStyle name="Heading 3 3 5" xfId="6924" xr:uid="{00000000-0005-0000-0000-0000111B0000}"/>
    <cellStyle name="Heading 3 3 5 2" xfId="6925" xr:uid="{00000000-0005-0000-0000-0000121B0000}"/>
    <cellStyle name="Heading 3 3 5 2 2" xfId="6926" xr:uid="{00000000-0005-0000-0000-0000131B0000}"/>
    <cellStyle name="Heading 3 3 5 3" xfId="6927" xr:uid="{00000000-0005-0000-0000-0000141B0000}"/>
    <cellStyle name="Heading 3 3 6" xfId="6928" xr:uid="{00000000-0005-0000-0000-0000151B0000}"/>
    <cellStyle name="Heading 3 3 6 2" xfId="6929" xr:uid="{00000000-0005-0000-0000-0000161B0000}"/>
    <cellStyle name="Heading 3 3 6 2 2" xfId="6930" xr:uid="{00000000-0005-0000-0000-0000171B0000}"/>
    <cellStyle name="Heading 3 3 6 3" xfId="6931" xr:uid="{00000000-0005-0000-0000-0000181B0000}"/>
    <cellStyle name="Heading 3 3 7" xfId="6932" xr:uid="{00000000-0005-0000-0000-0000191B0000}"/>
    <cellStyle name="Heading 3 3 7 2" xfId="6933" xr:uid="{00000000-0005-0000-0000-00001A1B0000}"/>
    <cellStyle name="Heading 3 3 7 2 2" xfId="6934" xr:uid="{00000000-0005-0000-0000-00001B1B0000}"/>
    <cellStyle name="Heading 3 3 7 3" xfId="6935" xr:uid="{00000000-0005-0000-0000-00001C1B0000}"/>
    <cellStyle name="Heading 3 3 8" xfId="6936" xr:uid="{00000000-0005-0000-0000-00001D1B0000}"/>
    <cellStyle name="Heading 3 3 8 2" xfId="6937" xr:uid="{00000000-0005-0000-0000-00001E1B0000}"/>
    <cellStyle name="Heading 3 3 8 2 2" xfId="6938" xr:uid="{00000000-0005-0000-0000-00001F1B0000}"/>
    <cellStyle name="Heading 3 3 8 3" xfId="6939" xr:uid="{00000000-0005-0000-0000-0000201B0000}"/>
    <cellStyle name="Heading 3 3 9" xfId="6940" xr:uid="{00000000-0005-0000-0000-0000211B0000}"/>
    <cellStyle name="Heading 3 3 9 2" xfId="6941" xr:uid="{00000000-0005-0000-0000-0000221B0000}"/>
    <cellStyle name="Heading 3 3 9 2 2" xfId="6942" xr:uid="{00000000-0005-0000-0000-0000231B0000}"/>
    <cellStyle name="Heading 3 3 9 3" xfId="6943" xr:uid="{00000000-0005-0000-0000-0000241B0000}"/>
    <cellStyle name="Heading 3 4" xfId="6944" xr:uid="{00000000-0005-0000-0000-0000251B0000}"/>
    <cellStyle name="Heading 3 4 10" xfId="6945" xr:uid="{00000000-0005-0000-0000-0000261B0000}"/>
    <cellStyle name="Heading 3 4 10 2" xfId="6946" xr:uid="{00000000-0005-0000-0000-0000271B0000}"/>
    <cellStyle name="Heading 3 4 10 2 2" xfId="6947" xr:uid="{00000000-0005-0000-0000-0000281B0000}"/>
    <cellStyle name="Heading 3 4 10 3" xfId="6948" xr:uid="{00000000-0005-0000-0000-0000291B0000}"/>
    <cellStyle name="Heading 3 4 11" xfId="6949" xr:uid="{00000000-0005-0000-0000-00002A1B0000}"/>
    <cellStyle name="Heading 3 4 11 2" xfId="6950" xr:uid="{00000000-0005-0000-0000-00002B1B0000}"/>
    <cellStyle name="Heading 3 4 11 2 2" xfId="6951" xr:uid="{00000000-0005-0000-0000-00002C1B0000}"/>
    <cellStyle name="Heading 3 4 11 3" xfId="6952" xr:uid="{00000000-0005-0000-0000-00002D1B0000}"/>
    <cellStyle name="Heading 3 4 12" xfId="6953" xr:uid="{00000000-0005-0000-0000-00002E1B0000}"/>
    <cellStyle name="Heading 3 4 12 2" xfId="6954" xr:uid="{00000000-0005-0000-0000-00002F1B0000}"/>
    <cellStyle name="Heading 3 4 12 2 2" xfId="6955" xr:uid="{00000000-0005-0000-0000-0000301B0000}"/>
    <cellStyle name="Heading 3 4 12 3" xfId="6956" xr:uid="{00000000-0005-0000-0000-0000311B0000}"/>
    <cellStyle name="Heading 3 4 13" xfId="6957" xr:uid="{00000000-0005-0000-0000-0000321B0000}"/>
    <cellStyle name="Heading 3 4 13 2" xfId="6958" xr:uid="{00000000-0005-0000-0000-0000331B0000}"/>
    <cellStyle name="Heading 3 4 13 2 2" xfId="6959" xr:uid="{00000000-0005-0000-0000-0000341B0000}"/>
    <cellStyle name="Heading 3 4 13 3" xfId="6960" xr:uid="{00000000-0005-0000-0000-0000351B0000}"/>
    <cellStyle name="Heading 3 4 14" xfId="6961" xr:uid="{00000000-0005-0000-0000-0000361B0000}"/>
    <cellStyle name="Heading 3 4 14 2" xfId="6962" xr:uid="{00000000-0005-0000-0000-0000371B0000}"/>
    <cellStyle name="Heading 3 4 14 2 2" xfId="6963" xr:uid="{00000000-0005-0000-0000-0000381B0000}"/>
    <cellStyle name="Heading 3 4 14 3" xfId="6964" xr:uid="{00000000-0005-0000-0000-0000391B0000}"/>
    <cellStyle name="Heading 3 4 15" xfId="6965" xr:uid="{00000000-0005-0000-0000-00003A1B0000}"/>
    <cellStyle name="Heading 3 4 15 2" xfId="6966" xr:uid="{00000000-0005-0000-0000-00003B1B0000}"/>
    <cellStyle name="Heading 3 4 15 2 2" xfId="6967" xr:uid="{00000000-0005-0000-0000-00003C1B0000}"/>
    <cellStyle name="Heading 3 4 15 3" xfId="6968" xr:uid="{00000000-0005-0000-0000-00003D1B0000}"/>
    <cellStyle name="Heading 3 4 16" xfId="6969" xr:uid="{00000000-0005-0000-0000-00003E1B0000}"/>
    <cellStyle name="Heading 3 4 16 2" xfId="6970" xr:uid="{00000000-0005-0000-0000-00003F1B0000}"/>
    <cellStyle name="Heading 3 4 16 2 2" xfId="6971" xr:uid="{00000000-0005-0000-0000-0000401B0000}"/>
    <cellStyle name="Heading 3 4 16 3" xfId="6972" xr:uid="{00000000-0005-0000-0000-0000411B0000}"/>
    <cellStyle name="Heading 3 4 17" xfId="6973" xr:uid="{00000000-0005-0000-0000-0000421B0000}"/>
    <cellStyle name="Heading 3 4 17 2" xfId="6974" xr:uid="{00000000-0005-0000-0000-0000431B0000}"/>
    <cellStyle name="Heading 3 4 17 2 2" xfId="6975" xr:uid="{00000000-0005-0000-0000-0000441B0000}"/>
    <cellStyle name="Heading 3 4 17 3" xfId="6976" xr:uid="{00000000-0005-0000-0000-0000451B0000}"/>
    <cellStyle name="Heading 3 4 18" xfId="6977" xr:uid="{00000000-0005-0000-0000-0000461B0000}"/>
    <cellStyle name="Heading 3 4 18 2" xfId="6978" xr:uid="{00000000-0005-0000-0000-0000471B0000}"/>
    <cellStyle name="Heading 3 4 18 2 2" xfId="6979" xr:uid="{00000000-0005-0000-0000-0000481B0000}"/>
    <cellStyle name="Heading 3 4 18 3" xfId="6980" xr:uid="{00000000-0005-0000-0000-0000491B0000}"/>
    <cellStyle name="Heading 3 4 19" xfId="6981" xr:uid="{00000000-0005-0000-0000-00004A1B0000}"/>
    <cellStyle name="Heading 3 4 19 2" xfId="6982" xr:uid="{00000000-0005-0000-0000-00004B1B0000}"/>
    <cellStyle name="Heading 3 4 19 2 2" xfId="6983" xr:uid="{00000000-0005-0000-0000-00004C1B0000}"/>
    <cellStyle name="Heading 3 4 19 3" xfId="6984" xr:uid="{00000000-0005-0000-0000-00004D1B0000}"/>
    <cellStyle name="Heading 3 4 2" xfId="6985" xr:uid="{00000000-0005-0000-0000-00004E1B0000}"/>
    <cellStyle name="Heading 3 4 2 2" xfId="6986" xr:uid="{00000000-0005-0000-0000-00004F1B0000}"/>
    <cellStyle name="Heading 3 4 2 2 2" xfId="6987" xr:uid="{00000000-0005-0000-0000-0000501B0000}"/>
    <cellStyle name="Heading 3 4 2 3" xfId="6988" xr:uid="{00000000-0005-0000-0000-0000511B0000}"/>
    <cellStyle name="Heading 3 4 20" xfId="6989" xr:uid="{00000000-0005-0000-0000-0000521B0000}"/>
    <cellStyle name="Heading 3 4 20 2" xfId="6990" xr:uid="{00000000-0005-0000-0000-0000531B0000}"/>
    <cellStyle name="Heading 3 4 20 2 2" xfId="6991" xr:uid="{00000000-0005-0000-0000-0000541B0000}"/>
    <cellStyle name="Heading 3 4 20 3" xfId="6992" xr:uid="{00000000-0005-0000-0000-0000551B0000}"/>
    <cellStyle name="Heading 3 4 21" xfId="6993" xr:uid="{00000000-0005-0000-0000-0000561B0000}"/>
    <cellStyle name="Heading 3 4 21 2" xfId="6994" xr:uid="{00000000-0005-0000-0000-0000571B0000}"/>
    <cellStyle name="Heading 3 4 21 2 2" xfId="6995" xr:uid="{00000000-0005-0000-0000-0000581B0000}"/>
    <cellStyle name="Heading 3 4 21 3" xfId="6996" xr:uid="{00000000-0005-0000-0000-0000591B0000}"/>
    <cellStyle name="Heading 3 4 22" xfId="6997" xr:uid="{00000000-0005-0000-0000-00005A1B0000}"/>
    <cellStyle name="Heading 3 4 22 2" xfId="6998" xr:uid="{00000000-0005-0000-0000-00005B1B0000}"/>
    <cellStyle name="Heading 3 4 22 2 2" xfId="6999" xr:uid="{00000000-0005-0000-0000-00005C1B0000}"/>
    <cellStyle name="Heading 3 4 22 3" xfId="7000" xr:uid="{00000000-0005-0000-0000-00005D1B0000}"/>
    <cellStyle name="Heading 3 4 23" xfId="7001" xr:uid="{00000000-0005-0000-0000-00005E1B0000}"/>
    <cellStyle name="Heading 3 4 23 2" xfId="7002" xr:uid="{00000000-0005-0000-0000-00005F1B0000}"/>
    <cellStyle name="Heading 3 4 23 2 2" xfId="7003" xr:uid="{00000000-0005-0000-0000-0000601B0000}"/>
    <cellStyle name="Heading 3 4 23 3" xfId="7004" xr:uid="{00000000-0005-0000-0000-0000611B0000}"/>
    <cellStyle name="Heading 3 4 24" xfId="7005" xr:uid="{00000000-0005-0000-0000-0000621B0000}"/>
    <cellStyle name="Heading 3 4 24 2" xfId="7006" xr:uid="{00000000-0005-0000-0000-0000631B0000}"/>
    <cellStyle name="Heading 3 4 24 2 2" xfId="7007" xr:uid="{00000000-0005-0000-0000-0000641B0000}"/>
    <cellStyle name="Heading 3 4 24 3" xfId="7008" xr:uid="{00000000-0005-0000-0000-0000651B0000}"/>
    <cellStyle name="Heading 3 4 25" xfId="7009" xr:uid="{00000000-0005-0000-0000-0000661B0000}"/>
    <cellStyle name="Heading 3 4 25 2" xfId="7010" xr:uid="{00000000-0005-0000-0000-0000671B0000}"/>
    <cellStyle name="Heading 3 4 25 2 2" xfId="7011" xr:uid="{00000000-0005-0000-0000-0000681B0000}"/>
    <cellStyle name="Heading 3 4 25 3" xfId="7012" xr:uid="{00000000-0005-0000-0000-0000691B0000}"/>
    <cellStyle name="Heading 3 4 26" xfId="7013" xr:uid="{00000000-0005-0000-0000-00006A1B0000}"/>
    <cellStyle name="Heading 3 4 26 2" xfId="7014" xr:uid="{00000000-0005-0000-0000-00006B1B0000}"/>
    <cellStyle name="Heading 3 4 26 2 2" xfId="7015" xr:uid="{00000000-0005-0000-0000-00006C1B0000}"/>
    <cellStyle name="Heading 3 4 26 3" xfId="7016" xr:uid="{00000000-0005-0000-0000-00006D1B0000}"/>
    <cellStyle name="Heading 3 4 27" xfId="7017" xr:uid="{00000000-0005-0000-0000-00006E1B0000}"/>
    <cellStyle name="Heading 3 4 27 2" xfId="7018" xr:uid="{00000000-0005-0000-0000-00006F1B0000}"/>
    <cellStyle name="Heading 3 4 27 2 2" xfId="7019" xr:uid="{00000000-0005-0000-0000-0000701B0000}"/>
    <cellStyle name="Heading 3 4 27 3" xfId="7020" xr:uid="{00000000-0005-0000-0000-0000711B0000}"/>
    <cellStyle name="Heading 3 4 28" xfId="7021" xr:uid="{00000000-0005-0000-0000-0000721B0000}"/>
    <cellStyle name="Heading 3 4 28 2" xfId="7022" xr:uid="{00000000-0005-0000-0000-0000731B0000}"/>
    <cellStyle name="Heading 3 4 28 2 2" xfId="7023" xr:uid="{00000000-0005-0000-0000-0000741B0000}"/>
    <cellStyle name="Heading 3 4 28 3" xfId="7024" xr:uid="{00000000-0005-0000-0000-0000751B0000}"/>
    <cellStyle name="Heading 3 4 29" xfId="7025" xr:uid="{00000000-0005-0000-0000-0000761B0000}"/>
    <cellStyle name="Heading 3 4 29 2" xfId="7026" xr:uid="{00000000-0005-0000-0000-0000771B0000}"/>
    <cellStyle name="Heading 3 4 3" xfId="7027" xr:uid="{00000000-0005-0000-0000-0000781B0000}"/>
    <cellStyle name="Heading 3 4 3 2" xfId="7028" xr:uid="{00000000-0005-0000-0000-0000791B0000}"/>
    <cellStyle name="Heading 3 4 3 2 2" xfId="7029" xr:uid="{00000000-0005-0000-0000-00007A1B0000}"/>
    <cellStyle name="Heading 3 4 3 3" xfId="7030" xr:uid="{00000000-0005-0000-0000-00007B1B0000}"/>
    <cellStyle name="Heading 3 4 30" xfId="7031" xr:uid="{00000000-0005-0000-0000-00007C1B0000}"/>
    <cellStyle name="Heading 3 4 4" xfId="7032" xr:uid="{00000000-0005-0000-0000-00007D1B0000}"/>
    <cellStyle name="Heading 3 4 4 2" xfId="7033" xr:uid="{00000000-0005-0000-0000-00007E1B0000}"/>
    <cellStyle name="Heading 3 4 4 2 2" xfId="7034" xr:uid="{00000000-0005-0000-0000-00007F1B0000}"/>
    <cellStyle name="Heading 3 4 4 3" xfId="7035" xr:uid="{00000000-0005-0000-0000-0000801B0000}"/>
    <cellStyle name="Heading 3 4 5" xfId="7036" xr:uid="{00000000-0005-0000-0000-0000811B0000}"/>
    <cellStyle name="Heading 3 4 5 2" xfId="7037" xr:uid="{00000000-0005-0000-0000-0000821B0000}"/>
    <cellStyle name="Heading 3 4 5 2 2" xfId="7038" xr:uid="{00000000-0005-0000-0000-0000831B0000}"/>
    <cellStyle name="Heading 3 4 5 3" xfId="7039" xr:uid="{00000000-0005-0000-0000-0000841B0000}"/>
    <cellStyle name="Heading 3 4 6" xfId="7040" xr:uid="{00000000-0005-0000-0000-0000851B0000}"/>
    <cellStyle name="Heading 3 4 6 2" xfId="7041" xr:uid="{00000000-0005-0000-0000-0000861B0000}"/>
    <cellStyle name="Heading 3 4 6 2 2" xfId="7042" xr:uid="{00000000-0005-0000-0000-0000871B0000}"/>
    <cellStyle name="Heading 3 4 6 3" xfId="7043" xr:uid="{00000000-0005-0000-0000-0000881B0000}"/>
    <cellStyle name="Heading 3 4 7" xfId="7044" xr:uid="{00000000-0005-0000-0000-0000891B0000}"/>
    <cellStyle name="Heading 3 4 7 2" xfId="7045" xr:uid="{00000000-0005-0000-0000-00008A1B0000}"/>
    <cellStyle name="Heading 3 4 7 2 2" xfId="7046" xr:uid="{00000000-0005-0000-0000-00008B1B0000}"/>
    <cellStyle name="Heading 3 4 7 3" xfId="7047" xr:uid="{00000000-0005-0000-0000-00008C1B0000}"/>
    <cellStyle name="Heading 3 4 8" xfId="7048" xr:uid="{00000000-0005-0000-0000-00008D1B0000}"/>
    <cellStyle name="Heading 3 4 8 2" xfId="7049" xr:uid="{00000000-0005-0000-0000-00008E1B0000}"/>
    <cellStyle name="Heading 3 4 8 2 2" xfId="7050" xr:uid="{00000000-0005-0000-0000-00008F1B0000}"/>
    <cellStyle name="Heading 3 4 8 3" xfId="7051" xr:uid="{00000000-0005-0000-0000-0000901B0000}"/>
    <cellStyle name="Heading 3 4 9" xfId="7052" xr:uid="{00000000-0005-0000-0000-0000911B0000}"/>
    <cellStyle name="Heading 3 4 9 2" xfId="7053" xr:uid="{00000000-0005-0000-0000-0000921B0000}"/>
    <cellStyle name="Heading 3 4 9 2 2" xfId="7054" xr:uid="{00000000-0005-0000-0000-0000931B0000}"/>
    <cellStyle name="Heading 3 4 9 3" xfId="7055" xr:uid="{00000000-0005-0000-0000-0000941B0000}"/>
    <cellStyle name="Heading 3 5" xfId="7056" xr:uid="{00000000-0005-0000-0000-0000951B0000}"/>
    <cellStyle name="Heading 3 5 2" xfId="7057" xr:uid="{00000000-0005-0000-0000-0000961B0000}"/>
    <cellStyle name="Heading 4 2" xfId="7058" xr:uid="{00000000-0005-0000-0000-0000971B0000}"/>
    <cellStyle name="Heading 4 2 2" xfId="7059" xr:uid="{00000000-0005-0000-0000-0000981B0000}"/>
    <cellStyle name="Heading 4 2 2 2" xfId="7060" xr:uid="{00000000-0005-0000-0000-0000991B0000}"/>
    <cellStyle name="Heading 4 2 2 2 2" xfId="7061" xr:uid="{00000000-0005-0000-0000-00009A1B0000}"/>
    <cellStyle name="Heading 4 2 2 3" xfId="7062" xr:uid="{00000000-0005-0000-0000-00009B1B0000}"/>
    <cellStyle name="Heading 4 2 3" xfId="7063" xr:uid="{00000000-0005-0000-0000-00009C1B0000}"/>
    <cellStyle name="Heading 4 3" xfId="7064" xr:uid="{00000000-0005-0000-0000-00009D1B0000}"/>
    <cellStyle name="Heading 4 3 10" xfId="7065" xr:uid="{00000000-0005-0000-0000-00009E1B0000}"/>
    <cellStyle name="Heading 4 3 10 2" xfId="7066" xr:uid="{00000000-0005-0000-0000-00009F1B0000}"/>
    <cellStyle name="Heading 4 3 10 2 2" xfId="7067" xr:uid="{00000000-0005-0000-0000-0000A01B0000}"/>
    <cellStyle name="Heading 4 3 10 3" xfId="7068" xr:uid="{00000000-0005-0000-0000-0000A11B0000}"/>
    <cellStyle name="Heading 4 3 11" xfId="7069" xr:uid="{00000000-0005-0000-0000-0000A21B0000}"/>
    <cellStyle name="Heading 4 3 11 2" xfId="7070" xr:uid="{00000000-0005-0000-0000-0000A31B0000}"/>
    <cellStyle name="Heading 4 3 11 2 2" xfId="7071" xr:uid="{00000000-0005-0000-0000-0000A41B0000}"/>
    <cellStyle name="Heading 4 3 11 3" xfId="7072" xr:uid="{00000000-0005-0000-0000-0000A51B0000}"/>
    <cellStyle name="Heading 4 3 12" xfId="7073" xr:uid="{00000000-0005-0000-0000-0000A61B0000}"/>
    <cellStyle name="Heading 4 3 12 2" xfId="7074" xr:uid="{00000000-0005-0000-0000-0000A71B0000}"/>
    <cellStyle name="Heading 4 3 12 2 2" xfId="7075" xr:uid="{00000000-0005-0000-0000-0000A81B0000}"/>
    <cellStyle name="Heading 4 3 12 3" xfId="7076" xr:uid="{00000000-0005-0000-0000-0000A91B0000}"/>
    <cellStyle name="Heading 4 3 13" xfId="7077" xr:uid="{00000000-0005-0000-0000-0000AA1B0000}"/>
    <cellStyle name="Heading 4 3 13 2" xfId="7078" xr:uid="{00000000-0005-0000-0000-0000AB1B0000}"/>
    <cellStyle name="Heading 4 3 13 2 2" xfId="7079" xr:uid="{00000000-0005-0000-0000-0000AC1B0000}"/>
    <cellStyle name="Heading 4 3 13 3" xfId="7080" xr:uid="{00000000-0005-0000-0000-0000AD1B0000}"/>
    <cellStyle name="Heading 4 3 14" xfId="7081" xr:uid="{00000000-0005-0000-0000-0000AE1B0000}"/>
    <cellStyle name="Heading 4 3 14 2" xfId="7082" xr:uid="{00000000-0005-0000-0000-0000AF1B0000}"/>
    <cellStyle name="Heading 4 3 14 2 2" xfId="7083" xr:uid="{00000000-0005-0000-0000-0000B01B0000}"/>
    <cellStyle name="Heading 4 3 14 3" xfId="7084" xr:uid="{00000000-0005-0000-0000-0000B11B0000}"/>
    <cellStyle name="Heading 4 3 15" xfId="7085" xr:uid="{00000000-0005-0000-0000-0000B21B0000}"/>
    <cellStyle name="Heading 4 3 15 2" xfId="7086" xr:uid="{00000000-0005-0000-0000-0000B31B0000}"/>
    <cellStyle name="Heading 4 3 15 2 2" xfId="7087" xr:uid="{00000000-0005-0000-0000-0000B41B0000}"/>
    <cellStyle name="Heading 4 3 15 3" xfId="7088" xr:uid="{00000000-0005-0000-0000-0000B51B0000}"/>
    <cellStyle name="Heading 4 3 16" xfId="7089" xr:uid="{00000000-0005-0000-0000-0000B61B0000}"/>
    <cellStyle name="Heading 4 3 16 2" xfId="7090" xr:uid="{00000000-0005-0000-0000-0000B71B0000}"/>
    <cellStyle name="Heading 4 3 16 2 2" xfId="7091" xr:uid="{00000000-0005-0000-0000-0000B81B0000}"/>
    <cellStyle name="Heading 4 3 16 3" xfId="7092" xr:uid="{00000000-0005-0000-0000-0000B91B0000}"/>
    <cellStyle name="Heading 4 3 17" xfId="7093" xr:uid="{00000000-0005-0000-0000-0000BA1B0000}"/>
    <cellStyle name="Heading 4 3 17 2" xfId="7094" xr:uid="{00000000-0005-0000-0000-0000BB1B0000}"/>
    <cellStyle name="Heading 4 3 17 2 2" xfId="7095" xr:uid="{00000000-0005-0000-0000-0000BC1B0000}"/>
    <cellStyle name="Heading 4 3 17 3" xfId="7096" xr:uid="{00000000-0005-0000-0000-0000BD1B0000}"/>
    <cellStyle name="Heading 4 3 18" xfId="7097" xr:uid="{00000000-0005-0000-0000-0000BE1B0000}"/>
    <cellStyle name="Heading 4 3 18 2" xfId="7098" xr:uid="{00000000-0005-0000-0000-0000BF1B0000}"/>
    <cellStyle name="Heading 4 3 18 2 2" xfId="7099" xr:uid="{00000000-0005-0000-0000-0000C01B0000}"/>
    <cellStyle name="Heading 4 3 18 3" xfId="7100" xr:uid="{00000000-0005-0000-0000-0000C11B0000}"/>
    <cellStyle name="Heading 4 3 19" xfId="7101" xr:uid="{00000000-0005-0000-0000-0000C21B0000}"/>
    <cellStyle name="Heading 4 3 19 2" xfId="7102" xr:uid="{00000000-0005-0000-0000-0000C31B0000}"/>
    <cellStyle name="Heading 4 3 19 2 2" xfId="7103" xr:uid="{00000000-0005-0000-0000-0000C41B0000}"/>
    <cellStyle name="Heading 4 3 19 3" xfId="7104" xr:uid="{00000000-0005-0000-0000-0000C51B0000}"/>
    <cellStyle name="Heading 4 3 2" xfId="7105" xr:uid="{00000000-0005-0000-0000-0000C61B0000}"/>
    <cellStyle name="Heading 4 3 2 2" xfId="7106" xr:uid="{00000000-0005-0000-0000-0000C71B0000}"/>
    <cellStyle name="Heading 4 3 2 2 2" xfId="7107" xr:uid="{00000000-0005-0000-0000-0000C81B0000}"/>
    <cellStyle name="Heading 4 3 2 3" xfId="7108" xr:uid="{00000000-0005-0000-0000-0000C91B0000}"/>
    <cellStyle name="Heading 4 3 20" xfId="7109" xr:uid="{00000000-0005-0000-0000-0000CA1B0000}"/>
    <cellStyle name="Heading 4 3 20 2" xfId="7110" xr:uid="{00000000-0005-0000-0000-0000CB1B0000}"/>
    <cellStyle name="Heading 4 3 20 2 2" xfId="7111" xr:uid="{00000000-0005-0000-0000-0000CC1B0000}"/>
    <cellStyle name="Heading 4 3 20 3" xfId="7112" xr:uid="{00000000-0005-0000-0000-0000CD1B0000}"/>
    <cellStyle name="Heading 4 3 21" xfId="7113" xr:uid="{00000000-0005-0000-0000-0000CE1B0000}"/>
    <cellStyle name="Heading 4 3 21 2" xfId="7114" xr:uid="{00000000-0005-0000-0000-0000CF1B0000}"/>
    <cellStyle name="Heading 4 3 21 2 2" xfId="7115" xr:uid="{00000000-0005-0000-0000-0000D01B0000}"/>
    <cellStyle name="Heading 4 3 21 3" xfId="7116" xr:uid="{00000000-0005-0000-0000-0000D11B0000}"/>
    <cellStyle name="Heading 4 3 22" xfId="7117" xr:uid="{00000000-0005-0000-0000-0000D21B0000}"/>
    <cellStyle name="Heading 4 3 22 2" xfId="7118" xr:uid="{00000000-0005-0000-0000-0000D31B0000}"/>
    <cellStyle name="Heading 4 3 22 2 2" xfId="7119" xr:uid="{00000000-0005-0000-0000-0000D41B0000}"/>
    <cellStyle name="Heading 4 3 22 3" xfId="7120" xr:uid="{00000000-0005-0000-0000-0000D51B0000}"/>
    <cellStyle name="Heading 4 3 23" xfId="7121" xr:uid="{00000000-0005-0000-0000-0000D61B0000}"/>
    <cellStyle name="Heading 4 3 23 2" xfId="7122" xr:uid="{00000000-0005-0000-0000-0000D71B0000}"/>
    <cellStyle name="Heading 4 3 23 2 2" xfId="7123" xr:uid="{00000000-0005-0000-0000-0000D81B0000}"/>
    <cellStyle name="Heading 4 3 23 3" xfId="7124" xr:uid="{00000000-0005-0000-0000-0000D91B0000}"/>
    <cellStyle name="Heading 4 3 24" xfId="7125" xr:uid="{00000000-0005-0000-0000-0000DA1B0000}"/>
    <cellStyle name="Heading 4 3 24 2" xfId="7126" xr:uid="{00000000-0005-0000-0000-0000DB1B0000}"/>
    <cellStyle name="Heading 4 3 24 2 2" xfId="7127" xr:uid="{00000000-0005-0000-0000-0000DC1B0000}"/>
    <cellStyle name="Heading 4 3 24 3" xfId="7128" xr:uid="{00000000-0005-0000-0000-0000DD1B0000}"/>
    <cellStyle name="Heading 4 3 25" xfId="7129" xr:uid="{00000000-0005-0000-0000-0000DE1B0000}"/>
    <cellStyle name="Heading 4 3 25 2" xfId="7130" xr:uid="{00000000-0005-0000-0000-0000DF1B0000}"/>
    <cellStyle name="Heading 4 3 25 2 2" xfId="7131" xr:uid="{00000000-0005-0000-0000-0000E01B0000}"/>
    <cellStyle name="Heading 4 3 25 3" xfId="7132" xr:uid="{00000000-0005-0000-0000-0000E11B0000}"/>
    <cellStyle name="Heading 4 3 26" xfId="7133" xr:uid="{00000000-0005-0000-0000-0000E21B0000}"/>
    <cellStyle name="Heading 4 3 26 2" xfId="7134" xr:uid="{00000000-0005-0000-0000-0000E31B0000}"/>
    <cellStyle name="Heading 4 3 26 2 2" xfId="7135" xr:uid="{00000000-0005-0000-0000-0000E41B0000}"/>
    <cellStyle name="Heading 4 3 26 3" xfId="7136" xr:uid="{00000000-0005-0000-0000-0000E51B0000}"/>
    <cellStyle name="Heading 4 3 27" xfId="7137" xr:uid="{00000000-0005-0000-0000-0000E61B0000}"/>
    <cellStyle name="Heading 4 3 27 2" xfId="7138" xr:uid="{00000000-0005-0000-0000-0000E71B0000}"/>
    <cellStyle name="Heading 4 3 27 2 2" xfId="7139" xr:uid="{00000000-0005-0000-0000-0000E81B0000}"/>
    <cellStyle name="Heading 4 3 27 3" xfId="7140" xr:uid="{00000000-0005-0000-0000-0000E91B0000}"/>
    <cellStyle name="Heading 4 3 28" xfId="7141" xr:uid="{00000000-0005-0000-0000-0000EA1B0000}"/>
    <cellStyle name="Heading 4 3 28 2" xfId="7142" xr:uid="{00000000-0005-0000-0000-0000EB1B0000}"/>
    <cellStyle name="Heading 4 3 28 2 2" xfId="7143" xr:uid="{00000000-0005-0000-0000-0000EC1B0000}"/>
    <cellStyle name="Heading 4 3 28 3" xfId="7144" xr:uid="{00000000-0005-0000-0000-0000ED1B0000}"/>
    <cellStyle name="Heading 4 3 29" xfId="7145" xr:uid="{00000000-0005-0000-0000-0000EE1B0000}"/>
    <cellStyle name="Heading 4 3 29 2" xfId="7146" xr:uid="{00000000-0005-0000-0000-0000EF1B0000}"/>
    <cellStyle name="Heading 4 3 29 2 2" xfId="7147" xr:uid="{00000000-0005-0000-0000-0000F01B0000}"/>
    <cellStyle name="Heading 4 3 29 3" xfId="7148" xr:uid="{00000000-0005-0000-0000-0000F11B0000}"/>
    <cellStyle name="Heading 4 3 3" xfId="7149" xr:uid="{00000000-0005-0000-0000-0000F21B0000}"/>
    <cellStyle name="Heading 4 3 3 2" xfId="7150" xr:uid="{00000000-0005-0000-0000-0000F31B0000}"/>
    <cellStyle name="Heading 4 3 3 2 2" xfId="7151" xr:uid="{00000000-0005-0000-0000-0000F41B0000}"/>
    <cellStyle name="Heading 4 3 3 3" xfId="7152" xr:uid="{00000000-0005-0000-0000-0000F51B0000}"/>
    <cellStyle name="Heading 4 3 30" xfId="7153" xr:uid="{00000000-0005-0000-0000-0000F61B0000}"/>
    <cellStyle name="Heading 4 3 30 2" xfId="7154" xr:uid="{00000000-0005-0000-0000-0000F71B0000}"/>
    <cellStyle name="Heading 4 3 30 2 2" xfId="7155" xr:uid="{00000000-0005-0000-0000-0000F81B0000}"/>
    <cellStyle name="Heading 4 3 30 3" xfId="7156" xr:uid="{00000000-0005-0000-0000-0000F91B0000}"/>
    <cellStyle name="Heading 4 3 31" xfId="7157" xr:uid="{00000000-0005-0000-0000-0000FA1B0000}"/>
    <cellStyle name="Heading 4 3 31 2" xfId="7158" xr:uid="{00000000-0005-0000-0000-0000FB1B0000}"/>
    <cellStyle name="Heading 4 3 31 2 2" xfId="7159" xr:uid="{00000000-0005-0000-0000-0000FC1B0000}"/>
    <cellStyle name="Heading 4 3 31 3" xfId="7160" xr:uid="{00000000-0005-0000-0000-0000FD1B0000}"/>
    <cellStyle name="Heading 4 3 32" xfId="7161" xr:uid="{00000000-0005-0000-0000-0000FE1B0000}"/>
    <cellStyle name="Heading 4 3 32 2" xfId="7162" xr:uid="{00000000-0005-0000-0000-0000FF1B0000}"/>
    <cellStyle name="Heading 4 3 33" xfId="7163" xr:uid="{00000000-0005-0000-0000-0000001C0000}"/>
    <cellStyle name="Heading 4 3 4" xfId="7164" xr:uid="{00000000-0005-0000-0000-0000011C0000}"/>
    <cellStyle name="Heading 4 3 4 2" xfId="7165" xr:uid="{00000000-0005-0000-0000-0000021C0000}"/>
    <cellStyle name="Heading 4 3 4 2 2" xfId="7166" xr:uid="{00000000-0005-0000-0000-0000031C0000}"/>
    <cellStyle name="Heading 4 3 4 3" xfId="7167" xr:uid="{00000000-0005-0000-0000-0000041C0000}"/>
    <cellStyle name="Heading 4 3 5" xfId="7168" xr:uid="{00000000-0005-0000-0000-0000051C0000}"/>
    <cellStyle name="Heading 4 3 5 2" xfId="7169" xr:uid="{00000000-0005-0000-0000-0000061C0000}"/>
    <cellStyle name="Heading 4 3 5 2 2" xfId="7170" xr:uid="{00000000-0005-0000-0000-0000071C0000}"/>
    <cellStyle name="Heading 4 3 5 3" xfId="7171" xr:uid="{00000000-0005-0000-0000-0000081C0000}"/>
    <cellStyle name="Heading 4 3 6" xfId="7172" xr:uid="{00000000-0005-0000-0000-0000091C0000}"/>
    <cellStyle name="Heading 4 3 6 2" xfId="7173" xr:uid="{00000000-0005-0000-0000-00000A1C0000}"/>
    <cellStyle name="Heading 4 3 6 2 2" xfId="7174" xr:uid="{00000000-0005-0000-0000-00000B1C0000}"/>
    <cellStyle name="Heading 4 3 6 3" xfId="7175" xr:uid="{00000000-0005-0000-0000-00000C1C0000}"/>
    <cellStyle name="Heading 4 3 7" xfId="7176" xr:uid="{00000000-0005-0000-0000-00000D1C0000}"/>
    <cellStyle name="Heading 4 3 7 2" xfId="7177" xr:uid="{00000000-0005-0000-0000-00000E1C0000}"/>
    <cellStyle name="Heading 4 3 7 2 2" xfId="7178" xr:uid="{00000000-0005-0000-0000-00000F1C0000}"/>
    <cellStyle name="Heading 4 3 7 3" xfId="7179" xr:uid="{00000000-0005-0000-0000-0000101C0000}"/>
    <cellStyle name="Heading 4 3 8" xfId="7180" xr:uid="{00000000-0005-0000-0000-0000111C0000}"/>
    <cellStyle name="Heading 4 3 8 2" xfId="7181" xr:uid="{00000000-0005-0000-0000-0000121C0000}"/>
    <cellStyle name="Heading 4 3 8 2 2" xfId="7182" xr:uid="{00000000-0005-0000-0000-0000131C0000}"/>
    <cellStyle name="Heading 4 3 8 3" xfId="7183" xr:uid="{00000000-0005-0000-0000-0000141C0000}"/>
    <cellStyle name="Heading 4 3 9" xfId="7184" xr:uid="{00000000-0005-0000-0000-0000151C0000}"/>
    <cellStyle name="Heading 4 3 9 2" xfId="7185" xr:uid="{00000000-0005-0000-0000-0000161C0000}"/>
    <cellStyle name="Heading 4 3 9 2 2" xfId="7186" xr:uid="{00000000-0005-0000-0000-0000171C0000}"/>
    <cellStyle name="Heading 4 3 9 3" xfId="7187" xr:uid="{00000000-0005-0000-0000-0000181C0000}"/>
    <cellStyle name="Heading 4 4" xfId="7188" xr:uid="{00000000-0005-0000-0000-0000191C0000}"/>
    <cellStyle name="Heading 4 4 10" xfId="7189" xr:uid="{00000000-0005-0000-0000-00001A1C0000}"/>
    <cellStyle name="Heading 4 4 10 2" xfId="7190" xr:uid="{00000000-0005-0000-0000-00001B1C0000}"/>
    <cellStyle name="Heading 4 4 10 2 2" xfId="7191" xr:uid="{00000000-0005-0000-0000-00001C1C0000}"/>
    <cellStyle name="Heading 4 4 10 3" xfId="7192" xr:uid="{00000000-0005-0000-0000-00001D1C0000}"/>
    <cellStyle name="Heading 4 4 11" xfId="7193" xr:uid="{00000000-0005-0000-0000-00001E1C0000}"/>
    <cellStyle name="Heading 4 4 11 2" xfId="7194" xr:uid="{00000000-0005-0000-0000-00001F1C0000}"/>
    <cellStyle name="Heading 4 4 11 2 2" xfId="7195" xr:uid="{00000000-0005-0000-0000-0000201C0000}"/>
    <cellStyle name="Heading 4 4 11 3" xfId="7196" xr:uid="{00000000-0005-0000-0000-0000211C0000}"/>
    <cellStyle name="Heading 4 4 12" xfId="7197" xr:uid="{00000000-0005-0000-0000-0000221C0000}"/>
    <cellStyle name="Heading 4 4 12 2" xfId="7198" xr:uid="{00000000-0005-0000-0000-0000231C0000}"/>
    <cellStyle name="Heading 4 4 12 2 2" xfId="7199" xr:uid="{00000000-0005-0000-0000-0000241C0000}"/>
    <cellStyle name="Heading 4 4 12 3" xfId="7200" xr:uid="{00000000-0005-0000-0000-0000251C0000}"/>
    <cellStyle name="Heading 4 4 13" xfId="7201" xr:uid="{00000000-0005-0000-0000-0000261C0000}"/>
    <cellStyle name="Heading 4 4 13 2" xfId="7202" xr:uid="{00000000-0005-0000-0000-0000271C0000}"/>
    <cellStyle name="Heading 4 4 13 2 2" xfId="7203" xr:uid="{00000000-0005-0000-0000-0000281C0000}"/>
    <cellStyle name="Heading 4 4 13 3" xfId="7204" xr:uid="{00000000-0005-0000-0000-0000291C0000}"/>
    <cellStyle name="Heading 4 4 14" xfId="7205" xr:uid="{00000000-0005-0000-0000-00002A1C0000}"/>
    <cellStyle name="Heading 4 4 14 2" xfId="7206" xr:uid="{00000000-0005-0000-0000-00002B1C0000}"/>
    <cellStyle name="Heading 4 4 14 2 2" xfId="7207" xr:uid="{00000000-0005-0000-0000-00002C1C0000}"/>
    <cellStyle name="Heading 4 4 14 3" xfId="7208" xr:uid="{00000000-0005-0000-0000-00002D1C0000}"/>
    <cellStyle name="Heading 4 4 15" xfId="7209" xr:uid="{00000000-0005-0000-0000-00002E1C0000}"/>
    <cellStyle name="Heading 4 4 15 2" xfId="7210" xr:uid="{00000000-0005-0000-0000-00002F1C0000}"/>
    <cellStyle name="Heading 4 4 15 2 2" xfId="7211" xr:uid="{00000000-0005-0000-0000-0000301C0000}"/>
    <cellStyle name="Heading 4 4 15 3" xfId="7212" xr:uid="{00000000-0005-0000-0000-0000311C0000}"/>
    <cellStyle name="Heading 4 4 16" xfId="7213" xr:uid="{00000000-0005-0000-0000-0000321C0000}"/>
    <cellStyle name="Heading 4 4 16 2" xfId="7214" xr:uid="{00000000-0005-0000-0000-0000331C0000}"/>
    <cellStyle name="Heading 4 4 16 2 2" xfId="7215" xr:uid="{00000000-0005-0000-0000-0000341C0000}"/>
    <cellStyle name="Heading 4 4 16 3" xfId="7216" xr:uid="{00000000-0005-0000-0000-0000351C0000}"/>
    <cellStyle name="Heading 4 4 17" xfId="7217" xr:uid="{00000000-0005-0000-0000-0000361C0000}"/>
    <cellStyle name="Heading 4 4 17 2" xfId="7218" xr:uid="{00000000-0005-0000-0000-0000371C0000}"/>
    <cellStyle name="Heading 4 4 17 2 2" xfId="7219" xr:uid="{00000000-0005-0000-0000-0000381C0000}"/>
    <cellStyle name="Heading 4 4 17 3" xfId="7220" xr:uid="{00000000-0005-0000-0000-0000391C0000}"/>
    <cellStyle name="Heading 4 4 18" xfId="7221" xr:uid="{00000000-0005-0000-0000-00003A1C0000}"/>
    <cellStyle name="Heading 4 4 18 2" xfId="7222" xr:uid="{00000000-0005-0000-0000-00003B1C0000}"/>
    <cellStyle name="Heading 4 4 18 2 2" xfId="7223" xr:uid="{00000000-0005-0000-0000-00003C1C0000}"/>
    <cellStyle name="Heading 4 4 18 3" xfId="7224" xr:uid="{00000000-0005-0000-0000-00003D1C0000}"/>
    <cellStyle name="Heading 4 4 19" xfId="7225" xr:uid="{00000000-0005-0000-0000-00003E1C0000}"/>
    <cellStyle name="Heading 4 4 19 2" xfId="7226" xr:uid="{00000000-0005-0000-0000-00003F1C0000}"/>
    <cellStyle name="Heading 4 4 19 2 2" xfId="7227" xr:uid="{00000000-0005-0000-0000-0000401C0000}"/>
    <cellStyle name="Heading 4 4 19 3" xfId="7228" xr:uid="{00000000-0005-0000-0000-0000411C0000}"/>
    <cellStyle name="Heading 4 4 2" xfId="7229" xr:uid="{00000000-0005-0000-0000-0000421C0000}"/>
    <cellStyle name="Heading 4 4 2 2" xfId="7230" xr:uid="{00000000-0005-0000-0000-0000431C0000}"/>
    <cellStyle name="Heading 4 4 2 2 2" xfId="7231" xr:uid="{00000000-0005-0000-0000-0000441C0000}"/>
    <cellStyle name="Heading 4 4 2 3" xfId="7232" xr:uid="{00000000-0005-0000-0000-0000451C0000}"/>
    <cellStyle name="Heading 4 4 20" xfId="7233" xr:uid="{00000000-0005-0000-0000-0000461C0000}"/>
    <cellStyle name="Heading 4 4 20 2" xfId="7234" xr:uid="{00000000-0005-0000-0000-0000471C0000}"/>
    <cellStyle name="Heading 4 4 20 2 2" xfId="7235" xr:uid="{00000000-0005-0000-0000-0000481C0000}"/>
    <cellStyle name="Heading 4 4 20 3" xfId="7236" xr:uid="{00000000-0005-0000-0000-0000491C0000}"/>
    <cellStyle name="Heading 4 4 21" xfId="7237" xr:uid="{00000000-0005-0000-0000-00004A1C0000}"/>
    <cellStyle name="Heading 4 4 21 2" xfId="7238" xr:uid="{00000000-0005-0000-0000-00004B1C0000}"/>
    <cellStyle name="Heading 4 4 21 2 2" xfId="7239" xr:uid="{00000000-0005-0000-0000-00004C1C0000}"/>
    <cellStyle name="Heading 4 4 21 3" xfId="7240" xr:uid="{00000000-0005-0000-0000-00004D1C0000}"/>
    <cellStyle name="Heading 4 4 22" xfId="7241" xr:uid="{00000000-0005-0000-0000-00004E1C0000}"/>
    <cellStyle name="Heading 4 4 22 2" xfId="7242" xr:uid="{00000000-0005-0000-0000-00004F1C0000}"/>
    <cellStyle name="Heading 4 4 22 2 2" xfId="7243" xr:uid="{00000000-0005-0000-0000-0000501C0000}"/>
    <cellStyle name="Heading 4 4 22 3" xfId="7244" xr:uid="{00000000-0005-0000-0000-0000511C0000}"/>
    <cellStyle name="Heading 4 4 23" xfId="7245" xr:uid="{00000000-0005-0000-0000-0000521C0000}"/>
    <cellStyle name="Heading 4 4 23 2" xfId="7246" xr:uid="{00000000-0005-0000-0000-0000531C0000}"/>
    <cellStyle name="Heading 4 4 23 2 2" xfId="7247" xr:uid="{00000000-0005-0000-0000-0000541C0000}"/>
    <cellStyle name="Heading 4 4 23 3" xfId="7248" xr:uid="{00000000-0005-0000-0000-0000551C0000}"/>
    <cellStyle name="Heading 4 4 24" xfId="7249" xr:uid="{00000000-0005-0000-0000-0000561C0000}"/>
    <cellStyle name="Heading 4 4 24 2" xfId="7250" xr:uid="{00000000-0005-0000-0000-0000571C0000}"/>
    <cellStyle name="Heading 4 4 24 2 2" xfId="7251" xr:uid="{00000000-0005-0000-0000-0000581C0000}"/>
    <cellStyle name="Heading 4 4 24 3" xfId="7252" xr:uid="{00000000-0005-0000-0000-0000591C0000}"/>
    <cellStyle name="Heading 4 4 25" xfId="7253" xr:uid="{00000000-0005-0000-0000-00005A1C0000}"/>
    <cellStyle name="Heading 4 4 25 2" xfId="7254" xr:uid="{00000000-0005-0000-0000-00005B1C0000}"/>
    <cellStyle name="Heading 4 4 25 2 2" xfId="7255" xr:uid="{00000000-0005-0000-0000-00005C1C0000}"/>
    <cellStyle name="Heading 4 4 25 3" xfId="7256" xr:uid="{00000000-0005-0000-0000-00005D1C0000}"/>
    <cellStyle name="Heading 4 4 26" xfId="7257" xr:uid="{00000000-0005-0000-0000-00005E1C0000}"/>
    <cellStyle name="Heading 4 4 26 2" xfId="7258" xr:uid="{00000000-0005-0000-0000-00005F1C0000}"/>
    <cellStyle name="Heading 4 4 26 2 2" xfId="7259" xr:uid="{00000000-0005-0000-0000-0000601C0000}"/>
    <cellStyle name="Heading 4 4 26 3" xfId="7260" xr:uid="{00000000-0005-0000-0000-0000611C0000}"/>
    <cellStyle name="Heading 4 4 27" xfId="7261" xr:uid="{00000000-0005-0000-0000-0000621C0000}"/>
    <cellStyle name="Heading 4 4 27 2" xfId="7262" xr:uid="{00000000-0005-0000-0000-0000631C0000}"/>
    <cellStyle name="Heading 4 4 27 2 2" xfId="7263" xr:uid="{00000000-0005-0000-0000-0000641C0000}"/>
    <cellStyle name="Heading 4 4 27 3" xfId="7264" xr:uid="{00000000-0005-0000-0000-0000651C0000}"/>
    <cellStyle name="Heading 4 4 28" xfId="7265" xr:uid="{00000000-0005-0000-0000-0000661C0000}"/>
    <cellStyle name="Heading 4 4 28 2" xfId="7266" xr:uid="{00000000-0005-0000-0000-0000671C0000}"/>
    <cellStyle name="Heading 4 4 28 2 2" xfId="7267" xr:uid="{00000000-0005-0000-0000-0000681C0000}"/>
    <cellStyle name="Heading 4 4 28 3" xfId="7268" xr:uid="{00000000-0005-0000-0000-0000691C0000}"/>
    <cellStyle name="Heading 4 4 29" xfId="7269" xr:uid="{00000000-0005-0000-0000-00006A1C0000}"/>
    <cellStyle name="Heading 4 4 29 2" xfId="7270" xr:uid="{00000000-0005-0000-0000-00006B1C0000}"/>
    <cellStyle name="Heading 4 4 3" xfId="7271" xr:uid="{00000000-0005-0000-0000-00006C1C0000}"/>
    <cellStyle name="Heading 4 4 3 2" xfId="7272" xr:uid="{00000000-0005-0000-0000-00006D1C0000}"/>
    <cellStyle name="Heading 4 4 3 2 2" xfId="7273" xr:uid="{00000000-0005-0000-0000-00006E1C0000}"/>
    <cellStyle name="Heading 4 4 3 3" xfId="7274" xr:uid="{00000000-0005-0000-0000-00006F1C0000}"/>
    <cellStyle name="Heading 4 4 30" xfId="7275" xr:uid="{00000000-0005-0000-0000-0000701C0000}"/>
    <cellStyle name="Heading 4 4 4" xfId="7276" xr:uid="{00000000-0005-0000-0000-0000711C0000}"/>
    <cellStyle name="Heading 4 4 4 2" xfId="7277" xr:uid="{00000000-0005-0000-0000-0000721C0000}"/>
    <cellStyle name="Heading 4 4 4 2 2" xfId="7278" xr:uid="{00000000-0005-0000-0000-0000731C0000}"/>
    <cellStyle name="Heading 4 4 4 3" xfId="7279" xr:uid="{00000000-0005-0000-0000-0000741C0000}"/>
    <cellStyle name="Heading 4 4 5" xfId="7280" xr:uid="{00000000-0005-0000-0000-0000751C0000}"/>
    <cellStyle name="Heading 4 4 5 2" xfId="7281" xr:uid="{00000000-0005-0000-0000-0000761C0000}"/>
    <cellStyle name="Heading 4 4 5 2 2" xfId="7282" xr:uid="{00000000-0005-0000-0000-0000771C0000}"/>
    <cellStyle name="Heading 4 4 5 3" xfId="7283" xr:uid="{00000000-0005-0000-0000-0000781C0000}"/>
    <cellStyle name="Heading 4 4 6" xfId="7284" xr:uid="{00000000-0005-0000-0000-0000791C0000}"/>
    <cellStyle name="Heading 4 4 6 2" xfId="7285" xr:uid="{00000000-0005-0000-0000-00007A1C0000}"/>
    <cellStyle name="Heading 4 4 6 2 2" xfId="7286" xr:uid="{00000000-0005-0000-0000-00007B1C0000}"/>
    <cellStyle name="Heading 4 4 6 3" xfId="7287" xr:uid="{00000000-0005-0000-0000-00007C1C0000}"/>
    <cellStyle name="Heading 4 4 7" xfId="7288" xr:uid="{00000000-0005-0000-0000-00007D1C0000}"/>
    <cellStyle name="Heading 4 4 7 2" xfId="7289" xr:uid="{00000000-0005-0000-0000-00007E1C0000}"/>
    <cellStyle name="Heading 4 4 7 2 2" xfId="7290" xr:uid="{00000000-0005-0000-0000-00007F1C0000}"/>
    <cellStyle name="Heading 4 4 7 3" xfId="7291" xr:uid="{00000000-0005-0000-0000-0000801C0000}"/>
    <cellStyle name="Heading 4 4 8" xfId="7292" xr:uid="{00000000-0005-0000-0000-0000811C0000}"/>
    <cellStyle name="Heading 4 4 8 2" xfId="7293" xr:uid="{00000000-0005-0000-0000-0000821C0000}"/>
    <cellStyle name="Heading 4 4 8 2 2" xfId="7294" xr:uid="{00000000-0005-0000-0000-0000831C0000}"/>
    <cellStyle name="Heading 4 4 8 3" xfId="7295" xr:uid="{00000000-0005-0000-0000-0000841C0000}"/>
    <cellStyle name="Heading 4 4 9" xfId="7296" xr:uid="{00000000-0005-0000-0000-0000851C0000}"/>
    <cellStyle name="Heading 4 4 9 2" xfId="7297" xr:uid="{00000000-0005-0000-0000-0000861C0000}"/>
    <cellStyle name="Heading 4 4 9 2 2" xfId="7298" xr:uid="{00000000-0005-0000-0000-0000871C0000}"/>
    <cellStyle name="Heading 4 4 9 3" xfId="7299" xr:uid="{00000000-0005-0000-0000-0000881C0000}"/>
    <cellStyle name="Heading 4 5" xfId="7300" xr:uid="{00000000-0005-0000-0000-0000891C0000}"/>
    <cellStyle name="Heading 4 5 2" xfId="7301" xr:uid="{00000000-0005-0000-0000-00008A1C0000}"/>
    <cellStyle name="Hiperveza" xfId="48787" builtinId="8"/>
    <cellStyle name="Hyperlink 2" xfId="7302" xr:uid="{00000000-0005-0000-0000-00008B1C0000}"/>
    <cellStyle name="Hyperlink 2 2" xfId="7303" xr:uid="{00000000-0005-0000-0000-00008C1C0000}"/>
    <cellStyle name="Input [yellow]" xfId="7694" xr:uid="{00000000-0005-0000-0000-0000131E0000}"/>
    <cellStyle name="Input 10" xfId="7304" xr:uid="{00000000-0005-0000-0000-00008D1C0000}"/>
    <cellStyle name="Input 11" xfId="7305" xr:uid="{00000000-0005-0000-0000-00008E1C0000}"/>
    <cellStyle name="Input 12" xfId="7306" xr:uid="{00000000-0005-0000-0000-00008F1C0000}"/>
    <cellStyle name="Input 13" xfId="7307" xr:uid="{00000000-0005-0000-0000-0000901C0000}"/>
    <cellStyle name="Input 14" xfId="7308" xr:uid="{00000000-0005-0000-0000-0000911C0000}"/>
    <cellStyle name="Input 15" xfId="7309" xr:uid="{00000000-0005-0000-0000-0000921C0000}"/>
    <cellStyle name="Input 16" xfId="7310" xr:uid="{00000000-0005-0000-0000-0000931C0000}"/>
    <cellStyle name="Input 17" xfId="7311" xr:uid="{00000000-0005-0000-0000-0000941C0000}"/>
    <cellStyle name="Input 18" xfId="7312" xr:uid="{00000000-0005-0000-0000-0000951C0000}"/>
    <cellStyle name="Input 19" xfId="7313" xr:uid="{00000000-0005-0000-0000-0000961C0000}"/>
    <cellStyle name="Input 2" xfId="7314" xr:uid="{00000000-0005-0000-0000-0000971C0000}"/>
    <cellStyle name="Input 2 2" xfId="7315" xr:uid="{00000000-0005-0000-0000-0000981C0000}"/>
    <cellStyle name="Input 2 2 2" xfId="7316" xr:uid="{00000000-0005-0000-0000-0000991C0000}"/>
    <cellStyle name="Input 2 2 2 2" xfId="7317" xr:uid="{00000000-0005-0000-0000-00009A1C0000}"/>
    <cellStyle name="Input 2 2 3" xfId="7318" xr:uid="{00000000-0005-0000-0000-00009B1C0000}"/>
    <cellStyle name="Input 2 2 4" xfId="7319" xr:uid="{00000000-0005-0000-0000-00009C1C0000}"/>
    <cellStyle name="Input 2 3" xfId="7320" xr:uid="{00000000-0005-0000-0000-00009D1C0000}"/>
    <cellStyle name="Input 2 3 2" xfId="7321" xr:uid="{00000000-0005-0000-0000-00009E1C0000}"/>
    <cellStyle name="Input 20" xfId="7322" xr:uid="{00000000-0005-0000-0000-00009F1C0000}"/>
    <cellStyle name="Input 21" xfId="7323" xr:uid="{00000000-0005-0000-0000-0000A01C0000}"/>
    <cellStyle name="Input 22" xfId="7324" xr:uid="{00000000-0005-0000-0000-0000A11C0000}"/>
    <cellStyle name="Input 23" xfId="7325" xr:uid="{00000000-0005-0000-0000-0000A21C0000}"/>
    <cellStyle name="Input 24" xfId="7326" xr:uid="{00000000-0005-0000-0000-0000A31C0000}"/>
    <cellStyle name="Input 3" xfId="7327" xr:uid="{00000000-0005-0000-0000-0000A41C0000}"/>
    <cellStyle name="Input 3 10" xfId="7328" xr:uid="{00000000-0005-0000-0000-0000A51C0000}"/>
    <cellStyle name="Input 3 10 2" xfId="7329" xr:uid="{00000000-0005-0000-0000-0000A61C0000}"/>
    <cellStyle name="Input 3 10 2 2" xfId="7330" xr:uid="{00000000-0005-0000-0000-0000A71C0000}"/>
    <cellStyle name="Input 3 10 2 3" xfId="7331" xr:uid="{00000000-0005-0000-0000-0000A81C0000}"/>
    <cellStyle name="Input 3 10 3" xfId="7332" xr:uid="{00000000-0005-0000-0000-0000A91C0000}"/>
    <cellStyle name="Input 3 10 3 2" xfId="7333" xr:uid="{00000000-0005-0000-0000-0000AA1C0000}"/>
    <cellStyle name="Input 3 11" xfId="7334" xr:uid="{00000000-0005-0000-0000-0000AB1C0000}"/>
    <cellStyle name="Input 3 11 2" xfId="7335" xr:uid="{00000000-0005-0000-0000-0000AC1C0000}"/>
    <cellStyle name="Input 3 11 2 2" xfId="7336" xr:uid="{00000000-0005-0000-0000-0000AD1C0000}"/>
    <cellStyle name="Input 3 11 2 3" xfId="7337" xr:uid="{00000000-0005-0000-0000-0000AE1C0000}"/>
    <cellStyle name="Input 3 11 3" xfId="7338" xr:uid="{00000000-0005-0000-0000-0000AF1C0000}"/>
    <cellStyle name="Input 3 11 3 2" xfId="7339" xr:uid="{00000000-0005-0000-0000-0000B01C0000}"/>
    <cellStyle name="Input 3 11 4" xfId="7340" xr:uid="{00000000-0005-0000-0000-0000B11C0000}"/>
    <cellStyle name="Input 3 12" xfId="7341" xr:uid="{00000000-0005-0000-0000-0000B21C0000}"/>
    <cellStyle name="Input 3 12 2" xfId="7342" xr:uid="{00000000-0005-0000-0000-0000B31C0000}"/>
    <cellStyle name="Input 3 12 2 2" xfId="7343" xr:uid="{00000000-0005-0000-0000-0000B41C0000}"/>
    <cellStyle name="Input 3 12 2 3" xfId="7344" xr:uid="{00000000-0005-0000-0000-0000B51C0000}"/>
    <cellStyle name="Input 3 12 3" xfId="7345" xr:uid="{00000000-0005-0000-0000-0000B61C0000}"/>
    <cellStyle name="Input 3 12 3 2" xfId="7346" xr:uid="{00000000-0005-0000-0000-0000B71C0000}"/>
    <cellStyle name="Input 3 13" xfId="7347" xr:uid="{00000000-0005-0000-0000-0000B81C0000}"/>
    <cellStyle name="Input 3 13 2" xfId="7348" xr:uid="{00000000-0005-0000-0000-0000B91C0000}"/>
    <cellStyle name="Input 3 13 2 2" xfId="7349" xr:uid="{00000000-0005-0000-0000-0000BA1C0000}"/>
    <cellStyle name="Input 3 13 2 3" xfId="7350" xr:uid="{00000000-0005-0000-0000-0000BB1C0000}"/>
    <cellStyle name="Input 3 13 3" xfId="7351" xr:uid="{00000000-0005-0000-0000-0000BC1C0000}"/>
    <cellStyle name="Input 3 13 3 2" xfId="7352" xr:uid="{00000000-0005-0000-0000-0000BD1C0000}"/>
    <cellStyle name="Input 3 14" xfId="7353" xr:uid="{00000000-0005-0000-0000-0000BE1C0000}"/>
    <cellStyle name="Input 3 14 2" xfId="7354" xr:uid="{00000000-0005-0000-0000-0000BF1C0000}"/>
    <cellStyle name="Input 3 14 2 2" xfId="7355" xr:uid="{00000000-0005-0000-0000-0000C01C0000}"/>
    <cellStyle name="Input 3 14 2 3" xfId="7356" xr:uid="{00000000-0005-0000-0000-0000C11C0000}"/>
    <cellStyle name="Input 3 14 3" xfId="7357" xr:uid="{00000000-0005-0000-0000-0000C21C0000}"/>
    <cellStyle name="Input 3 14 3 2" xfId="7358" xr:uid="{00000000-0005-0000-0000-0000C31C0000}"/>
    <cellStyle name="Input 3 15" xfId="7359" xr:uid="{00000000-0005-0000-0000-0000C41C0000}"/>
    <cellStyle name="Input 3 15 2" xfId="7360" xr:uid="{00000000-0005-0000-0000-0000C51C0000}"/>
    <cellStyle name="Input 3 15 2 2" xfId="7361" xr:uid="{00000000-0005-0000-0000-0000C61C0000}"/>
    <cellStyle name="Input 3 15 2 3" xfId="7362" xr:uid="{00000000-0005-0000-0000-0000C71C0000}"/>
    <cellStyle name="Input 3 15 3" xfId="7363" xr:uid="{00000000-0005-0000-0000-0000C81C0000}"/>
    <cellStyle name="Input 3 15 3 2" xfId="7364" xr:uid="{00000000-0005-0000-0000-0000C91C0000}"/>
    <cellStyle name="Input 3 16" xfId="7365" xr:uid="{00000000-0005-0000-0000-0000CA1C0000}"/>
    <cellStyle name="Input 3 16 2" xfId="7366" xr:uid="{00000000-0005-0000-0000-0000CB1C0000}"/>
    <cellStyle name="Input 3 16 2 2" xfId="7367" xr:uid="{00000000-0005-0000-0000-0000CC1C0000}"/>
    <cellStyle name="Input 3 16 2 3" xfId="7368" xr:uid="{00000000-0005-0000-0000-0000CD1C0000}"/>
    <cellStyle name="Input 3 16 3" xfId="7369" xr:uid="{00000000-0005-0000-0000-0000CE1C0000}"/>
    <cellStyle name="Input 3 16 3 2" xfId="7370" xr:uid="{00000000-0005-0000-0000-0000CF1C0000}"/>
    <cellStyle name="Input 3 17" xfId="7371" xr:uid="{00000000-0005-0000-0000-0000D01C0000}"/>
    <cellStyle name="Input 3 17 2" xfId="7372" xr:uid="{00000000-0005-0000-0000-0000D11C0000}"/>
    <cellStyle name="Input 3 17 2 2" xfId="7373" xr:uid="{00000000-0005-0000-0000-0000D21C0000}"/>
    <cellStyle name="Input 3 17 2 3" xfId="7374" xr:uid="{00000000-0005-0000-0000-0000D31C0000}"/>
    <cellStyle name="Input 3 17 3" xfId="7375" xr:uid="{00000000-0005-0000-0000-0000D41C0000}"/>
    <cellStyle name="Input 3 17 3 2" xfId="7376" xr:uid="{00000000-0005-0000-0000-0000D51C0000}"/>
    <cellStyle name="Input 3 18" xfId="7377" xr:uid="{00000000-0005-0000-0000-0000D61C0000}"/>
    <cellStyle name="Input 3 18 2" xfId="7378" xr:uid="{00000000-0005-0000-0000-0000D71C0000}"/>
    <cellStyle name="Input 3 18 2 2" xfId="7379" xr:uid="{00000000-0005-0000-0000-0000D81C0000}"/>
    <cellStyle name="Input 3 18 2 3" xfId="7380" xr:uid="{00000000-0005-0000-0000-0000D91C0000}"/>
    <cellStyle name="Input 3 18 3" xfId="7381" xr:uid="{00000000-0005-0000-0000-0000DA1C0000}"/>
    <cellStyle name="Input 3 18 3 2" xfId="7382" xr:uid="{00000000-0005-0000-0000-0000DB1C0000}"/>
    <cellStyle name="Input 3 19" xfId="7383" xr:uid="{00000000-0005-0000-0000-0000DC1C0000}"/>
    <cellStyle name="Input 3 19 2" xfId="7384" xr:uid="{00000000-0005-0000-0000-0000DD1C0000}"/>
    <cellStyle name="Input 3 19 2 2" xfId="7385" xr:uid="{00000000-0005-0000-0000-0000DE1C0000}"/>
    <cellStyle name="Input 3 19 2 3" xfId="7386" xr:uid="{00000000-0005-0000-0000-0000DF1C0000}"/>
    <cellStyle name="Input 3 19 3" xfId="7387" xr:uid="{00000000-0005-0000-0000-0000E01C0000}"/>
    <cellStyle name="Input 3 19 3 2" xfId="7388" xr:uid="{00000000-0005-0000-0000-0000E11C0000}"/>
    <cellStyle name="Input 3 2" xfId="7389" xr:uid="{00000000-0005-0000-0000-0000E21C0000}"/>
    <cellStyle name="Input 3 2 2" xfId="7390" xr:uid="{00000000-0005-0000-0000-0000E31C0000}"/>
    <cellStyle name="Input 3 2 2 2" xfId="7391" xr:uid="{00000000-0005-0000-0000-0000E41C0000}"/>
    <cellStyle name="Input 3 2 2 3" xfId="7392" xr:uid="{00000000-0005-0000-0000-0000E51C0000}"/>
    <cellStyle name="Input 3 2 3" xfId="7393" xr:uid="{00000000-0005-0000-0000-0000E61C0000}"/>
    <cellStyle name="Input 3 2 3 2" xfId="7394" xr:uid="{00000000-0005-0000-0000-0000E71C0000}"/>
    <cellStyle name="Input 3 20" xfId="7395" xr:uid="{00000000-0005-0000-0000-0000E81C0000}"/>
    <cellStyle name="Input 3 20 2" xfId="7396" xr:uid="{00000000-0005-0000-0000-0000E91C0000}"/>
    <cellStyle name="Input 3 20 2 2" xfId="7397" xr:uid="{00000000-0005-0000-0000-0000EA1C0000}"/>
    <cellStyle name="Input 3 20 2 3" xfId="7398" xr:uid="{00000000-0005-0000-0000-0000EB1C0000}"/>
    <cellStyle name="Input 3 20 3" xfId="7399" xr:uid="{00000000-0005-0000-0000-0000EC1C0000}"/>
    <cellStyle name="Input 3 20 3 2" xfId="7400" xr:uid="{00000000-0005-0000-0000-0000ED1C0000}"/>
    <cellStyle name="Input 3 21" xfId="7401" xr:uid="{00000000-0005-0000-0000-0000EE1C0000}"/>
    <cellStyle name="Input 3 21 2" xfId="7402" xr:uid="{00000000-0005-0000-0000-0000EF1C0000}"/>
    <cellStyle name="Input 3 21 2 2" xfId="7403" xr:uid="{00000000-0005-0000-0000-0000F01C0000}"/>
    <cellStyle name="Input 3 21 2 3" xfId="7404" xr:uid="{00000000-0005-0000-0000-0000F11C0000}"/>
    <cellStyle name="Input 3 21 3" xfId="7405" xr:uid="{00000000-0005-0000-0000-0000F21C0000}"/>
    <cellStyle name="Input 3 21 3 2" xfId="7406" xr:uid="{00000000-0005-0000-0000-0000F31C0000}"/>
    <cellStyle name="Input 3 22" xfId="7407" xr:uid="{00000000-0005-0000-0000-0000F41C0000}"/>
    <cellStyle name="Input 3 22 2" xfId="7408" xr:uid="{00000000-0005-0000-0000-0000F51C0000}"/>
    <cellStyle name="Input 3 22 2 2" xfId="7409" xr:uid="{00000000-0005-0000-0000-0000F61C0000}"/>
    <cellStyle name="Input 3 22 2 3" xfId="7410" xr:uid="{00000000-0005-0000-0000-0000F71C0000}"/>
    <cellStyle name="Input 3 22 3" xfId="7411" xr:uid="{00000000-0005-0000-0000-0000F81C0000}"/>
    <cellStyle name="Input 3 22 3 2" xfId="7412" xr:uid="{00000000-0005-0000-0000-0000F91C0000}"/>
    <cellStyle name="Input 3 23" xfId="7413" xr:uid="{00000000-0005-0000-0000-0000FA1C0000}"/>
    <cellStyle name="Input 3 23 2" xfId="7414" xr:uid="{00000000-0005-0000-0000-0000FB1C0000}"/>
    <cellStyle name="Input 3 23 2 2" xfId="7415" xr:uid="{00000000-0005-0000-0000-0000FC1C0000}"/>
    <cellStyle name="Input 3 23 2 3" xfId="7416" xr:uid="{00000000-0005-0000-0000-0000FD1C0000}"/>
    <cellStyle name="Input 3 23 3" xfId="7417" xr:uid="{00000000-0005-0000-0000-0000FE1C0000}"/>
    <cellStyle name="Input 3 23 3 2" xfId="7418" xr:uid="{00000000-0005-0000-0000-0000FF1C0000}"/>
    <cellStyle name="Input 3 24" xfId="7419" xr:uid="{00000000-0005-0000-0000-0000001D0000}"/>
    <cellStyle name="Input 3 24 2" xfId="7420" xr:uid="{00000000-0005-0000-0000-0000011D0000}"/>
    <cellStyle name="Input 3 24 2 2" xfId="7421" xr:uid="{00000000-0005-0000-0000-0000021D0000}"/>
    <cellStyle name="Input 3 24 2 3" xfId="7422" xr:uid="{00000000-0005-0000-0000-0000031D0000}"/>
    <cellStyle name="Input 3 24 3" xfId="7423" xr:uid="{00000000-0005-0000-0000-0000041D0000}"/>
    <cellStyle name="Input 3 24 3 2" xfId="7424" xr:uid="{00000000-0005-0000-0000-0000051D0000}"/>
    <cellStyle name="Input 3 25" xfId="7425" xr:uid="{00000000-0005-0000-0000-0000061D0000}"/>
    <cellStyle name="Input 3 25 2" xfId="7426" xr:uid="{00000000-0005-0000-0000-0000071D0000}"/>
    <cellStyle name="Input 3 25 2 2" xfId="7427" xr:uid="{00000000-0005-0000-0000-0000081D0000}"/>
    <cellStyle name="Input 3 25 2 3" xfId="7428" xr:uid="{00000000-0005-0000-0000-0000091D0000}"/>
    <cellStyle name="Input 3 25 3" xfId="7429" xr:uid="{00000000-0005-0000-0000-00000A1D0000}"/>
    <cellStyle name="Input 3 25 3 2" xfId="7430" xr:uid="{00000000-0005-0000-0000-00000B1D0000}"/>
    <cellStyle name="Input 3 26" xfId="7431" xr:uid="{00000000-0005-0000-0000-00000C1D0000}"/>
    <cellStyle name="Input 3 26 2" xfId="7432" xr:uid="{00000000-0005-0000-0000-00000D1D0000}"/>
    <cellStyle name="Input 3 26 2 2" xfId="7433" xr:uid="{00000000-0005-0000-0000-00000E1D0000}"/>
    <cellStyle name="Input 3 26 2 3" xfId="7434" xr:uid="{00000000-0005-0000-0000-00000F1D0000}"/>
    <cellStyle name="Input 3 26 3" xfId="7435" xr:uid="{00000000-0005-0000-0000-0000101D0000}"/>
    <cellStyle name="Input 3 26 3 2" xfId="7436" xr:uid="{00000000-0005-0000-0000-0000111D0000}"/>
    <cellStyle name="Input 3 27" xfId="7437" xr:uid="{00000000-0005-0000-0000-0000121D0000}"/>
    <cellStyle name="Input 3 27 2" xfId="7438" xr:uid="{00000000-0005-0000-0000-0000131D0000}"/>
    <cellStyle name="Input 3 27 2 2" xfId="7439" xr:uid="{00000000-0005-0000-0000-0000141D0000}"/>
    <cellStyle name="Input 3 27 2 3" xfId="7440" xr:uid="{00000000-0005-0000-0000-0000151D0000}"/>
    <cellStyle name="Input 3 27 3" xfId="7441" xr:uid="{00000000-0005-0000-0000-0000161D0000}"/>
    <cellStyle name="Input 3 27 3 2" xfId="7442" xr:uid="{00000000-0005-0000-0000-0000171D0000}"/>
    <cellStyle name="Input 3 28" xfId="7443" xr:uid="{00000000-0005-0000-0000-0000181D0000}"/>
    <cellStyle name="Input 3 28 2" xfId="7444" xr:uid="{00000000-0005-0000-0000-0000191D0000}"/>
    <cellStyle name="Input 3 28 2 2" xfId="7445" xr:uid="{00000000-0005-0000-0000-00001A1D0000}"/>
    <cellStyle name="Input 3 28 2 3" xfId="7446" xr:uid="{00000000-0005-0000-0000-00001B1D0000}"/>
    <cellStyle name="Input 3 28 3" xfId="7447" xr:uid="{00000000-0005-0000-0000-00001C1D0000}"/>
    <cellStyle name="Input 3 28 3 2" xfId="7448" xr:uid="{00000000-0005-0000-0000-00001D1D0000}"/>
    <cellStyle name="Input 3 29" xfId="7449" xr:uid="{00000000-0005-0000-0000-00001E1D0000}"/>
    <cellStyle name="Input 3 29 2" xfId="7450" xr:uid="{00000000-0005-0000-0000-00001F1D0000}"/>
    <cellStyle name="Input 3 29 2 2" xfId="7451" xr:uid="{00000000-0005-0000-0000-0000201D0000}"/>
    <cellStyle name="Input 3 29 2 3" xfId="7452" xr:uid="{00000000-0005-0000-0000-0000211D0000}"/>
    <cellStyle name="Input 3 29 3" xfId="7453" xr:uid="{00000000-0005-0000-0000-0000221D0000}"/>
    <cellStyle name="Input 3 29 3 2" xfId="7454" xr:uid="{00000000-0005-0000-0000-0000231D0000}"/>
    <cellStyle name="Input 3 3" xfId="7455" xr:uid="{00000000-0005-0000-0000-0000241D0000}"/>
    <cellStyle name="Input 3 3 2" xfId="7456" xr:uid="{00000000-0005-0000-0000-0000251D0000}"/>
    <cellStyle name="Input 3 3 2 2" xfId="7457" xr:uid="{00000000-0005-0000-0000-0000261D0000}"/>
    <cellStyle name="Input 3 3 2 3" xfId="7458" xr:uid="{00000000-0005-0000-0000-0000271D0000}"/>
    <cellStyle name="Input 3 3 3" xfId="7459" xr:uid="{00000000-0005-0000-0000-0000281D0000}"/>
    <cellStyle name="Input 3 3 3 2" xfId="7460" xr:uid="{00000000-0005-0000-0000-0000291D0000}"/>
    <cellStyle name="Input 3 30" xfId="7461" xr:uid="{00000000-0005-0000-0000-00002A1D0000}"/>
    <cellStyle name="Input 3 30 2" xfId="7462" xr:uid="{00000000-0005-0000-0000-00002B1D0000}"/>
    <cellStyle name="Input 3 30 2 2" xfId="7463" xr:uid="{00000000-0005-0000-0000-00002C1D0000}"/>
    <cellStyle name="Input 3 30 2 3" xfId="7464" xr:uid="{00000000-0005-0000-0000-00002D1D0000}"/>
    <cellStyle name="Input 3 30 3" xfId="7465" xr:uid="{00000000-0005-0000-0000-00002E1D0000}"/>
    <cellStyle name="Input 3 30 3 2" xfId="7466" xr:uid="{00000000-0005-0000-0000-00002F1D0000}"/>
    <cellStyle name="Input 3 31" xfId="7467" xr:uid="{00000000-0005-0000-0000-0000301D0000}"/>
    <cellStyle name="Input 3 31 2" xfId="7468" xr:uid="{00000000-0005-0000-0000-0000311D0000}"/>
    <cellStyle name="Input 3 31 2 2" xfId="7469" xr:uid="{00000000-0005-0000-0000-0000321D0000}"/>
    <cellStyle name="Input 3 31 2 3" xfId="7470" xr:uid="{00000000-0005-0000-0000-0000331D0000}"/>
    <cellStyle name="Input 3 31 3" xfId="7471" xr:uid="{00000000-0005-0000-0000-0000341D0000}"/>
    <cellStyle name="Input 3 31 3 2" xfId="7472" xr:uid="{00000000-0005-0000-0000-0000351D0000}"/>
    <cellStyle name="Input 3 32" xfId="7473" xr:uid="{00000000-0005-0000-0000-0000361D0000}"/>
    <cellStyle name="Input 3 32 2" xfId="7474" xr:uid="{00000000-0005-0000-0000-0000371D0000}"/>
    <cellStyle name="Input 3 32 3" xfId="7475" xr:uid="{00000000-0005-0000-0000-0000381D0000}"/>
    <cellStyle name="Input 3 33" xfId="7476" xr:uid="{00000000-0005-0000-0000-0000391D0000}"/>
    <cellStyle name="Input 3 33 2" xfId="7477" xr:uid="{00000000-0005-0000-0000-00003A1D0000}"/>
    <cellStyle name="Input 3 4" xfId="7478" xr:uid="{00000000-0005-0000-0000-00003B1D0000}"/>
    <cellStyle name="Input 3 4 2" xfId="7479" xr:uid="{00000000-0005-0000-0000-00003C1D0000}"/>
    <cellStyle name="Input 3 4 2 2" xfId="7480" xr:uid="{00000000-0005-0000-0000-00003D1D0000}"/>
    <cellStyle name="Input 3 4 2 3" xfId="7481" xr:uid="{00000000-0005-0000-0000-00003E1D0000}"/>
    <cellStyle name="Input 3 4 3" xfId="7482" xr:uid="{00000000-0005-0000-0000-00003F1D0000}"/>
    <cellStyle name="Input 3 4 3 2" xfId="7483" xr:uid="{00000000-0005-0000-0000-0000401D0000}"/>
    <cellStyle name="Input 3 5" xfId="7484" xr:uid="{00000000-0005-0000-0000-0000411D0000}"/>
    <cellStyle name="Input 3 5 2" xfId="7485" xr:uid="{00000000-0005-0000-0000-0000421D0000}"/>
    <cellStyle name="Input 3 5 2 2" xfId="7486" xr:uid="{00000000-0005-0000-0000-0000431D0000}"/>
    <cellStyle name="Input 3 5 2 3" xfId="7487" xr:uid="{00000000-0005-0000-0000-0000441D0000}"/>
    <cellStyle name="Input 3 5 3" xfId="7488" xr:uid="{00000000-0005-0000-0000-0000451D0000}"/>
    <cellStyle name="Input 3 5 3 2" xfId="7489" xr:uid="{00000000-0005-0000-0000-0000461D0000}"/>
    <cellStyle name="Input 3 6" xfId="7490" xr:uid="{00000000-0005-0000-0000-0000471D0000}"/>
    <cellStyle name="Input 3 6 2" xfId="7491" xr:uid="{00000000-0005-0000-0000-0000481D0000}"/>
    <cellStyle name="Input 3 6 2 2" xfId="7492" xr:uid="{00000000-0005-0000-0000-0000491D0000}"/>
    <cellStyle name="Input 3 6 2 3" xfId="7493" xr:uid="{00000000-0005-0000-0000-00004A1D0000}"/>
    <cellStyle name="Input 3 6 3" xfId="7494" xr:uid="{00000000-0005-0000-0000-00004B1D0000}"/>
    <cellStyle name="Input 3 6 3 2" xfId="7495" xr:uid="{00000000-0005-0000-0000-00004C1D0000}"/>
    <cellStyle name="Input 3 7" xfId="7496" xr:uid="{00000000-0005-0000-0000-00004D1D0000}"/>
    <cellStyle name="Input 3 7 2" xfId="7497" xr:uid="{00000000-0005-0000-0000-00004E1D0000}"/>
    <cellStyle name="Input 3 7 2 2" xfId="7498" xr:uid="{00000000-0005-0000-0000-00004F1D0000}"/>
    <cellStyle name="Input 3 7 2 3" xfId="7499" xr:uid="{00000000-0005-0000-0000-0000501D0000}"/>
    <cellStyle name="Input 3 7 3" xfId="7500" xr:uid="{00000000-0005-0000-0000-0000511D0000}"/>
    <cellStyle name="Input 3 7 3 2" xfId="7501" xr:uid="{00000000-0005-0000-0000-0000521D0000}"/>
    <cellStyle name="Input 3 8" xfId="7502" xr:uid="{00000000-0005-0000-0000-0000531D0000}"/>
    <cellStyle name="Input 3 8 2" xfId="7503" xr:uid="{00000000-0005-0000-0000-0000541D0000}"/>
    <cellStyle name="Input 3 8 2 2" xfId="7504" xr:uid="{00000000-0005-0000-0000-0000551D0000}"/>
    <cellStyle name="Input 3 8 2 3" xfId="7505" xr:uid="{00000000-0005-0000-0000-0000561D0000}"/>
    <cellStyle name="Input 3 8 3" xfId="7506" xr:uid="{00000000-0005-0000-0000-0000571D0000}"/>
    <cellStyle name="Input 3 8 3 2" xfId="7507" xr:uid="{00000000-0005-0000-0000-0000581D0000}"/>
    <cellStyle name="Input 3 9" xfId="7508" xr:uid="{00000000-0005-0000-0000-0000591D0000}"/>
    <cellStyle name="Input 3 9 2" xfId="7509" xr:uid="{00000000-0005-0000-0000-00005A1D0000}"/>
    <cellStyle name="Input 3 9 2 2" xfId="7510" xr:uid="{00000000-0005-0000-0000-00005B1D0000}"/>
    <cellStyle name="Input 3 9 2 3" xfId="7511" xr:uid="{00000000-0005-0000-0000-00005C1D0000}"/>
    <cellStyle name="Input 3 9 3" xfId="7512" xr:uid="{00000000-0005-0000-0000-00005D1D0000}"/>
    <cellStyle name="Input 3 9 3 2" xfId="7513" xr:uid="{00000000-0005-0000-0000-00005E1D0000}"/>
    <cellStyle name="Input 4" xfId="7514" xr:uid="{00000000-0005-0000-0000-00005F1D0000}"/>
    <cellStyle name="Input 4 10" xfId="7515" xr:uid="{00000000-0005-0000-0000-0000601D0000}"/>
    <cellStyle name="Input 4 10 2" xfId="7516" xr:uid="{00000000-0005-0000-0000-0000611D0000}"/>
    <cellStyle name="Input 4 10 2 2" xfId="7517" xr:uid="{00000000-0005-0000-0000-0000621D0000}"/>
    <cellStyle name="Input 4 10 2 3" xfId="7518" xr:uid="{00000000-0005-0000-0000-0000631D0000}"/>
    <cellStyle name="Input 4 10 3" xfId="7519" xr:uid="{00000000-0005-0000-0000-0000641D0000}"/>
    <cellStyle name="Input 4 10 3 2" xfId="7520" xr:uid="{00000000-0005-0000-0000-0000651D0000}"/>
    <cellStyle name="Input 4 11" xfId="7521" xr:uid="{00000000-0005-0000-0000-0000661D0000}"/>
    <cellStyle name="Input 4 11 2" xfId="7522" xr:uid="{00000000-0005-0000-0000-0000671D0000}"/>
    <cellStyle name="Input 4 11 2 2" xfId="7523" xr:uid="{00000000-0005-0000-0000-0000681D0000}"/>
    <cellStyle name="Input 4 11 2 3" xfId="7524" xr:uid="{00000000-0005-0000-0000-0000691D0000}"/>
    <cellStyle name="Input 4 11 3" xfId="7525" xr:uid="{00000000-0005-0000-0000-00006A1D0000}"/>
    <cellStyle name="Input 4 11 3 2" xfId="7526" xr:uid="{00000000-0005-0000-0000-00006B1D0000}"/>
    <cellStyle name="Input 4 12" xfId="7527" xr:uid="{00000000-0005-0000-0000-00006C1D0000}"/>
    <cellStyle name="Input 4 12 2" xfId="7528" xr:uid="{00000000-0005-0000-0000-00006D1D0000}"/>
    <cellStyle name="Input 4 12 2 2" xfId="7529" xr:uid="{00000000-0005-0000-0000-00006E1D0000}"/>
    <cellStyle name="Input 4 12 2 3" xfId="7530" xr:uid="{00000000-0005-0000-0000-00006F1D0000}"/>
    <cellStyle name="Input 4 12 3" xfId="7531" xr:uid="{00000000-0005-0000-0000-0000701D0000}"/>
    <cellStyle name="Input 4 12 3 2" xfId="7532" xr:uid="{00000000-0005-0000-0000-0000711D0000}"/>
    <cellStyle name="Input 4 13" xfId="7533" xr:uid="{00000000-0005-0000-0000-0000721D0000}"/>
    <cellStyle name="Input 4 13 2" xfId="7534" xr:uid="{00000000-0005-0000-0000-0000731D0000}"/>
    <cellStyle name="Input 4 13 2 2" xfId="7535" xr:uid="{00000000-0005-0000-0000-0000741D0000}"/>
    <cellStyle name="Input 4 13 2 3" xfId="7536" xr:uid="{00000000-0005-0000-0000-0000751D0000}"/>
    <cellStyle name="Input 4 13 3" xfId="7537" xr:uid="{00000000-0005-0000-0000-0000761D0000}"/>
    <cellStyle name="Input 4 13 3 2" xfId="7538" xr:uid="{00000000-0005-0000-0000-0000771D0000}"/>
    <cellStyle name="Input 4 14" xfId="7539" xr:uid="{00000000-0005-0000-0000-0000781D0000}"/>
    <cellStyle name="Input 4 14 2" xfId="7540" xr:uid="{00000000-0005-0000-0000-0000791D0000}"/>
    <cellStyle name="Input 4 14 2 2" xfId="7541" xr:uid="{00000000-0005-0000-0000-00007A1D0000}"/>
    <cellStyle name="Input 4 14 2 3" xfId="7542" xr:uid="{00000000-0005-0000-0000-00007B1D0000}"/>
    <cellStyle name="Input 4 14 3" xfId="7543" xr:uid="{00000000-0005-0000-0000-00007C1D0000}"/>
    <cellStyle name="Input 4 14 3 2" xfId="7544" xr:uid="{00000000-0005-0000-0000-00007D1D0000}"/>
    <cellStyle name="Input 4 15" xfId="7545" xr:uid="{00000000-0005-0000-0000-00007E1D0000}"/>
    <cellStyle name="Input 4 15 2" xfId="7546" xr:uid="{00000000-0005-0000-0000-00007F1D0000}"/>
    <cellStyle name="Input 4 15 2 2" xfId="7547" xr:uid="{00000000-0005-0000-0000-0000801D0000}"/>
    <cellStyle name="Input 4 15 2 3" xfId="7548" xr:uid="{00000000-0005-0000-0000-0000811D0000}"/>
    <cellStyle name="Input 4 15 3" xfId="7549" xr:uid="{00000000-0005-0000-0000-0000821D0000}"/>
    <cellStyle name="Input 4 15 3 2" xfId="7550" xr:uid="{00000000-0005-0000-0000-0000831D0000}"/>
    <cellStyle name="Input 4 16" xfId="7551" xr:uid="{00000000-0005-0000-0000-0000841D0000}"/>
    <cellStyle name="Input 4 16 2" xfId="7552" xr:uid="{00000000-0005-0000-0000-0000851D0000}"/>
    <cellStyle name="Input 4 16 2 2" xfId="7553" xr:uid="{00000000-0005-0000-0000-0000861D0000}"/>
    <cellStyle name="Input 4 16 2 3" xfId="7554" xr:uid="{00000000-0005-0000-0000-0000871D0000}"/>
    <cellStyle name="Input 4 16 3" xfId="7555" xr:uid="{00000000-0005-0000-0000-0000881D0000}"/>
    <cellStyle name="Input 4 16 3 2" xfId="7556" xr:uid="{00000000-0005-0000-0000-0000891D0000}"/>
    <cellStyle name="Input 4 17" xfId="7557" xr:uid="{00000000-0005-0000-0000-00008A1D0000}"/>
    <cellStyle name="Input 4 17 2" xfId="7558" xr:uid="{00000000-0005-0000-0000-00008B1D0000}"/>
    <cellStyle name="Input 4 17 2 2" xfId="7559" xr:uid="{00000000-0005-0000-0000-00008C1D0000}"/>
    <cellStyle name="Input 4 17 2 3" xfId="7560" xr:uid="{00000000-0005-0000-0000-00008D1D0000}"/>
    <cellStyle name="Input 4 17 3" xfId="7561" xr:uid="{00000000-0005-0000-0000-00008E1D0000}"/>
    <cellStyle name="Input 4 17 3 2" xfId="7562" xr:uid="{00000000-0005-0000-0000-00008F1D0000}"/>
    <cellStyle name="Input 4 18" xfId="7563" xr:uid="{00000000-0005-0000-0000-0000901D0000}"/>
    <cellStyle name="Input 4 18 2" xfId="7564" xr:uid="{00000000-0005-0000-0000-0000911D0000}"/>
    <cellStyle name="Input 4 18 2 2" xfId="7565" xr:uid="{00000000-0005-0000-0000-0000921D0000}"/>
    <cellStyle name="Input 4 18 2 3" xfId="7566" xr:uid="{00000000-0005-0000-0000-0000931D0000}"/>
    <cellStyle name="Input 4 18 3" xfId="7567" xr:uid="{00000000-0005-0000-0000-0000941D0000}"/>
    <cellStyle name="Input 4 18 3 2" xfId="7568" xr:uid="{00000000-0005-0000-0000-0000951D0000}"/>
    <cellStyle name="Input 4 19" xfId="7569" xr:uid="{00000000-0005-0000-0000-0000961D0000}"/>
    <cellStyle name="Input 4 19 2" xfId="7570" xr:uid="{00000000-0005-0000-0000-0000971D0000}"/>
    <cellStyle name="Input 4 19 2 2" xfId="7571" xr:uid="{00000000-0005-0000-0000-0000981D0000}"/>
    <cellStyle name="Input 4 19 2 3" xfId="7572" xr:uid="{00000000-0005-0000-0000-0000991D0000}"/>
    <cellStyle name="Input 4 19 3" xfId="7573" xr:uid="{00000000-0005-0000-0000-00009A1D0000}"/>
    <cellStyle name="Input 4 19 3 2" xfId="7574" xr:uid="{00000000-0005-0000-0000-00009B1D0000}"/>
    <cellStyle name="Input 4 2" xfId="7575" xr:uid="{00000000-0005-0000-0000-00009C1D0000}"/>
    <cellStyle name="Input 4 2 2" xfId="7576" xr:uid="{00000000-0005-0000-0000-00009D1D0000}"/>
    <cellStyle name="Input 4 2 2 2" xfId="7577" xr:uid="{00000000-0005-0000-0000-00009E1D0000}"/>
    <cellStyle name="Input 4 2 2 3" xfId="7578" xr:uid="{00000000-0005-0000-0000-00009F1D0000}"/>
    <cellStyle name="Input 4 2 3" xfId="7579" xr:uid="{00000000-0005-0000-0000-0000A01D0000}"/>
    <cellStyle name="Input 4 2 3 2" xfId="7580" xr:uid="{00000000-0005-0000-0000-0000A11D0000}"/>
    <cellStyle name="Input 4 20" xfId="7581" xr:uid="{00000000-0005-0000-0000-0000A21D0000}"/>
    <cellStyle name="Input 4 20 2" xfId="7582" xr:uid="{00000000-0005-0000-0000-0000A31D0000}"/>
    <cellStyle name="Input 4 20 2 2" xfId="7583" xr:uid="{00000000-0005-0000-0000-0000A41D0000}"/>
    <cellStyle name="Input 4 20 2 3" xfId="7584" xr:uid="{00000000-0005-0000-0000-0000A51D0000}"/>
    <cellStyle name="Input 4 20 3" xfId="7585" xr:uid="{00000000-0005-0000-0000-0000A61D0000}"/>
    <cellStyle name="Input 4 20 3 2" xfId="7586" xr:uid="{00000000-0005-0000-0000-0000A71D0000}"/>
    <cellStyle name="Input 4 21" xfId="7587" xr:uid="{00000000-0005-0000-0000-0000A81D0000}"/>
    <cellStyle name="Input 4 21 2" xfId="7588" xr:uid="{00000000-0005-0000-0000-0000A91D0000}"/>
    <cellStyle name="Input 4 21 2 2" xfId="7589" xr:uid="{00000000-0005-0000-0000-0000AA1D0000}"/>
    <cellStyle name="Input 4 21 2 3" xfId="7590" xr:uid="{00000000-0005-0000-0000-0000AB1D0000}"/>
    <cellStyle name="Input 4 21 3" xfId="7591" xr:uid="{00000000-0005-0000-0000-0000AC1D0000}"/>
    <cellStyle name="Input 4 21 3 2" xfId="7592" xr:uid="{00000000-0005-0000-0000-0000AD1D0000}"/>
    <cellStyle name="Input 4 22" xfId="7593" xr:uid="{00000000-0005-0000-0000-0000AE1D0000}"/>
    <cellStyle name="Input 4 22 2" xfId="7594" xr:uid="{00000000-0005-0000-0000-0000AF1D0000}"/>
    <cellStyle name="Input 4 22 2 2" xfId="7595" xr:uid="{00000000-0005-0000-0000-0000B01D0000}"/>
    <cellStyle name="Input 4 22 2 3" xfId="7596" xr:uid="{00000000-0005-0000-0000-0000B11D0000}"/>
    <cellStyle name="Input 4 22 3" xfId="7597" xr:uid="{00000000-0005-0000-0000-0000B21D0000}"/>
    <cellStyle name="Input 4 22 3 2" xfId="7598" xr:uid="{00000000-0005-0000-0000-0000B31D0000}"/>
    <cellStyle name="Input 4 23" xfId="7599" xr:uid="{00000000-0005-0000-0000-0000B41D0000}"/>
    <cellStyle name="Input 4 23 2" xfId="7600" xr:uid="{00000000-0005-0000-0000-0000B51D0000}"/>
    <cellStyle name="Input 4 23 2 2" xfId="7601" xr:uid="{00000000-0005-0000-0000-0000B61D0000}"/>
    <cellStyle name="Input 4 23 2 3" xfId="7602" xr:uid="{00000000-0005-0000-0000-0000B71D0000}"/>
    <cellStyle name="Input 4 23 3" xfId="7603" xr:uid="{00000000-0005-0000-0000-0000B81D0000}"/>
    <cellStyle name="Input 4 23 3 2" xfId="7604" xr:uid="{00000000-0005-0000-0000-0000B91D0000}"/>
    <cellStyle name="Input 4 24" xfId="7605" xr:uid="{00000000-0005-0000-0000-0000BA1D0000}"/>
    <cellStyle name="Input 4 24 2" xfId="7606" xr:uid="{00000000-0005-0000-0000-0000BB1D0000}"/>
    <cellStyle name="Input 4 24 2 2" xfId="7607" xr:uid="{00000000-0005-0000-0000-0000BC1D0000}"/>
    <cellStyle name="Input 4 24 2 3" xfId="7608" xr:uid="{00000000-0005-0000-0000-0000BD1D0000}"/>
    <cellStyle name="Input 4 24 3" xfId="7609" xr:uid="{00000000-0005-0000-0000-0000BE1D0000}"/>
    <cellStyle name="Input 4 24 3 2" xfId="7610" xr:uid="{00000000-0005-0000-0000-0000BF1D0000}"/>
    <cellStyle name="Input 4 25" xfId="7611" xr:uid="{00000000-0005-0000-0000-0000C01D0000}"/>
    <cellStyle name="Input 4 25 2" xfId="7612" xr:uid="{00000000-0005-0000-0000-0000C11D0000}"/>
    <cellStyle name="Input 4 25 2 2" xfId="7613" xr:uid="{00000000-0005-0000-0000-0000C21D0000}"/>
    <cellStyle name="Input 4 25 2 3" xfId="7614" xr:uid="{00000000-0005-0000-0000-0000C31D0000}"/>
    <cellStyle name="Input 4 25 3" xfId="7615" xr:uid="{00000000-0005-0000-0000-0000C41D0000}"/>
    <cellStyle name="Input 4 25 3 2" xfId="7616" xr:uid="{00000000-0005-0000-0000-0000C51D0000}"/>
    <cellStyle name="Input 4 26" xfId="7617" xr:uid="{00000000-0005-0000-0000-0000C61D0000}"/>
    <cellStyle name="Input 4 26 2" xfId="7618" xr:uid="{00000000-0005-0000-0000-0000C71D0000}"/>
    <cellStyle name="Input 4 26 2 2" xfId="7619" xr:uid="{00000000-0005-0000-0000-0000C81D0000}"/>
    <cellStyle name="Input 4 26 2 3" xfId="7620" xr:uid="{00000000-0005-0000-0000-0000C91D0000}"/>
    <cellStyle name="Input 4 26 3" xfId="7621" xr:uid="{00000000-0005-0000-0000-0000CA1D0000}"/>
    <cellStyle name="Input 4 26 3 2" xfId="7622" xr:uid="{00000000-0005-0000-0000-0000CB1D0000}"/>
    <cellStyle name="Input 4 27" xfId="7623" xr:uid="{00000000-0005-0000-0000-0000CC1D0000}"/>
    <cellStyle name="Input 4 27 2" xfId="7624" xr:uid="{00000000-0005-0000-0000-0000CD1D0000}"/>
    <cellStyle name="Input 4 27 2 2" xfId="7625" xr:uid="{00000000-0005-0000-0000-0000CE1D0000}"/>
    <cellStyle name="Input 4 27 2 3" xfId="7626" xr:uid="{00000000-0005-0000-0000-0000CF1D0000}"/>
    <cellStyle name="Input 4 27 3" xfId="7627" xr:uid="{00000000-0005-0000-0000-0000D01D0000}"/>
    <cellStyle name="Input 4 27 3 2" xfId="7628" xr:uid="{00000000-0005-0000-0000-0000D11D0000}"/>
    <cellStyle name="Input 4 28" xfId="7629" xr:uid="{00000000-0005-0000-0000-0000D21D0000}"/>
    <cellStyle name="Input 4 28 2" xfId="7630" xr:uid="{00000000-0005-0000-0000-0000D31D0000}"/>
    <cellStyle name="Input 4 28 2 2" xfId="7631" xr:uid="{00000000-0005-0000-0000-0000D41D0000}"/>
    <cellStyle name="Input 4 28 2 3" xfId="7632" xr:uid="{00000000-0005-0000-0000-0000D51D0000}"/>
    <cellStyle name="Input 4 28 3" xfId="7633" xr:uid="{00000000-0005-0000-0000-0000D61D0000}"/>
    <cellStyle name="Input 4 28 3 2" xfId="7634" xr:uid="{00000000-0005-0000-0000-0000D71D0000}"/>
    <cellStyle name="Input 4 29" xfId="7635" xr:uid="{00000000-0005-0000-0000-0000D81D0000}"/>
    <cellStyle name="Input 4 29 2" xfId="7636" xr:uid="{00000000-0005-0000-0000-0000D91D0000}"/>
    <cellStyle name="Input 4 29 3" xfId="7637" xr:uid="{00000000-0005-0000-0000-0000DA1D0000}"/>
    <cellStyle name="Input 4 3" xfId="7638" xr:uid="{00000000-0005-0000-0000-0000DB1D0000}"/>
    <cellStyle name="Input 4 3 2" xfId="7639" xr:uid="{00000000-0005-0000-0000-0000DC1D0000}"/>
    <cellStyle name="Input 4 3 2 2" xfId="7640" xr:uid="{00000000-0005-0000-0000-0000DD1D0000}"/>
    <cellStyle name="Input 4 3 2 3" xfId="7641" xr:uid="{00000000-0005-0000-0000-0000DE1D0000}"/>
    <cellStyle name="Input 4 3 3" xfId="7642" xr:uid="{00000000-0005-0000-0000-0000DF1D0000}"/>
    <cellStyle name="Input 4 3 3 2" xfId="7643" xr:uid="{00000000-0005-0000-0000-0000E01D0000}"/>
    <cellStyle name="Input 4 30" xfId="7644" xr:uid="{00000000-0005-0000-0000-0000E11D0000}"/>
    <cellStyle name="Input 4 30 2" xfId="7645" xr:uid="{00000000-0005-0000-0000-0000E21D0000}"/>
    <cellStyle name="Input 4 4" xfId="7646" xr:uid="{00000000-0005-0000-0000-0000E31D0000}"/>
    <cellStyle name="Input 4 4 2" xfId="7647" xr:uid="{00000000-0005-0000-0000-0000E41D0000}"/>
    <cellStyle name="Input 4 4 2 2" xfId="7648" xr:uid="{00000000-0005-0000-0000-0000E51D0000}"/>
    <cellStyle name="Input 4 4 2 3" xfId="7649" xr:uid="{00000000-0005-0000-0000-0000E61D0000}"/>
    <cellStyle name="Input 4 4 3" xfId="7650" xr:uid="{00000000-0005-0000-0000-0000E71D0000}"/>
    <cellStyle name="Input 4 4 3 2" xfId="7651" xr:uid="{00000000-0005-0000-0000-0000E81D0000}"/>
    <cellStyle name="Input 4 5" xfId="7652" xr:uid="{00000000-0005-0000-0000-0000E91D0000}"/>
    <cellStyle name="Input 4 5 2" xfId="7653" xr:uid="{00000000-0005-0000-0000-0000EA1D0000}"/>
    <cellStyle name="Input 4 5 2 2" xfId="7654" xr:uid="{00000000-0005-0000-0000-0000EB1D0000}"/>
    <cellStyle name="Input 4 5 2 3" xfId="7655" xr:uid="{00000000-0005-0000-0000-0000EC1D0000}"/>
    <cellStyle name="Input 4 5 3" xfId="7656" xr:uid="{00000000-0005-0000-0000-0000ED1D0000}"/>
    <cellStyle name="Input 4 5 3 2" xfId="7657" xr:uid="{00000000-0005-0000-0000-0000EE1D0000}"/>
    <cellStyle name="Input 4 6" xfId="7658" xr:uid="{00000000-0005-0000-0000-0000EF1D0000}"/>
    <cellStyle name="Input 4 6 2" xfId="7659" xr:uid="{00000000-0005-0000-0000-0000F01D0000}"/>
    <cellStyle name="Input 4 6 2 2" xfId="7660" xr:uid="{00000000-0005-0000-0000-0000F11D0000}"/>
    <cellStyle name="Input 4 6 2 3" xfId="7661" xr:uid="{00000000-0005-0000-0000-0000F21D0000}"/>
    <cellStyle name="Input 4 6 3" xfId="7662" xr:uid="{00000000-0005-0000-0000-0000F31D0000}"/>
    <cellStyle name="Input 4 6 3 2" xfId="7663" xr:uid="{00000000-0005-0000-0000-0000F41D0000}"/>
    <cellStyle name="Input 4 7" xfId="7664" xr:uid="{00000000-0005-0000-0000-0000F51D0000}"/>
    <cellStyle name="Input 4 7 2" xfId="7665" xr:uid="{00000000-0005-0000-0000-0000F61D0000}"/>
    <cellStyle name="Input 4 7 2 2" xfId="7666" xr:uid="{00000000-0005-0000-0000-0000F71D0000}"/>
    <cellStyle name="Input 4 7 2 3" xfId="7667" xr:uid="{00000000-0005-0000-0000-0000F81D0000}"/>
    <cellStyle name="Input 4 7 3" xfId="7668" xr:uid="{00000000-0005-0000-0000-0000F91D0000}"/>
    <cellStyle name="Input 4 7 3 2" xfId="7669" xr:uid="{00000000-0005-0000-0000-0000FA1D0000}"/>
    <cellStyle name="Input 4 8" xfId="7670" xr:uid="{00000000-0005-0000-0000-0000FB1D0000}"/>
    <cellStyle name="Input 4 8 2" xfId="7671" xr:uid="{00000000-0005-0000-0000-0000FC1D0000}"/>
    <cellStyle name="Input 4 8 2 2" xfId="7672" xr:uid="{00000000-0005-0000-0000-0000FD1D0000}"/>
    <cellStyle name="Input 4 8 2 3" xfId="7673" xr:uid="{00000000-0005-0000-0000-0000FE1D0000}"/>
    <cellStyle name="Input 4 8 3" xfId="7674" xr:uid="{00000000-0005-0000-0000-0000FF1D0000}"/>
    <cellStyle name="Input 4 8 3 2" xfId="7675" xr:uid="{00000000-0005-0000-0000-0000001E0000}"/>
    <cellStyle name="Input 4 8 4" xfId="7676" xr:uid="{00000000-0005-0000-0000-0000011E0000}"/>
    <cellStyle name="Input 4 9" xfId="7677" xr:uid="{00000000-0005-0000-0000-0000021E0000}"/>
    <cellStyle name="Input 4 9 2" xfId="7678" xr:uid="{00000000-0005-0000-0000-0000031E0000}"/>
    <cellStyle name="Input 4 9 2 2" xfId="7679" xr:uid="{00000000-0005-0000-0000-0000041E0000}"/>
    <cellStyle name="Input 4 9 2 3" xfId="7680" xr:uid="{00000000-0005-0000-0000-0000051E0000}"/>
    <cellStyle name="Input 4 9 3" xfId="7681" xr:uid="{00000000-0005-0000-0000-0000061E0000}"/>
    <cellStyle name="Input 4 9 3 2" xfId="7682" xr:uid="{00000000-0005-0000-0000-0000071E0000}"/>
    <cellStyle name="Input 5" xfId="7683" xr:uid="{00000000-0005-0000-0000-0000081E0000}"/>
    <cellStyle name="Input 5 2" xfId="7684" xr:uid="{00000000-0005-0000-0000-0000091E0000}"/>
    <cellStyle name="Input 5 2 2" xfId="7685" xr:uid="{00000000-0005-0000-0000-00000A1E0000}"/>
    <cellStyle name="Input 5 3" xfId="7686" xr:uid="{00000000-0005-0000-0000-00000B1E0000}"/>
    <cellStyle name="Input 5 4" xfId="7687" xr:uid="{00000000-0005-0000-0000-00000C1E0000}"/>
    <cellStyle name="Input 6" xfId="7688" xr:uid="{00000000-0005-0000-0000-00000D1E0000}"/>
    <cellStyle name="Input 6 2" xfId="7689" xr:uid="{00000000-0005-0000-0000-00000E1E0000}"/>
    <cellStyle name="Input 6 3" xfId="7690" xr:uid="{00000000-0005-0000-0000-00000F1E0000}"/>
    <cellStyle name="Input 7" xfId="7691" xr:uid="{00000000-0005-0000-0000-0000101E0000}"/>
    <cellStyle name="Input 8" xfId="7692" xr:uid="{00000000-0005-0000-0000-0000111E0000}"/>
    <cellStyle name="Input 9" xfId="7693" xr:uid="{00000000-0005-0000-0000-0000121E0000}"/>
    <cellStyle name="Isticanje1" xfId="7695" xr:uid="{00000000-0005-0000-0000-0000141E0000}"/>
    <cellStyle name="Isticanje1 2" xfId="7696" xr:uid="{00000000-0005-0000-0000-0000151E0000}"/>
    <cellStyle name="Isticanje1 2 2" xfId="7697" xr:uid="{00000000-0005-0000-0000-0000161E0000}"/>
    <cellStyle name="Isticanje1 2 2 2" xfId="7698" xr:uid="{00000000-0005-0000-0000-0000171E0000}"/>
    <cellStyle name="Isticanje1 2 3" xfId="7699" xr:uid="{00000000-0005-0000-0000-0000181E0000}"/>
    <cellStyle name="Isticanje1 3" xfId="7700" xr:uid="{00000000-0005-0000-0000-0000191E0000}"/>
    <cellStyle name="Isticanje1 3 2" xfId="7701" xr:uid="{00000000-0005-0000-0000-00001A1E0000}"/>
    <cellStyle name="Isticanje1 3 3" xfId="7702" xr:uid="{00000000-0005-0000-0000-00001B1E0000}"/>
    <cellStyle name="Isticanje1 4" xfId="7703" xr:uid="{00000000-0005-0000-0000-00001C1E0000}"/>
    <cellStyle name="Isticanje1 4 2" xfId="7704" xr:uid="{00000000-0005-0000-0000-00001D1E0000}"/>
    <cellStyle name="Isticanje1 5" xfId="7705" xr:uid="{00000000-0005-0000-0000-00001E1E0000}"/>
    <cellStyle name="Isticanje1 5 2" xfId="7706" xr:uid="{00000000-0005-0000-0000-00001F1E0000}"/>
    <cellStyle name="Isticanje1 6" xfId="7707" xr:uid="{00000000-0005-0000-0000-0000201E0000}"/>
    <cellStyle name="Isticanje2" xfId="7708" xr:uid="{00000000-0005-0000-0000-0000211E0000}"/>
    <cellStyle name="Isticanje2 2" xfId="7709" xr:uid="{00000000-0005-0000-0000-0000221E0000}"/>
    <cellStyle name="Isticanje2 2 2" xfId="7710" xr:uid="{00000000-0005-0000-0000-0000231E0000}"/>
    <cellStyle name="Isticanje2 2 2 2" xfId="7711" xr:uid="{00000000-0005-0000-0000-0000241E0000}"/>
    <cellStyle name="Isticanje2 2 3" xfId="7712" xr:uid="{00000000-0005-0000-0000-0000251E0000}"/>
    <cellStyle name="Isticanje2 3" xfId="7713" xr:uid="{00000000-0005-0000-0000-0000261E0000}"/>
    <cellStyle name="Isticanje2 3 2" xfId="7714" xr:uid="{00000000-0005-0000-0000-0000271E0000}"/>
    <cellStyle name="Isticanje2 3 3" xfId="7715" xr:uid="{00000000-0005-0000-0000-0000281E0000}"/>
    <cellStyle name="Isticanje2 4" xfId="7716" xr:uid="{00000000-0005-0000-0000-0000291E0000}"/>
    <cellStyle name="Isticanje2 4 2" xfId="7717" xr:uid="{00000000-0005-0000-0000-00002A1E0000}"/>
    <cellStyle name="Isticanje2 5" xfId="7718" xr:uid="{00000000-0005-0000-0000-00002B1E0000}"/>
    <cellStyle name="Isticanje2 5 2" xfId="7719" xr:uid="{00000000-0005-0000-0000-00002C1E0000}"/>
    <cellStyle name="Isticanje2 6" xfId="7720" xr:uid="{00000000-0005-0000-0000-00002D1E0000}"/>
    <cellStyle name="Isticanje3" xfId="7721" xr:uid="{00000000-0005-0000-0000-00002E1E0000}"/>
    <cellStyle name="Isticanje3 2" xfId="7722" xr:uid="{00000000-0005-0000-0000-00002F1E0000}"/>
    <cellStyle name="Isticanje3 2 2" xfId="7723" xr:uid="{00000000-0005-0000-0000-0000301E0000}"/>
    <cellStyle name="Isticanje3 2 2 2" xfId="7724" xr:uid="{00000000-0005-0000-0000-0000311E0000}"/>
    <cellStyle name="Isticanje3 2 3" xfId="7725" xr:uid="{00000000-0005-0000-0000-0000321E0000}"/>
    <cellStyle name="Isticanje3 3" xfId="7726" xr:uid="{00000000-0005-0000-0000-0000331E0000}"/>
    <cellStyle name="Isticanje3 3 2" xfId="7727" xr:uid="{00000000-0005-0000-0000-0000341E0000}"/>
    <cellStyle name="Isticanje3 3 3" xfId="7728" xr:uid="{00000000-0005-0000-0000-0000351E0000}"/>
    <cellStyle name="Isticanje3 4" xfId="7729" xr:uid="{00000000-0005-0000-0000-0000361E0000}"/>
    <cellStyle name="Isticanje3 4 2" xfId="7730" xr:uid="{00000000-0005-0000-0000-0000371E0000}"/>
    <cellStyle name="Isticanje3 5" xfId="7731" xr:uid="{00000000-0005-0000-0000-0000381E0000}"/>
    <cellStyle name="Isticanje3 5 2" xfId="7732" xr:uid="{00000000-0005-0000-0000-0000391E0000}"/>
    <cellStyle name="Isticanje3 6" xfId="7733" xr:uid="{00000000-0005-0000-0000-00003A1E0000}"/>
    <cellStyle name="Isticanje4" xfId="7734" xr:uid="{00000000-0005-0000-0000-00003B1E0000}"/>
    <cellStyle name="Isticanje4 2" xfId="7735" xr:uid="{00000000-0005-0000-0000-00003C1E0000}"/>
    <cellStyle name="Isticanje4 2 2" xfId="7736" xr:uid="{00000000-0005-0000-0000-00003D1E0000}"/>
    <cellStyle name="Isticanje4 2 2 2" xfId="7737" xr:uid="{00000000-0005-0000-0000-00003E1E0000}"/>
    <cellStyle name="Isticanje4 2 3" xfId="7738" xr:uid="{00000000-0005-0000-0000-00003F1E0000}"/>
    <cellStyle name="Isticanje4 3" xfId="7739" xr:uid="{00000000-0005-0000-0000-0000401E0000}"/>
    <cellStyle name="Isticanje4 3 2" xfId="7740" xr:uid="{00000000-0005-0000-0000-0000411E0000}"/>
    <cellStyle name="Isticanje4 3 3" xfId="7741" xr:uid="{00000000-0005-0000-0000-0000421E0000}"/>
    <cellStyle name="Isticanje4 4" xfId="7742" xr:uid="{00000000-0005-0000-0000-0000431E0000}"/>
    <cellStyle name="Isticanje4 4 2" xfId="7743" xr:uid="{00000000-0005-0000-0000-0000441E0000}"/>
    <cellStyle name="Isticanje4 5" xfId="7744" xr:uid="{00000000-0005-0000-0000-0000451E0000}"/>
    <cellStyle name="Isticanje4 5 2" xfId="7745" xr:uid="{00000000-0005-0000-0000-0000461E0000}"/>
    <cellStyle name="Isticanje4 6" xfId="7746" xr:uid="{00000000-0005-0000-0000-0000471E0000}"/>
    <cellStyle name="Isticanje5" xfId="7747" xr:uid="{00000000-0005-0000-0000-0000481E0000}"/>
    <cellStyle name="Isticanje5 2" xfId="7748" xr:uid="{00000000-0005-0000-0000-0000491E0000}"/>
    <cellStyle name="Isticanje5 2 2" xfId="7749" xr:uid="{00000000-0005-0000-0000-00004A1E0000}"/>
    <cellStyle name="Isticanje5 2 2 2" xfId="7750" xr:uid="{00000000-0005-0000-0000-00004B1E0000}"/>
    <cellStyle name="Isticanje5 2 3" xfId="7751" xr:uid="{00000000-0005-0000-0000-00004C1E0000}"/>
    <cellStyle name="Isticanje5 3" xfId="7752" xr:uid="{00000000-0005-0000-0000-00004D1E0000}"/>
    <cellStyle name="Isticanje5 3 2" xfId="7753" xr:uid="{00000000-0005-0000-0000-00004E1E0000}"/>
    <cellStyle name="Isticanje5 3 3" xfId="7754" xr:uid="{00000000-0005-0000-0000-00004F1E0000}"/>
    <cellStyle name="Isticanje5 4" xfId="7755" xr:uid="{00000000-0005-0000-0000-0000501E0000}"/>
    <cellStyle name="Isticanje5 4 2" xfId="7756" xr:uid="{00000000-0005-0000-0000-0000511E0000}"/>
    <cellStyle name="Isticanje5 5" xfId="7757" xr:uid="{00000000-0005-0000-0000-0000521E0000}"/>
    <cellStyle name="Isticanje5 5 2" xfId="7758" xr:uid="{00000000-0005-0000-0000-0000531E0000}"/>
    <cellStyle name="Isticanje5 6" xfId="7759" xr:uid="{00000000-0005-0000-0000-0000541E0000}"/>
    <cellStyle name="Isticanje6" xfId="7760" xr:uid="{00000000-0005-0000-0000-0000551E0000}"/>
    <cellStyle name="Isticanje6 2" xfId="7761" xr:uid="{00000000-0005-0000-0000-0000561E0000}"/>
    <cellStyle name="Isticanje6 2 2" xfId="7762" xr:uid="{00000000-0005-0000-0000-0000571E0000}"/>
    <cellStyle name="Isticanje6 2 2 2" xfId="7763" xr:uid="{00000000-0005-0000-0000-0000581E0000}"/>
    <cellStyle name="Isticanje6 2 3" xfId="7764" xr:uid="{00000000-0005-0000-0000-0000591E0000}"/>
    <cellStyle name="Isticanje6 3" xfId="7765" xr:uid="{00000000-0005-0000-0000-00005A1E0000}"/>
    <cellStyle name="Isticanje6 3 2" xfId="7766" xr:uid="{00000000-0005-0000-0000-00005B1E0000}"/>
    <cellStyle name="Isticanje6 3 3" xfId="7767" xr:uid="{00000000-0005-0000-0000-00005C1E0000}"/>
    <cellStyle name="Isticanje6 4" xfId="7768" xr:uid="{00000000-0005-0000-0000-00005D1E0000}"/>
    <cellStyle name="Isticanje6 4 2" xfId="7769" xr:uid="{00000000-0005-0000-0000-00005E1E0000}"/>
    <cellStyle name="Isticanje6 5" xfId="7770" xr:uid="{00000000-0005-0000-0000-00005F1E0000}"/>
    <cellStyle name="Isticanje6 5 2" xfId="7771" xr:uid="{00000000-0005-0000-0000-0000601E0000}"/>
    <cellStyle name="Isticanje6 6" xfId="7772" xr:uid="{00000000-0005-0000-0000-0000611E0000}"/>
    <cellStyle name="Izlaz" xfId="7773" xr:uid="{00000000-0005-0000-0000-0000621E0000}"/>
    <cellStyle name="Izlaz 2" xfId="7774" xr:uid="{00000000-0005-0000-0000-0000631E0000}"/>
    <cellStyle name="Izlaz 2 2" xfId="7775" xr:uid="{00000000-0005-0000-0000-0000641E0000}"/>
    <cellStyle name="Izlaz 2 2 2" xfId="7776" xr:uid="{00000000-0005-0000-0000-0000651E0000}"/>
    <cellStyle name="Izlaz 2 2 2 2" xfId="7777" xr:uid="{00000000-0005-0000-0000-0000661E0000}"/>
    <cellStyle name="Izlaz 2 2 2 3" xfId="7778" xr:uid="{00000000-0005-0000-0000-0000671E0000}"/>
    <cellStyle name="Izlaz 2 2 3" xfId="7779" xr:uid="{00000000-0005-0000-0000-0000681E0000}"/>
    <cellStyle name="Izlaz 2 2 3 2" xfId="7780" xr:uid="{00000000-0005-0000-0000-0000691E0000}"/>
    <cellStyle name="Izlaz 2 3" xfId="7781" xr:uid="{00000000-0005-0000-0000-00006A1E0000}"/>
    <cellStyle name="Izlaz 2 3 2" xfId="7782" xr:uid="{00000000-0005-0000-0000-00006B1E0000}"/>
    <cellStyle name="Izlaz 2 3 3" xfId="7783" xr:uid="{00000000-0005-0000-0000-00006C1E0000}"/>
    <cellStyle name="Izlaz 2 4" xfId="7784" xr:uid="{00000000-0005-0000-0000-00006D1E0000}"/>
    <cellStyle name="Izlaz 2 4 2" xfId="7785" xr:uid="{00000000-0005-0000-0000-00006E1E0000}"/>
    <cellStyle name="Izlaz 2 5" xfId="7786" xr:uid="{00000000-0005-0000-0000-00006F1E0000}"/>
    <cellStyle name="Izlaz 3" xfId="7787" xr:uid="{00000000-0005-0000-0000-0000701E0000}"/>
    <cellStyle name="Izlaz 3 2" xfId="7788" xr:uid="{00000000-0005-0000-0000-0000711E0000}"/>
    <cellStyle name="Izlaz 3 2 2" xfId="7789" xr:uid="{00000000-0005-0000-0000-0000721E0000}"/>
    <cellStyle name="Izlaz 3 2 3" xfId="7790" xr:uid="{00000000-0005-0000-0000-0000731E0000}"/>
    <cellStyle name="Izlaz 3 3" xfId="7791" xr:uid="{00000000-0005-0000-0000-0000741E0000}"/>
    <cellStyle name="Izlaz 3 3 2" xfId="7792" xr:uid="{00000000-0005-0000-0000-0000751E0000}"/>
    <cellStyle name="Izlaz 4" xfId="7793" xr:uid="{00000000-0005-0000-0000-0000761E0000}"/>
    <cellStyle name="Izlaz 4 2" xfId="7794" xr:uid="{00000000-0005-0000-0000-0000771E0000}"/>
    <cellStyle name="Izlaz 4 2 2" xfId="7795" xr:uid="{00000000-0005-0000-0000-0000781E0000}"/>
    <cellStyle name="Izlaz 4 3" xfId="7796" xr:uid="{00000000-0005-0000-0000-0000791E0000}"/>
    <cellStyle name="Izlaz 5" xfId="7797" xr:uid="{00000000-0005-0000-0000-00007A1E0000}"/>
    <cellStyle name="Izlaz 5 2" xfId="7798" xr:uid="{00000000-0005-0000-0000-00007B1E0000}"/>
    <cellStyle name="Izlaz 5 3" xfId="7799" xr:uid="{00000000-0005-0000-0000-00007C1E0000}"/>
    <cellStyle name="Izlaz 6" xfId="7800" xr:uid="{00000000-0005-0000-0000-00007D1E0000}"/>
    <cellStyle name="Izlaz 6 2" xfId="7801" xr:uid="{00000000-0005-0000-0000-00007E1E0000}"/>
    <cellStyle name="Izlaz 6 3" xfId="7802" xr:uid="{00000000-0005-0000-0000-00007F1E0000}"/>
    <cellStyle name="Izlaz 7" xfId="7803" xr:uid="{00000000-0005-0000-0000-0000801E0000}"/>
    <cellStyle name="Izlaz 7 2" xfId="7804" xr:uid="{00000000-0005-0000-0000-0000811E0000}"/>
    <cellStyle name="Izlaz 8" xfId="7805" xr:uid="{00000000-0005-0000-0000-0000821E0000}"/>
    <cellStyle name="Izračun" xfId="7806" xr:uid="{00000000-0005-0000-0000-0000831E0000}"/>
    <cellStyle name="Izračun 2" xfId="7807" xr:uid="{00000000-0005-0000-0000-0000841E0000}"/>
    <cellStyle name="Izračun 2 2" xfId="7808" xr:uid="{00000000-0005-0000-0000-0000851E0000}"/>
    <cellStyle name="Izračun 2 2 2" xfId="7809" xr:uid="{00000000-0005-0000-0000-0000861E0000}"/>
    <cellStyle name="Izračun 2 2 2 2" xfId="7810" xr:uid="{00000000-0005-0000-0000-0000871E0000}"/>
    <cellStyle name="Izračun 2 2 2 3" xfId="7811" xr:uid="{00000000-0005-0000-0000-0000881E0000}"/>
    <cellStyle name="Izračun 2 2 3" xfId="7812" xr:uid="{00000000-0005-0000-0000-0000891E0000}"/>
    <cellStyle name="Izračun 2 2 3 2" xfId="7813" xr:uid="{00000000-0005-0000-0000-00008A1E0000}"/>
    <cellStyle name="Izračun 2 3" xfId="7814" xr:uid="{00000000-0005-0000-0000-00008B1E0000}"/>
    <cellStyle name="Izračun 2 3 2" xfId="7815" xr:uid="{00000000-0005-0000-0000-00008C1E0000}"/>
    <cellStyle name="Izračun 2 3 3" xfId="7816" xr:uid="{00000000-0005-0000-0000-00008D1E0000}"/>
    <cellStyle name="Izračun 2 4" xfId="7817" xr:uid="{00000000-0005-0000-0000-00008E1E0000}"/>
    <cellStyle name="Izračun 2 4 2" xfId="7818" xr:uid="{00000000-0005-0000-0000-00008F1E0000}"/>
    <cellStyle name="Izračun 3" xfId="7819" xr:uid="{00000000-0005-0000-0000-0000901E0000}"/>
    <cellStyle name="Izračun 3 2" xfId="7820" xr:uid="{00000000-0005-0000-0000-0000911E0000}"/>
    <cellStyle name="Izračun 3 2 2" xfId="7821" xr:uid="{00000000-0005-0000-0000-0000921E0000}"/>
    <cellStyle name="Izračun 3 2 3" xfId="7822" xr:uid="{00000000-0005-0000-0000-0000931E0000}"/>
    <cellStyle name="Izračun 3 3" xfId="7823" xr:uid="{00000000-0005-0000-0000-0000941E0000}"/>
    <cellStyle name="Izračun 3 3 2" xfId="7824" xr:uid="{00000000-0005-0000-0000-0000951E0000}"/>
    <cellStyle name="Izračun 4" xfId="7825" xr:uid="{00000000-0005-0000-0000-0000961E0000}"/>
    <cellStyle name="Izračun 4 2" xfId="7826" xr:uid="{00000000-0005-0000-0000-0000971E0000}"/>
    <cellStyle name="Izračun 4 2 2" xfId="7827" xr:uid="{00000000-0005-0000-0000-0000981E0000}"/>
    <cellStyle name="Izračun 4 3" xfId="7828" xr:uid="{00000000-0005-0000-0000-0000991E0000}"/>
    <cellStyle name="Izračun 5" xfId="7829" xr:uid="{00000000-0005-0000-0000-00009A1E0000}"/>
    <cellStyle name="Izračun 5 2" xfId="7830" xr:uid="{00000000-0005-0000-0000-00009B1E0000}"/>
    <cellStyle name="Izračun 5 3" xfId="7831" xr:uid="{00000000-0005-0000-0000-00009C1E0000}"/>
    <cellStyle name="Izračun 6" xfId="7832" xr:uid="{00000000-0005-0000-0000-00009D1E0000}"/>
    <cellStyle name="Izračun 6 2" xfId="7833" xr:uid="{00000000-0005-0000-0000-00009E1E0000}"/>
    <cellStyle name="Izračun 6 3" xfId="7834" xr:uid="{00000000-0005-0000-0000-00009F1E0000}"/>
    <cellStyle name="Izračun 7" xfId="7835" xr:uid="{00000000-0005-0000-0000-0000A01E0000}"/>
    <cellStyle name="Izračun 7 2" xfId="7836" xr:uid="{00000000-0005-0000-0000-0000A11E0000}"/>
    <cellStyle name="Izračun 8" xfId="7837" xr:uid="{00000000-0005-0000-0000-0000A21E0000}"/>
    <cellStyle name="kolona A" xfId="7838" xr:uid="{00000000-0005-0000-0000-0000A31E0000}"/>
    <cellStyle name="kolona A 2" xfId="7839" xr:uid="{00000000-0005-0000-0000-0000A41E0000}"/>
    <cellStyle name="kolona B" xfId="7840" xr:uid="{00000000-0005-0000-0000-0000A51E0000}"/>
    <cellStyle name="kolona B 2" xfId="7841" xr:uid="{00000000-0005-0000-0000-0000A61E0000}"/>
    <cellStyle name="kolona C" xfId="7842" xr:uid="{00000000-0005-0000-0000-0000A71E0000}"/>
    <cellStyle name="kolona C 2" xfId="7843" xr:uid="{00000000-0005-0000-0000-0000A81E0000}"/>
    <cellStyle name="kolona D" xfId="7844" xr:uid="{00000000-0005-0000-0000-0000A91E0000}"/>
    <cellStyle name="kolona D 2" xfId="7845" xr:uid="{00000000-0005-0000-0000-0000AA1E0000}"/>
    <cellStyle name="kolona E" xfId="7846" xr:uid="{00000000-0005-0000-0000-0000AB1E0000}"/>
    <cellStyle name="kolona E 2" xfId="7847" xr:uid="{00000000-0005-0000-0000-0000AC1E0000}"/>
    <cellStyle name="kolona F" xfId="7848" xr:uid="{00000000-0005-0000-0000-0000AD1E0000}"/>
    <cellStyle name="kolona F 2" xfId="7849" xr:uid="{00000000-0005-0000-0000-0000AE1E0000}"/>
    <cellStyle name="kolona G" xfId="7850" xr:uid="{00000000-0005-0000-0000-0000AF1E0000}"/>
    <cellStyle name="kolona G 2" xfId="7851" xr:uid="{00000000-0005-0000-0000-0000B01E0000}"/>
    <cellStyle name="kolona H" xfId="7852" xr:uid="{00000000-0005-0000-0000-0000B11E0000}"/>
    <cellStyle name="kolona H 2" xfId="7853" xr:uid="{00000000-0005-0000-0000-0000B21E0000}"/>
    <cellStyle name="korecija" xfId="7854" xr:uid="{00000000-0005-0000-0000-0000B31E0000}"/>
    <cellStyle name="korecija 2" xfId="7855" xr:uid="{00000000-0005-0000-0000-0000B41E0000}"/>
    <cellStyle name="korecija 2 2" xfId="7856" xr:uid="{00000000-0005-0000-0000-0000B51E0000}"/>
    <cellStyle name="korecija 2 2 2" xfId="7857" xr:uid="{00000000-0005-0000-0000-0000B61E0000}"/>
    <cellStyle name="korecija 2 2 2 2" xfId="7858" xr:uid="{00000000-0005-0000-0000-0000B71E0000}"/>
    <cellStyle name="korecija 2 2 3" xfId="7859" xr:uid="{00000000-0005-0000-0000-0000B81E0000}"/>
    <cellStyle name="korecija 2 2 4" xfId="7860" xr:uid="{00000000-0005-0000-0000-0000B91E0000}"/>
    <cellStyle name="korecija 2 3" xfId="7861" xr:uid="{00000000-0005-0000-0000-0000BA1E0000}"/>
    <cellStyle name="korecija 2 3 2" xfId="7862" xr:uid="{00000000-0005-0000-0000-0000BB1E0000}"/>
    <cellStyle name="korecija 2 3 3" xfId="7863" xr:uid="{00000000-0005-0000-0000-0000BC1E0000}"/>
    <cellStyle name="korecija 2 4" xfId="7864" xr:uid="{00000000-0005-0000-0000-0000BD1E0000}"/>
    <cellStyle name="korecija 2 5" xfId="7865" xr:uid="{00000000-0005-0000-0000-0000BE1E0000}"/>
    <cellStyle name="korecija 3" xfId="7866" xr:uid="{00000000-0005-0000-0000-0000BF1E0000}"/>
    <cellStyle name="korecija 3 2" xfId="7867" xr:uid="{00000000-0005-0000-0000-0000C01E0000}"/>
    <cellStyle name="korecija 3 2 2" xfId="7868" xr:uid="{00000000-0005-0000-0000-0000C11E0000}"/>
    <cellStyle name="korecija 3 3" xfId="7869" xr:uid="{00000000-0005-0000-0000-0000C21E0000}"/>
    <cellStyle name="korecija 3 4" xfId="7870" xr:uid="{00000000-0005-0000-0000-0000C31E0000}"/>
    <cellStyle name="korecija 4" xfId="7871" xr:uid="{00000000-0005-0000-0000-0000C41E0000}"/>
    <cellStyle name="korecija 4 2" xfId="7872" xr:uid="{00000000-0005-0000-0000-0000C51E0000}"/>
    <cellStyle name="korecija 4 3" xfId="7873" xr:uid="{00000000-0005-0000-0000-0000C61E0000}"/>
    <cellStyle name="korecija 5" xfId="7874" xr:uid="{00000000-0005-0000-0000-0000C71E0000}"/>
    <cellStyle name="korecija 6" xfId="7875" xr:uid="{00000000-0005-0000-0000-0000C81E0000}"/>
    <cellStyle name="Link Currency (0)" xfId="7876" xr:uid="{00000000-0005-0000-0000-0000C91E0000}"/>
    <cellStyle name="Link Currency (2)" xfId="7877" xr:uid="{00000000-0005-0000-0000-0000CA1E0000}"/>
    <cellStyle name="Link Units (0)" xfId="7878" xr:uid="{00000000-0005-0000-0000-0000CB1E0000}"/>
    <cellStyle name="Link Units (1)" xfId="7879" xr:uid="{00000000-0005-0000-0000-0000CC1E0000}"/>
    <cellStyle name="Link Units (2)" xfId="7880" xr:uid="{00000000-0005-0000-0000-0000CD1E0000}"/>
    <cellStyle name="Linked Cell 2" xfId="7881" xr:uid="{00000000-0005-0000-0000-0000CE1E0000}"/>
    <cellStyle name="Linked Cell 2 2" xfId="7882" xr:uid="{00000000-0005-0000-0000-0000CF1E0000}"/>
    <cellStyle name="Linked Cell 2 2 2" xfId="7883" xr:uid="{00000000-0005-0000-0000-0000D01E0000}"/>
    <cellStyle name="Linked Cell 2 2 2 2" xfId="7884" xr:uid="{00000000-0005-0000-0000-0000D11E0000}"/>
    <cellStyle name="Linked Cell 2 2 3" xfId="7885" xr:uid="{00000000-0005-0000-0000-0000D21E0000}"/>
    <cellStyle name="Linked Cell 2 3" xfId="7886" xr:uid="{00000000-0005-0000-0000-0000D31E0000}"/>
    <cellStyle name="Linked Cell 3" xfId="7887" xr:uid="{00000000-0005-0000-0000-0000D41E0000}"/>
    <cellStyle name="Linked Cell 3 10" xfId="7888" xr:uid="{00000000-0005-0000-0000-0000D51E0000}"/>
    <cellStyle name="Linked Cell 3 10 2" xfId="7889" xr:uid="{00000000-0005-0000-0000-0000D61E0000}"/>
    <cellStyle name="Linked Cell 3 10 2 2" xfId="7890" xr:uid="{00000000-0005-0000-0000-0000D71E0000}"/>
    <cellStyle name="Linked Cell 3 10 3" xfId="7891" xr:uid="{00000000-0005-0000-0000-0000D81E0000}"/>
    <cellStyle name="Linked Cell 3 11" xfId="7892" xr:uid="{00000000-0005-0000-0000-0000D91E0000}"/>
    <cellStyle name="Linked Cell 3 11 2" xfId="7893" xr:uid="{00000000-0005-0000-0000-0000DA1E0000}"/>
    <cellStyle name="Linked Cell 3 11 2 2" xfId="7894" xr:uid="{00000000-0005-0000-0000-0000DB1E0000}"/>
    <cellStyle name="Linked Cell 3 11 3" xfId="7895" xr:uid="{00000000-0005-0000-0000-0000DC1E0000}"/>
    <cellStyle name="Linked Cell 3 12" xfId="7896" xr:uid="{00000000-0005-0000-0000-0000DD1E0000}"/>
    <cellStyle name="Linked Cell 3 12 2" xfId="7897" xr:uid="{00000000-0005-0000-0000-0000DE1E0000}"/>
    <cellStyle name="Linked Cell 3 12 2 2" xfId="7898" xr:uid="{00000000-0005-0000-0000-0000DF1E0000}"/>
    <cellStyle name="Linked Cell 3 12 3" xfId="7899" xr:uid="{00000000-0005-0000-0000-0000E01E0000}"/>
    <cellStyle name="Linked Cell 3 13" xfId="7900" xr:uid="{00000000-0005-0000-0000-0000E11E0000}"/>
    <cellStyle name="Linked Cell 3 13 2" xfId="7901" xr:uid="{00000000-0005-0000-0000-0000E21E0000}"/>
    <cellStyle name="Linked Cell 3 13 2 2" xfId="7902" xr:uid="{00000000-0005-0000-0000-0000E31E0000}"/>
    <cellStyle name="Linked Cell 3 13 3" xfId="7903" xr:uid="{00000000-0005-0000-0000-0000E41E0000}"/>
    <cellStyle name="Linked Cell 3 14" xfId="7904" xr:uid="{00000000-0005-0000-0000-0000E51E0000}"/>
    <cellStyle name="Linked Cell 3 14 2" xfId="7905" xr:uid="{00000000-0005-0000-0000-0000E61E0000}"/>
    <cellStyle name="Linked Cell 3 14 2 2" xfId="7906" xr:uid="{00000000-0005-0000-0000-0000E71E0000}"/>
    <cellStyle name="Linked Cell 3 14 3" xfId="7907" xr:uid="{00000000-0005-0000-0000-0000E81E0000}"/>
    <cellStyle name="Linked Cell 3 15" xfId="7908" xr:uid="{00000000-0005-0000-0000-0000E91E0000}"/>
    <cellStyle name="Linked Cell 3 15 2" xfId="7909" xr:uid="{00000000-0005-0000-0000-0000EA1E0000}"/>
    <cellStyle name="Linked Cell 3 15 2 2" xfId="7910" xr:uid="{00000000-0005-0000-0000-0000EB1E0000}"/>
    <cellStyle name="Linked Cell 3 15 3" xfId="7911" xr:uid="{00000000-0005-0000-0000-0000EC1E0000}"/>
    <cellStyle name="Linked Cell 3 16" xfId="7912" xr:uid="{00000000-0005-0000-0000-0000ED1E0000}"/>
    <cellStyle name="Linked Cell 3 16 2" xfId="7913" xr:uid="{00000000-0005-0000-0000-0000EE1E0000}"/>
    <cellStyle name="Linked Cell 3 16 2 2" xfId="7914" xr:uid="{00000000-0005-0000-0000-0000EF1E0000}"/>
    <cellStyle name="Linked Cell 3 16 3" xfId="7915" xr:uid="{00000000-0005-0000-0000-0000F01E0000}"/>
    <cellStyle name="Linked Cell 3 17" xfId="7916" xr:uid="{00000000-0005-0000-0000-0000F11E0000}"/>
    <cellStyle name="Linked Cell 3 17 2" xfId="7917" xr:uid="{00000000-0005-0000-0000-0000F21E0000}"/>
    <cellStyle name="Linked Cell 3 17 2 2" xfId="7918" xr:uid="{00000000-0005-0000-0000-0000F31E0000}"/>
    <cellStyle name="Linked Cell 3 17 3" xfId="7919" xr:uid="{00000000-0005-0000-0000-0000F41E0000}"/>
    <cellStyle name="Linked Cell 3 18" xfId="7920" xr:uid="{00000000-0005-0000-0000-0000F51E0000}"/>
    <cellStyle name="Linked Cell 3 18 2" xfId="7921" xr:uid="{00000000-0005-0000-0000-0000F61E0000}"/>
    <cellStyle name="Linked Cell 3 18 2 2" xfId="7922" xr:uid="{00000000-0005-0000-0000-0000F71E0000}"/>
    <cellStyle name="Linked Cell 3 18 3" xfId="7923" xr:uid="{00000000-0005-0000-0000-0000F81E0000}"/>
    <cellStyle name="Linked Cell 3 19" xfId="7924" xr:uid="{00000000-0005-0000-0000-0000F91E0000}"/>
    <cellStyle name="Linked Cell 3 19 2" xfId="7925" xr:uid="{00000000-0005-0000-0000-0000FA1E0000}"/>
    <cellStyle name="Linked Cell 3 19 2 2" xfId="7926" xr:uid="{00000000-0005-0000-0000-0000FB1E0000}"/>
    <cellStyle name="Linked Cell 3 19 3" xfId="7927" xr:uid="{00000000-0005-0000-0000-0000FC1E0000}"/>
    <cellStyle name="Linked Cell 3 2" xfId="7928" xr:uid="{00000000-0005-0000-0000-0000FD1E0000}"/>
    <cellStyle name="Linked Cell 3 2 2" xfId="7929" xr:uid="{00000000-0005-0000-0000-0000FE1E0000}"/>
    <cellStyle name="Linked Cell 3 2 2 2" xfId="7930" xr:uid="{00000000-0005-0000-0000-0000FF1E0000}"/>
    <cellStyle name="Linked Cell 3 2 3" xfId="7931" xr:uid="{00000000-0005-0000-0000-0000001F0000}"/>
    <cellStyle name="Linked Cell 3 20" xfId="7932" xr:uid="{00000000-0005-0000-0000-0000011F0000}"/>
    <cellStyle name="Linked Cell 3 20 2" xfId="7933" xr:uid="{00000000-0005-0000-0000-0000021F0000}"/>
    <cellStyle name="Linked Cell 3 20 2 2" xfId="7934" xr:uid="{00000000-0005-0000-0000-0000031F0000}"/>
    <cellStyle name="Linked Cell 3 20 3" xfId="7935" xr:uid="{00000000-0005-0000-0000-0000041F0000}"/>
    <cellStyle name="Linked Cell 3 21" xfId="7936" xr:uid="{00000000-0005-0000-0000-0000051F0000}"/>
    <cellStyle name="Linked Cell 3 21 2" xfId="7937" xr:uid="{00000000-0005-0000-0000-0000061F0000}"/>
    <cellStyle name="Linked Cell 3 21 2 2" xfId="7938" xr:uid="{00000000-0005-0000-0000-0000071F0000}"/>
    <cellStyle name="Linked Cell 3 21 3" xfId="7939" xr:uid="{00000000-0005-0000-0000-0000081F0000}"/>
    <cellStyle name="Linked Cell 3 22" xfId="7940" xr:uid="{00000000-0005-0000-0000-0000091F0000}"/>
    <cellStyle name="Linked Cell 3 22 2" xfId="7941" xr:uid="{00000000-0005-0000-0000-00000A1F0000}"/>
    <cellStyle name="Linked Cell 3 22 2 2" xfId="7942" xr:uid="{00000000-0005-0000-0000-00000B1F0000}"/>
    <cellStyle name="Linked Cell 3 22 3" xfId="7943" xr:uid="{00000000-0005-0000-0000-00000C1F0000}"/>
    <cellStyle name="Linked Cell 3 23" xfId="7944" xr:uid="{00000000-0005-0000-0000-00000D1F0000}"/>
    <cellStyle name="Linked Cell 3 23 2" xfId="7945" xr:uid="{00000000-0005-0000-0000-00000E1F0000}"/>
    <cellStyle name="Linked Cell 3 23 2 2" xfId="7946" xr:uid="{00000000-0005-0000-0000-00000F1F0000}"/>
    <cellStyle name="Linked Cell 3 23 3" xfId="7947" xr:uid="{00000000-0005-0000-0000-0000101F0000}"/>
    <cellStyle name="Linked Cell 3 24" xfId="7948" xr:uid="{00000000-0005-0000-0000-0000111F0000}"/>
    <cellStyle name="Linked Cell 3 24 2" xfId="7949" xr:uid="{00000000-0005-0000-0000-0000121F0000}"/>
    <cellStyle name="Linked Cell 3 24 2 2" xfId="7950" xr:uid="{00000000-0005-0000-0000-0000131F0000}"/>
    <cellStyle name="Linked Cell 3 24 3" xfId="7951" xr:uid="{00000000-0005-0000-0000-0000141F0000}"/>
    <cellStyle name="Linked Cell 3 25" xfId="7952" xr:uid="{00000000-0005-0000-0000-0000151F0000}"/>
    <cellStyle name="Linked Cell 3 25 2" xfId="7953" xr:uid="{00000000-0005-0000-0000-0000161F0000}"/>
    <cellStyle name="Linked Cell 3 25 2 2" xfId="7954" xr:uid="{00000000-0005-0000-0000-0000171F0000}"/>
    <cellStyle name="Linked Cell 3 25 3" xfId="7955" xr:uid="{00000000-0005-0000-0000-0000181F0000}"/>
    <cellStyle name="Linked Cell 3 26" xfId="7956" xr:uid="{00000000-0005-0000-0000-0000191F0000}"/>
    <cellStyle name="Linked Cell 3 26 2" xfId="7957" xr:uid="{00000000-0005-0000-0000-00001A1F0000}"/>
    <cellStyle name="Linked Cell 3 26 2 2" xfId="7958" xr:uid="{00000000-0005-0000-0000-00001B1F0000}"/>
    <cellStyle name="Linked Cell 3 26 3" xfId="7959" xr:uid="{00000000-0005-0000-0000-00001C1F0000}"/>
    <cellStyle name="Linked Cell 3 27" xfId="7960" xr:uid="{00000000-0005-0000-0000-00001D1F0000}"/>
    <cellStyle name="Linked Cell 3 27 2" xfId="7961" xr:uid="{00000000-0005-0000-0000-00001E1F0000}"/>
    <cellStyle name="Linked Cell 3 27 2 2" xfId="7962" xr:uid="{00000000-0005-0000-0000-00001F1F0000}"/>
    <cellStyle name="Linked Cell 3 27 3" xfId="7963" xr:uid="{00000000-0005-0000-0000-0000201F0000}"/>
    <cellStyle name="Linked Cell 3 28" xfId="7964" xr:uid="{00000000-0005-0000-0000-0000211F0000}"/>
    <cellStyle name="Linked Cell 3 28 2" xfId="7965" xr:uid="{00000000-0005-0000-0000-0000221F0000}"/>
    <cellStyle name="Linked Cell 3 28 2 2" xfId="7966" xr:uid="{00000000-0005-0000-0000-0000231F0000}"/>
    <cellStyle name="Linked Cell 3 28 3" xfId="7967" xr:uid="{00000000-0005-0000-0000-0000241F0000}"/>
    <cellStyle name="Linked Cell 3 29" xfId="7968" xr:uid="{00000000-0005-0000-0000-0000251F0000}"/>
    <cellStyle name="Linked Cell 3 29 2" xfId="7969" xr:uid="{00000000-0005-0000-0000-0000261F0000}"/>
    <cellStyle name="Linked Cell 3 29 2 2" xfId="7970" xr:uid="{00000000-0005-0000-0000-0000271F0000}"/>
    <cellStyle name="Linked Cell 3 29 3" xfId="7971" xr:uid="{00000000-0005-0000-0000-0000281F0000}"/>
    <cellStyle name="Linked Cell 3 3" xfId="7972" xr:uid="{00000000-0005-0000-0000-0000291F0000}"/>
    <cellStyle name="Linked Cell 3 3 2" xfId="7973" xr:uid="{00000000-0005-0000-0000-00002A1F0000}"/>
    <cellStyle name="Linked Cell 3 3 2 2" xfId="7974" xr:uid="{00000000-0005-0000-0000-00002B1F0000}"/>
    <cellStyle name="Linked Cell 3 3 3" xfId="7975" xr:uid="{00000000-0005-0000-0000-00002C1F0000}"/>
    <cellStyle name="Linked Cell 3 30" xfId="7976" xr:uid="{00000000-0005-0000-0000-00002D1F0000}"/>
    <cellStyle name="Linked Cell 3 30 2" xfId="7977" xr:uid="{00000000-0005-0000-0000-00002E1F0000}"/>
    <cellStyle name="Linked Cell 3 30 2 2" xfId="7978" xr:uid="{00000000-0005-0000-0000-00002F1F0000}"/>
    <cellStyle name="Linked Cell 3 30 3" xfId="7979" xr:uid="{00000000-0005-0000-0000-0000301F0000}"/>
    <cellStyle name="Linked Cell 3 31" xfId="7980" xr:uid="{00000000-0005-0000-0000-0000311F0000}"/>
    <cellStyle name="Linked Cell 3 31 2" xfId="7981" xr:uid="{00000000-0005-0000-0000-0000321F0000}"/>
    <cellStyle name="Linked Cell 3 31 2 2" xfId="7982" xr:uid="{00000000-0005-0000-0000-0000331F0000}"/>
    <cellStyle name="Linked Cell 3 31 3" xfId="7983" xr:uid="{00000000-0005-0000-0000-0000341F0000}"/>
    <cellStyle name="Linked Cell 3 32" xfId="7984" xr:uid="{00000000-0005-0000-0000-0000351F0000}"/>
    <cellStyle name="Linked Cell 3 32 2" xfId="7985" xr:uid="{00000000-0005-0000-0000-0000361F0000}"/>
    <cellStyle name="Linked Cell 3 33" xfId="7986" xr:uid="{00000000-0005-0000-0000-0000371F0000}"/>
    <cellStyle name="Linked Cell 3 4" xfId="7987" xr:uid="{00000000-0005-0000-0000-0000381F0000}"/>
    <cellStyle name="Linked Cell 3 4 2" xfId="7988" xr:uid="{00000000-0005-0000-0000-0000391F0000}"/>
    <cellStyle name="Linked Cell 3 4 2 2" xfId="7989" xr:uid="{00000000-0005-0000-0000-00003A1F0000}"/>
    <cellStyle name="Linked Cell 3 4 3" xfId="7990" xr:uid="{00000000-0005-0000-0000-00003B1F0000}"/>
    <cellStyle name="Linked Cell 3 5" xfId="7991" xr:uid="{00000000-0005-0000-0000-00003C1F0000}"/>
    <cellStyle name="Linked Cell 3 5 2" xfId="7992" xr:uid="{00000000-0005-0000-0000-00003D1F0000}"/>
    <cellStyle name="Linked Cell 3 5 2 2" xfId="7993" xr:uid="{00000000-0005-0000-0000-00003E1F0000}"/>
    <cellStyle name="Linked Cell 3 5 3" xfId="7994" xr:uid="{00000000-0005-0000-0000-00003F1F0000}"/>
    <cellStyle name="Linked Cell 3 6" xfId="7995" xr:uid="{00000000-0005-0000-0000-0000401F0000}"/>
    <cellStyle name="Linked Cell 3 6 2" xfId="7996" xr:uid="{00000000-0005-0000-0000-0000411F0000}"/>
    <cellStyle name="Linked Cell 3 6 2 2" xfId="7997" xr:uid="{00000000-0005-0000-0000-0000421F0000}"/>
    <cellStyle name="Linked Cell 3 6 3" xfId="7998" xr:uid="{00000000-0005-0000-0000-0000431F0000}"/>
    <cellStyle name="Linked Cell 3 7" xfId="7999" xr:uid="{00000000-0005-0000-0000-0000441F0000}"/>
    <cellStyle name="Linked Cell 3 7 2" xfId="8000" xr:uid="{00000000-0005-0000-0000-0000451F0000}"/>
    <cellStyle name="Linked Cell 3 7 2 2" xfId="8001" xr:uid="{00000000-0005-0000-0000-0000461F0000}"/>
    <cellStyle name="Linked Cell 3 7 3" xfId="8002" xr:uid="{00000000-0005-0000-0000-0000471F0000}"/>
    <cellStyle name="Linked Cell 3 8" xfId="8003" xr:uid="{00000000-0005-0000-0000-0000481F0000}"/>
    <cellStyle name="Linked Cell 3 8 2" xfId="8004" xr:uid="{00000000-0005-0000-0000-0000491F0000}"/>
    <cellStyle name="Linked Cell 3 8 2 2" xfId="8005" xr:uid="{00000000-0005-0000-0000-00004A1F0000}"/>
    <cellStyle name="Linked Cell 3 8 3" xfId="8006" xr:uid="{00000000-0005-0000-0000-00004B1F0000}"/>
    <cellStyle name="Linked Cell 3 9" xfId="8007" xr:uid="{00000000-0005-0000-0000-00004C1F0000}"/>
    <cellStyle name="Linked Cell 3 9 2" xfId="8008" xr:uid="{00000000-0005-0000-0000-00004D1F0000}"/>
    <cellStyle name="Linked Cell 3 9 2 2" xfId="8009" xr:uid="{00000000-0005-0000-0000-00004E1F0000}"/>
    <cellStyle name="Linked Cell 3 9 3" xfId="8010" xr:uid="{00000000-0005-0000-0000-00004F1F0000}"/>
    <cellStyle name="Linked Cell 4" xfId="8011" xr:uid="{00000000-0005-0000-0000-0000501F0000}"/>
    <cellStyle name="Linked Cell 4 10" xfId="8012" xr:uid="{00000000-0005-0000-0000-0000511F0000}"/>
    <cellStyle name="Linked Cell 4 10 2" xfId="8013" xr:uid="{00000000-0005-0000-0000-0000521F0000}"/>
    <cellStyle name="Linked Cell 4 10 2 2" xfId="8014" xr:uid="{00000000-0005-0000-0000-0000531F0000}"/>
    <cellStyle name="Linked Cell 4 10 3" xfId="8015" xr:uid="{00000000-0005-0000-0000-0000541F0000}"/>
    <cellStyle name="Linked Cell 4 11" xfId="8016" xr:uid="{00000000-0005-0000-0000-0000551F0000}"/>
    <cellStyle name="Linked Cell 4 11 2" xfId="8017" xr:uid="{00000000-0005-0000-0000-0000561F0000}"/>
    <cellStyle name="Linked Cell 4 11 2 2" xfId="8018" xr:uid="{00000000-0005-0000-0000-0000571F0000}"/>
    <cellStyle name="Linked Cell 4 11 3" xfId="8019" xr:uid="{00000000-0005-0000-0000-0000581F0000}"/>
    <cellStyle name="Linked Cell 4 12" xfId="8020" xr:uid="{00000000-0005-0000-0000-0000591F0000}"/>
    <cellStyle name="Linked Cell 4 12 2" xfId="8021" xr:uid="{00000000-0005-0000-0000-00005A1F0000}"/>
    <cellStyle name="Linked Cell 4 12 2 2" xfId="8022" xr:uid="{00000000-0005-0000-0000-00005B1F0000}"/>
    <cellStyle name="Linked Cell 4 12 3" xfId="8023" xr:uid="{00000000-0005-0000-0000-00005C1F0000}"/>
    <cellStyle name="Linked Cell 4 13" xfId="8024" xr:uid="{00000000-0005-0000-0000-00005D1F0000}"/>
    <cellStyle name="Linked Cell 4 13 2" xfId="8025" xr:uid="{00000000-0005-0000-0000-00005E1F0000}"/>
    <cellStyle name="Linked Cell 4 13 2 2" xfId="8026" xr:uid="{00000000-0005-0000-0000-00005F1F0000}"/>
    <cellStyle name="Linked Cell 4 13 3" xfId="8027" xr:uid="{00000000-0005-0000-0000-0000601F0000}"/>
    <cellStyle name="Linked Cell 4 14" xfId="8028" xr:uid="{00000000-0005-0000-0000-0000611F0000}"/>
    <cellStyle name="Linked Cell 4 14 2" xfId="8029" xr:uid="{00000000-0005-0000-0000-0000621F0000}"/>
    <cellStyle name="Linked Cell 4 14 2 2" xfId="8030" xr:uid="{00000000-0005-0000-0000-0000631F0000}"/>
    <cellStyle name="Linked Cell 4 14 3" xfId="8031" xr:uid="{00000000-0005-0000-0000-0000641F0000}"/>
    <cellStyle name="Linked Cell 4 15" xfId="8032" xr:uid="{00000000-0005-0000-0000-0000651F0000}"/>
    <cellStyle name="Linked Cell 4 15 2" xfId="8033" xr:uid="{00000000-0005-0000-0000-0000661F0000}"/>
    <cellStyle name="Linked Cell 4 15 2 2" xfId="8034" xr:uid="{00000000-0005-0000-0000-0000671F0000}"/>
    <cellStyle name="Linked Cell 4 15 3" xfId="8035" xr:uid="{00000000-0005-0000-0000-0000681F0000}"/>
    <cellStyle name="Linked Cell 4 16" xfId="8036" xr:uid="{00000000-0005-0000-0000-0000691F0000}"/>
    <cellStyle name="Linked Cell 4 16 2" xfId="8037" xr:uid="{00000000-0005-0000-0000-00006A1F0000}"/>
    <cellStyle name="Linked Cell 4 16 2 2" xfId="8038" xr:uid="{00000000-0005-0000-0000-00006B1F0000}"/>
    <cellStyle name="Linked Cell 4 16 3" xfId="8039" xr:uid="{00000000-0005-0000-0000-00006C1F0000}"/>
    <cellStyle name="Linked Cell 4 17" xfId="8040" xr:uid="{00000000-0005-0000-0000-00006D1F0000}"/>
    <cellStyle name="Linked Cell 4 17 2" xfId="8041" xr:uid="{00000000-0005-0000-0000-00006E1F0000}"/>
    <cellStyle name="Linked Cell 4 17 2 2" xfId="8042" xr:uid="{00000000-0005-0000-0000-00006F1F0000}"/>
    <cellStyle name="Linked Cell 4 17 3" xfId="8043" xr:uid="{00000000-0005-0000-0000-0000701F0000}"/>
    <cellStyle name="Linked Cell 4 18" xfId="8044" xr:uid="{00000000-0005-0000-0000-0000711F0000}"/>
    <cellStyle name="Linked Cell 4 18 2" xfId="8045" xr:uid="{00000000-0005-0000-0000-0000721F0000}"/>
    <cellStyle name="Linked Cell 4 18 2 2" xfId="8046" xr:uid="{00000000-0005-0000-0000-0000731F0000}"/>
    <cellStyle name="Linked Cell 4 18 3" xfId="8047" xr:uid="{00000000-0005-0000-0000-0000741F0000}"/>
    <cellStyle name="Linked Cell 4 19" xfId="8048" xr:uid="{00000000-0005-0000-0000-0000751F0000}"/>
    <cellStyle name="Linked Cell 4 19 2" xfId="8049" xr:uid="{00000000-0005-0000-0000-0000761F0000}"/>
    <cellStyle name="Linked Cell 4 19 2 2" xfId="8050" xr:uid="{00000000-0005-0000-0000-0000771F0000}"/>
    <cellStyle name="Linked Cell 4 19 3" xfId="8051" xr:uid="{00000000-0005-0000-0000-0000781F0000}"/>
    <cellStyle name="Linked Cell 4 2" xfId="8052" xr:uid="{00000000-0005-0000-0000-0000791F0000}"/>
    <cellStyle name="Linked Cell 4 2 2" xfId="8053" xr:uid="{00000000-0005-0000-0000-00007A1F0000}"/>
    <cellStyle name="Linked Cell 4 2 2 2" xfId="8054" xr:uid="{00000000-0005-0000-0000-00007B1F0000}"/>
    <cellStyle name="Linked Cell 4 2 3" xfId="8055" xr:uid="{00000000-0005-0000-0000-00007C1F0000}"/>
    <cellStyle name="Linked Cell 4 20" xfId="8056" xr:uid="{00000000-0005-0000-0000-00007D1F0000}"/>
    <cellStyle name="Linked Cell 4 20 2" xfId="8057" xr:uid="{00000000-0005-0000-0000-00007E1F0000}"/>
    <cellStyle name="Linked Cell 4 20 2 2" xfId="8058" xr:uid="{00000000-0005-0000-0000-00007F1F0000}"/>
    <cellStyle name="Linked Cell 4 20 3" xfId="8059" xr:uid="{00000000-0005-0000-0000-0000801F0000}"/>
    <cellStyle name="Linked Cell 4 21" xfId="8060" xr:uid="{00000000-0005-0000-0000-0000811F0000}"/>
    <cellStyle name="Linked Cell 4 21 2" xfId="8061" xr:uid="{00000000-0005-0000-0000-0000821F0000}"/>
    <cellStyle name="Linked Cell 4 21 2 2" xfId="8062" xr:uid="{00000000-0005-0000-0000-0000831F0000}"/>
    <cellStyle name="Linked Cell 4 21 3" xfId="8063" xr:uid="{00000000-0005-0000-0000-0000841F0000}"/>
    <cellStyle name="Linked Cell 4 22" xfId="8064" xr:uid="{00000000-0005-0000-0000-0000851F0000}"/>
    <cellStyle name="Linked Cell 4 22 2" xfId="8065" xr:uid="{00000000-0005-0000-0000-0000861F0000}"/>
    <cellStyle name="Linked Cell 4 22 2 2" xfId="8066" xr:uid="{00000000-0005-0000-0000-0000871F0000}"/>
    <cellStyle name="Linked Cell 4 22 3" xfId="8067" xr:uid="{00000000-0005-0000-0000-0000881F0000}"/>
    <cellStyle name="Linked Cell 4 23" xfId="8068" xr:uid="{00000000-0005-0000-0000-0000891F0000}"/>
    <cellStyle name="Linked Cell 4 23 2" xfId="8069" xr:uid="{00000000-0005-0000-0000-00008A1F0000}"/>
    <cellStyle name="Linked Cell 4 23 2 2" xfId="8070" xr:uid="{00000000-0005-0000-0000-00008B1F0000}"/>
    <cellStyle name="Linked Cell 4 23 3" xfId="8071" xr:uid="{00000000-0005-0000-0000-00008C1F0000}"/>
    <cellStyle name="Linked Cell 4 24" xfId="8072" xr:uid="{00000000-0005-0000-0000-00008D1F0000}"/>
    <cellStyle name="Linked Cell 4 24 2" xfId="8073" xr:uid="{00000000-0005-0000-0000-00008E1F0000}"/>
    <cellStyle name="Linked Cell 4 24 2 2" xfId="8074" xr:uid="{00000000-0005-0000-0000-00008F1F0000}"/>
    <cellStyle name="Linked Cell 4 24 3" xfId="8075" xr:uid="{00000000-0005-0000-0000-0000901F0000}"/>
    <cellStyle name="Linked Cell 4 25" xfId="8076" xr:uid="{00000000-0005-0000-0000-0000911F0000}"/>
    <cellStyle name="Linked Cell 4 25 2" xfId="8077" xr:uid="{00000000-0005-0000-0000-0000921F0000}"/>
    <cellStyle name="Linked Cell 4 25 2 2" xfId="8078" xr:uid="{00000000-0005-0000-0000-0000931F0000}"/>
    <cellStyle name="Linked Cell 4 25 3" xfId="8079" xr:uid="{00000000-0005-0000-0000-0000941F0000}"/>
    <cellStyle name="Linked Cell 4 26" xfId="8080" xr:uid="{00000000-0005-0000-0000-0000951F0000}"/>
    <cellStyle name="Linked Cell 4 26 2" xfId="8081" xr:uid="{00000000-0005-0000-0000-0000961F0000}"/>
    <cellStyle name="Linked Cell 4 26 2 2" xfId="8082" xr:uid="{00000000-0005-0000-0000-0000971F0000}"/>
    <cellStyle name="Linked Cell 4 26 3" xfId="8083" xr:uid="{00000000-0005-0000-0000-0000981F0000}"/>
    <cellStyle name="Linked Cell 4 27" xfId="8084" xr:uid="{00000000-0005-0000-0000-0000991F0000}"/>
    <cellStyle name="Linked Cell 4 27 2" xfId="8085" xr:uid="{00000000-0005-0000-0000-00009A1F0000}"/>
    <cellStyle name="Linked Cell 4 27 2 2" xfId="8086" xr:uid="{00000000-0005-0000-0000-00009B1F0000}"/>
    <cellStyle name="Linked Cell 4 27 3" xfId="8087" xr:uid="{00000000-0005-0000-0000-00009C1F0000}"/>
    <cellStyle name="Linked Cell 4 28" xfId="8088" xr:uid="{00000000-0005-0000-0000-00009D1F0000}"/>
    <cellStyle name="Linked Cell 4 28 2" xfId="8089" xr:uid="{00000000-0005-0000-0000-00009E1F0000}"/>
    <cellStyle name="Linked Cell 4 28 2 2" xfId="8090" xr:uid="{00000000-0005-0000-0000-00009F1F0000}"/>
    <cellStyle name="Linked Cell 4 28 3" xfId="8091" xr:uid="{00000000-0005-0000-0000-0000A01F0000}"/>
    <cellStyle name="Linked Cell 4 29" xfId="8092" xr:uid="{00000000-0005-0000-0000-0000A11F0000}"/>
    <cellStyle name="Linked Cell 4 29 2" xfId="8093" xr:uid="{00000000-0005-0000-0000-0000A21F0000}"/>
    <cellStyle name="Linked Cell 4 3" xfId="8094" xr:uid="{00000000-0005-0000-0000-0000A31F0000}"/>
    <cellStyle name="Linked Cell 4 3 2" xfId="8095" xr:uid="{00000000-0005-0000-0000-0000A41F0000}"/>
    <cellStyle name="Linked Cell 4 3 2 2" xfId="8096" xr:uid="{00000000-0005-0000-0000-0000A51F0000}"/>
    <cellStyle name="Linked Cell 4 3 3" xfId="8097" xr:uid="{00000000-0005-0000-0000-0000A61F0000}"/>
    <cellStyle name="Linked Cell 4 30" xfId="8098" xr:uid="{00000000-0005-0000-0000-0000A71F0000}"/>
    <cellStyle name="Linked Cell 4 4" xfId="8099" xr:uid="{00000000-0005-0000-0000-0000A81F0000}"/>
    <cellStyle name="Linked Cell 4 4 2" xfId="8100" xr:uid="{00000000-0005-0000-0000-0000A91F0000}"/>
    <cellStyle name="Linked Cell 4 4 2 2" xfId="8101" xr:uid="{00000000-0005-0000-0000-0000AA1F0000}"/>
    <cellStyle name="Linked Cell 4 4 3" xfId="8102" xr:uid="{00000000-0005-0000-0000-0000AB1F0000}"/>
    <cellStyle name="Linked Cell 4 5" xfId="8103" xr:uid="{00000000-0005-0000-0000-0000AC1F0000}"/>
    <cellStyle name="Linked Cell 4 5 2" xfId="8104" xr:uid="{00000000-0005-0000-0000-0000AD1F0000}"/>
    <cellStyle name="Linked Cell 4 5 2 2" xfId="8105" xr:uid="{00000000-0005-0000-0000-0000AE1F0000}"/>
    <cellStyle name="Linked Cell 4 5 3" xfId="8106" xr:uid="{00000000-0005-0000-0000-0000AF1F0000}"/>
    <cellStyle name="Linked Cell 4 6" xfId="8107" xr:uid="{00000000-0005-0000-0000-0000B01F0000}"/>
    <cellStyle name="Linked Cell 4 6 2" xfId="8108" xr:uid="{00000000-0005-0000-0000-0000B11F0000}"/>
    <cellStyle name="Linked Cell 4 6 2 2" xfId="8109" xr:uid="{00000000-0005-0000-0000-0000B21F0000}"/>
    <cellStyle name="Linked Cell 4 6 3" xfId="8110" xr:uid="{00000000-0005-0000-0000-0000B31F0000}"/>
    <cellStyle name="Linked Cell 4 7" xfId="8111" xr:uid="{00000000-0005-0000-0000-0000B41F0000}"/>
    <cellStyle name="Linked Cell 4 7 2" xfId="8112" xr:uid="{00000000-0005-0000-0000-0000B51F0000}"/>
    <cellStyle name="Linked Cell 4 7 2 2" xfId="8113" xr:uid="{00000000-0005-0000-0000-0000B61F0000}"/>
    <cellStyle name="Linked Cell 4 7 3" xfId="8114" xr:uid="{00000000-0005-0000-0000-0000B71F0000}"/>
    <cellStyle name="Linked Cell 4 8" xfId="8115" xr:uid="{00000000-0005-0000-0000-0000B81F0000}"/>
    <cellStyle name="Linked Cell 4 8 2" xfId="8116" xr:uid="{00000000-0005-0000-0000-0000B91F0000}"/>
    <cellStyle name="Linked Cell 4 8 2 2" xfId="8117" xr:uid="{00000000-0005-0000-0000-0000BA1F0000}"/>
    <cellStyle name="Linked Cell 4 8 3" xfId="8118" xr:uid="{00000000-0005-0000-0000-0000BB1F0000}"/>
    <cellStyle name="Linked Cell 4 9" xfId="8119" xr:uid="{00000000-0005-0000-0000-0000BC1F0000}"/>
    <cellStyle name="Linked Cell 4 9 2" xfId="8120" xr:uid="{00000000-0005-0000-0000-0000BD1F0000}"/>
    <cellStyle name="Linked Cell 4 9 2 2" xfId="8121" xr:uid="{00000000-0005-0000-0000-0000BE1F0000}"/>
    <cellStyle name="Linked Cell 4 9 3" xfId="8122" xr:uid="{00000000-0005-0000-0000-0000BF1F0000}"/>
    <cellStyle name="Linked Cell 5" xfId="8123" xr:uid="{00000000-0005-0000-0000-0000C01F0000}"/>
    <cellStyle name="Linked Cell 5 2" xfId="8124" xr:uid="{00000000-0005-0000-0000-0000C11F0000}"/>
    <cellStyle name="Loše" xfId="8125" xr:uid="{00000000-0005-0000-0000-0000C21F0000}"/>
    <cellStyle name="Loše 2" xfId="8126" xr:uid="{00000000-0005-0000-0000-0000C31F0000}"/>
    <cellStyle name="Loše 2 2" xfId="8127" xr:uid="{00000000-0005-0000-0000-0000C41F0000}"/>
    <cellStyle name="Loše 2 2 2" xfId="8128" xr:uid="{00000000-0005-0000-0000-0000C51F0000}"/>
    <cellStyle name="Loše 2 3" xfId="8129" xr:uid="{00000000-0005-0000-0000-0000C61F0000}"/>
    <cellStyle name="Loše 3" xfId="8130" xr:uid="{00000000-0005-0000-0000-0000C71F0000}"/>
    <cellStyle name="Loše 3 2" xfId="8131" xr:uid="{00000000-0005-0000-0000-0000C81F0000}"/>
    <cellStyle name="Loše 3 3" xfId="8132" xr:uid="{00000000-0005-0000-0000-0000C91F0000}"/>
    <cellStyle name="Loše 4" xfId="8133" xr:uid="{00000000-0005-0000-0000-0000CA1F0000}"/>
    <cellStyle name="Loše 4 2" xfId="8134" xr:uid="{00000000-0005-0000-0000-0000CB1F0000}"/>
    <cellStyle name="Loše 5" xfId="8135" xr:uid="{00000000-0005-0000-0000-0000CC1F0000}"/>
    <cellStyle name="Loše 5 2" xfId="8136" xr:uid="{00000000-0005-0000-0000-0000CD1F0000}"/>
    <cellStyle name="Loše 6" xfId="8137" xr:uid="{00000000-0005-0000-0000-0000CE1F0000}"/>
    <cellStyle name="merge" xfId="8138" xr:uid="{00000000-0005-0000-0000-0000CF1F0000}"/>
    <cellStyle name="merge 2" xfId="8139" xr:uid="{00000000-0005-0000-0000-0000D01F0000}"/>
    <cellStyle name="Milliers [0]_laroux" xfId="8140" xr:uid="{00000000-0005-0000-0000-0000D11F0000}"/>
    <cellStyle name="Milliers_laroux" xfId="8141" xr:uid="{00000000-0005-0000-0000-0000D21F0000}"/>
    <cellStyle name="Naslov" xfId="8142" xr:uid="{00000000-0005-0000-0000-0000D31F0000}"/>
    <cellStyle name="Naslov 1" xfId="8143" xr:uid="{00000000-0005-0000-0000-0000D41F0000}"/>
    <cellStyle name="Naslov 1 2" xfId="8144" xr:uid="{00000000-0005-0000-0000-0000D51F0000}"/>
    <cellStyle name="Naslov 1 2 2" xfId="8145" xr:uid="{00000000-0005-0000-0000-0000D61F0000}"/>
    <cellStyle name="Naslov 1 2 2 2" xfId="8146" xr:uid="{00000000-0005-0000-0000-0000D71F0000}"/>
    <cellStyle name="Naslov 1 2 3" xfId="8147" xr:uid="{00000000-0005-0000-0000-0000D81F0000}"/>
    <cellStyle name="Naslov 1 3" xfId="8148" xr:uid="{00000000-0005-0000-0000-0000D91F0000}"/>
    <cellStyle name="Naslov 1 3 2" xfId="8149" xr:uid="{00000000-0005-0000-0000-0000DA1F0000}"/>
    <cellStyle name="Naslov 1 4" xfId="8150" xr:uid="{00000000-0005-0000-0000-0000DB1F0000}"/>
    <cellStyle name="Naslov 1 4 2" xfId="8151" xr:uid="{00000000-0005-0000-0000-0000DC1F0000}"/>
    <cellStyle name="Naslov 2" xfId="8152" xr:uid="{00000000-0005-0000-0000-0000DD1F0000}"/>
    <cellStyle name="Naslov 2 2" xfId="8153" xr:uid="{00000000-0005-0000-0000-0000DE1F0000}"/>
    <cellStyle name="Naslov 2 2 2" xfId="8154" xr:uid="{00000000-0005-0000-0000-0000DF1F0000}"/>
    <cellStyle name="Naslov 2 2 2 2" xfId="8155" xr:uid="{00000000-0005-0000-0000-0000E01F0000}"/>
    <cellStyle name="Naslov 2 2 3" xfId="8156" xr:uid="{00000000-0005-0000-0000-0000E11F0000}"/>
    <cellStyle name="Naslov 2 3" xfId="8157" xr:uid="{00000000-0005-0000-0000-0000E21F0000}"/>
    <cellStyle name="Naslov 2 3 2" xfId="8158" xr:uid="{00000000-0005-0000-0000-0000E31F0000}"/>
    <cellStyle name="Naslov 2 4" xfId="8159" xr:uid="{00000000-0005-0000-0000-0000E41F0000}"/>
    <cellStyle name="Naslov 2 4 2" xfId="8160" xr:uid="{00000000-0005-0000-0000-0000E51F0000}"/>
    <cellStyle name="Naslov 3" xfId="8161" xr:uid="{00000000-0005-0000-0000-0000E61F0000}"/>
    <cellStyle name="Naslov 3 2" xfId="8162" xr:uid="{00000000-0005-0000-0000-0000E71F0000}"/>
    <cellStyle name="Naslov 3 2 2" xfId="8163" xr:uid="{00000000-0005-0000-0000-0000E81F0000}"/>
    <cellStyle name="Naslov 3 2 2 2" xfId="8164" xr:uid="{00000000-0005-0000-0000-0000E91F0000}"/>
    <cellStyle name="Naslov 3 2 3" xfId="8165" xr:uid="{00000000-0005-0000-0000-0000EA1F0000}"/>
    <cellStyle name="Naslov 3 3" xfId="8166" xr:uid="{00000000-0005-0000-0000-0000EB1F0000}"/>
    <cellStyle name="Naslov 3 3 2" xfId="8167" xr:uid="{00000000-0005-0000-0000-0000EC1F0000}"/>
    <cellStyle name="Naslov 3 4" xfId="8168" xr:uid="{00000000-0005-0000-0000-0000ED1F0000}"/>
    <cellStyle name="Naslov 3 4 2" xfId="8169" xr:uid="{00000000-0005-0000-0000-0000EE1F0000}"/>
    <cellStyle name="Naslov 4" xfId="8170" xr:uid="{00000000-0005-0000-0000-0000EF1F0000}"/>
    <cellStyle name="Naslov 4 2" xfId="8171" xr:uid="{00000000-0005-0000-0000-0000F01F0000}"/>
    <cellStyle name="Naslov 4 2 2" xfId="8172" xr:uid="{00000000-0005-0000-0000-0000F11F0000}"/>
    <cellStyle name="Naslov 4 2 2 2" xfId="8173" xr:uid="{00000000-0005-0000-0000-0000F21F0000}"/>
    <cellStyle name="Naslov 4 2 3" xfId="8174" xr:uid="{00000000-0005-0000-0000-0000F31F0000}"/>
    <cellStyle name="Naslov 4 3" xfId="8175" xr:uid="{00000000-0005-0000-0000-0000F41F0000}"/>
    <cellStyle name="Naslov 4 3 2" xfId="8176" xr:uid="{00000000-0005-0000-0000-0000F51F0000}"/>
    <cellStyle name="Naslov 4 4" xfId="8177" xr:uid="{00000000-0005-0000-0000-0000F61F0000}"/>
    <cellStyle name="Naslov 4 4 2" xfId="8178" xr:uid="{00000000-0005-0000-0000-0000F71F0000}"/>
    <cellStyle name="Naslov 5" xfId="8179" xr:uid="{00000000-0005-0000-0000-0000F81F0000}"/>
    <cellStyle name="Naslov 5 2" xfId="8180" xr:uid="{00000000-0005-0000-0000-0000F91F0000}"/>
    <cellStyle name="Naslov 5 2 2" xfId="8181" xr:uid="{00000000-0005-0000-0000-0000FA1F0000}"/>
    <cellStyle name="Naslov 5 3" xfId="8182" xr:uid="{00000000-0005-0000-0000-0000FB1F0000}"/>
    <cellStyle name="Naslov 6" xfId="8183" xr:uid="{00000000-0005-0000-0000-0000FC1F0000}"/>
    <cellStyle name="Naslov 6 2" xfId="8184" xr:uid="{00000000-0005-0000-0000-0000FD1F0000}"/>
    <cellStyle name="Naslov 7" xfId="8185" xr:uid="{00000000-0005-0000-0000-0000FE1F0000}"/>
    <cellStyle name="Naslov 7 2" xfId="8186" xr:uid="{00000000-0005-0000-0000-0000FF1F0000}"/>
    <cellStyle name="Navadno 10 2" xfId="8187" xr:uid="{00000000-0005-0000-0000-000000200000}"/>
    <cellStyle name="Navadno 3" xfId="8188" xr:uid="{00000000-0005-0000-0000-000001200000}"/>
    <cellStyle name="Navadno_Popis_LENA_LEVEC_PGD" xfId="8189" xr:uid="{00000000-0005-0000-0000-000002200000}"/>
    <cellStyle name="Neutral 2" xfId="8190" xr:uid="{00000000-0005-0000-0000-000003200000}"/>
    <cellStyle name="Neutral 2 2" xfId="8191" xr:uid="{00000000-0005-0000-0000-000004200000}"/>
    <cellStyle name="Neutral 2 2 2" xfId="8192" xr:uid="{00000000-0005-0000-0000-000005200000}"/>
    <cellStyle name="Neutral 2 2 2 2" xfId="8193" xr:uid="{00000000-0005-0000-0000-000006200000}"/>
    <cellStyle name="Neutral 2 2 3" xfId="8194" xr:uid="{00000000-0005-0000-0000-000007200000}"/>
    <cellStyle name="Neutral 2 3" xfId="8195" xr:uid="{00000000-0005-0000-0000-000008200000}"/>
    <cellStyle name="Neutral 3" xfId="8196" xr:uid="{00000000-0005-0000-0000-000009200000}"/>
    <cellStyle name="Neutral 3 10" xfId="8197" xr:uid="{00000000-0005-0000-0000-00000A200000}"/>
    <cellStyle name="Neutral 3 10 2" xfId="8198" xr:uid="{00000000-0005-0000-0000-00000B200000}"/>
    <cellStyle name="Neutral 3 10 2 2" xfId="8199" xr:uid="{00000000-0005-0000-0000-00000C200000}"/>
    <cellStyle name="Neutral 3 10 3" xfId="8200" xr:uid="{00000000-0005-0000-0000-00000D200000}"/>
    <cellStyle name="Neutral 3 11" xfId="8201" xr:uid="{00000000-0005-0000-0000-00000E200000}"/>
    <cellStyle name="Neutral 3 11 2" xfId="8202" xr:uid="{00000000-0005-0000-0000-00000F200000}"/>
    <cellStyle name="Neutral 3 11 2 2" xfId="8203" xr:uid="{00000000-0005-0000-0000-000010200000}"/>
    <cellStyle name="Neutral 3 11 3" xfId="8204" xr:uid="{00000000-0005-0000-0000-000011200000}"/>
    <cellStyle name="Neutral 3 12" xfId="8205" xr:uid="{00000000-0005-0000-0000-000012200000}"/>
    <cellStyle name="Neutral 3 12 2" xfId="8206" xr:uid="{00000000-0005-0000-0000-000013200000}"/>
    <cellStyle name="Neutral 3 12 2 2" xfId="8207" xr:uid="{00000000-0005-0000-0000-000014200000}"/>
    <cellStyle name="Neutral 3 12 3" xfId="8208" xr:uid="{00000000-0005-0000-0000-000015200000}"/>
    <cellStyle name="Neutral 3 13" xfId="8209" xr:uid="{00000000-0005-0000-0000-000016200000}"/>
    <cellStyle name="Neutral 3 13 2" xfId="8210" xr:uid="{00000000-0005-0000-0000-000017200000}"/>
    <cellStyle name="Neutral 3 13 2 2" xfId="8211" xr:uid="{00000000-0005-0000-0000-000018200000}"/>
    <cellStyle name="Neutral 3 13 3" xfId="8212" xr:uid="{00000000-0005-0000-0000-000019200000}"/>
    <cellStyle name="Neutral 3 14" xfId="8213" xr:uid="{00000000-0005-0000-0000-00001A200000}"/>
    <cellStyle name="Neutral 3 14 2" xfId="8214" xr:uid="{00000000-0005-0000-0000-00001B200000}"/>
    <cellStyle name="Neutral 3 14 2 2" xfId="8215" xr:uid="{00000000-0005-0000-0000-00001C200000}"/>
    <cellStyle name="Neutral 3 14 3" xfId="8216" xr:uid="{00000000-0005-0000-0000-00001D200000}"/>
    <cellStyle name="Neutral 3 15" xfId="8217" xr:uid="{00000000-0005-0000-0000-00001E200000}"/>
    <cellStyle name="Neutral 3 15 2" xfId="8218" xr:uid="{00000000-0005-0000-0000-00001F200000}"/>
    <cellStyle name="Neutral 3 15 2 2" xfId="8219" xr:uid="{00000000-0005-0000-0000-000020200000}"/>
    <cellStyle name="Neutral 3 15 3" xfId="8220" xr:uid="{00000000-0005-0000-0000-000021200000}"/>
    <cellStyle name="Neutral 3 16" xfId="8221" xr:uid="{00000000-0005-0000-0000-000022200000}"/>
    <cellStyle name="Neutral 3 16 2" xfId="8222" xr:uid="{00000000-0005-0000-0000-000023200000}"/>
    <cellStyle name="Neutral 3 16 2 2" xfId="8223" xr:uid="{00000000-0005-0000-0000-000024200000}"/>
    <cellStyle name="Neutral 3 16 3" xfId="8224" xr:uid="{00000000-0005-0000-0000-000025200000}"/>
    <cellStyle name="Neutral 3 17" xfId="8225" xr:uid="{00000000-0005-0000-0000-000026200000}"/>
    <cellStyle name="Neutral 3 17 2" xfId="8226" xr:uid="{00000000-0005-0000-0000-000027200000}"/>
    <cellStyle name="Neutral 3 17 2 2" xfId="8227" xr:uid="{00000000-0005-0000-0000-000028200000}"/>
    <cellStyle name="Neutral 3 17 3" xfId="8228" xr:uid="{00000000-0005-0000-0000-000029200000}"/>
    <cellStyle name="Neutral 3 18" xfId="8229" xr:uid="{00000000-0005-0000-0000-00002A200000}"/>
    <cellStyle name="Neutral 3 18 2" xfId="8230" xr:uid="{00000000-0005-0000-0000-00002B200000}"/>
    <cellStyle name="Neutral 3 18 2 2" xfId="8231" xr:uid="{00000000-0005-0000-0000-00002C200000}"/>
    <cellStyle name="Neutral 3 18 3" xfId="8232" xr:uid="{00000000-0005-0000-0000-00002D200000}"/>
    <cellStyle name="Neutral 3 19" xfId="8233" xr:uid="{00000000-0005-0000-0000-00002E200000}"/>
    <cellStyle name="Neutral 3 19 2" xfId="8234" xr:uid="{00000000-0005-0000-0000-00002F200000}"/>
    <cellStyle name="Neutral 3 19 2 2" xfId="8235" xr:uid="{00000000-0005-0000-0000-000030200000}"/>
    <cellStyle name="Neutral 3 19 3" xfId="8236" xr:uid="{00000000-0005-0000-0000-000031200000}"/>
    <cellStyle name="Neutral 3 2" xfId="8237" xr:uid="{00000000-0005-0000-0000-000032200000}"/>
    <cellStyle name="Neutral 3 2 2" xfId="8238" xr:uid="{00000000-0005-0000-0000-000033200000}"/>
    <cellStyle name="Neutral 3 2 2 2" xfId="8239" xr:uid="{00000000-0005-0000-0000-000034200000}"/>
    <cellStyle name="Neutral 3 2 3" xfId="8240" xr:uid="{00000000-0005-0000-0000-000035200000}"/>
    <cellStyle name="Neutral 3 20" xfId="8241" xr:uid="{00000000-0005-0000-0000-000036200000}"/>
    <cellStyle name="Neutral 3 20 2" xfId="8242" xr:uid="{00000000-0005-0000-0000-000037200000}"/>
    <cellStyle name="Neutral 3 20 2 2" xfId="8243" xr:uid="{00000000-0005-0000-0000-000038200000}"/>
    <cellStyle name="Neutral 3 20 3" xfId="8244" xr:uid="{00000000-0005-0000-0000-000039200000}"/>
    <cellStyle name="Neutral 3 21" xfId="8245" xr:uid="{00000000-0005-0000-0000-00003A200000}"/>
    <cellStyle name="Neutral 3 21 2" xfId="8246" xr:uid="{00000000-0005-0000-0000-00003B200000}"/>
    <cellStyle name="Neutral 3 21 2 2" xfId="8247" xr:uid="{00000000-0005-0000-0000-00003C200000}"/>
    <cellStyle name="Neutral 3 21 3" xfId="8248" xr:uid="{00000000-0005-0000-0000-00003D200000}"/>
    <cellStyle name="Neutral 3 22" xfId="8249" xr:uid="{00000000-0005-0000-0000-00003E200000}"/>
    <cellStyle name="Neutral 3 22 2" xfId="8250" xr:uid="{00000000-0005-0000-0000-00003F200000}"/>
    <cellStyle name="Neutral 3 22 2 2" xfId="8251" xr:uid="{00000000-0005-0000-0000-000040200000}"/>
    <cellStyle name="Neutral 3 22 3" xfId="8252" xr:uid="{00000000-0005-0000-0000-000041200000}"/>
    <cellStyle name="Neutral 3 23" xfId="8253" xr:uid="{00000000-0005-0000-0000-000042200000}"/>
    <cellStyle name="Neutral 3 23 2" xfId="8254" xr:uid="{00000000-0005-0000-0000-000043200000}"/>
    <cellStyle name="Neutral 3 23 2 2" xfId="8255" xr:uid="{00000000-0005-0000-0000-000044200000}"/>
    <cellStyle name="Neutral 3 23 3" xfId="8256" xr:uid="{00000000-0005-0000-0000-000045200000}"/>
    <cellStyle name="Neutral 3 24" xfId="8257" xr:uid="{00000000-0005-0000-0000-000046200000}"/>
    <cellStyle name="Neutral 3 24 2" xfId="8258" xr:uid="{00000000-0005-0000-0000-000047200000}"/>
    <cellStyle name="Neutral 3 24 2 2" xfId="8259" xr:uid="{00000000-0005-0000-0000-000048200000}"/>
    <cellStyle name="Neutral 3 24 3" xfId="8260" xr:uid="{00000000-0005-0000-0000-000049200000}"/>
    <cellStyle name="Neutral 3 25" xfId="8261" xr:uid="{00000000-0005-0000-0000-00004A200000}"/>
    <cellStyle name="Neutral 3 25 2" xfId="8262" xr:uid="{00000000-0005-0000-0000-00004B200000}"/>
    <cellStyle name="Neutral 3 25 2 2" xfId="8263" xr:uid="{00000000-0005-0000-0000-00004C200000}"/>
    <cellStyle name="Neutral 3 25 3" xfId="8264" xr:uid="{00000000-0005-0000-0000-00004D200000}"/>
    <cellStyle name="Neutral 3 26" xfId="8265" xr:uid="{00000000-0005-0000-0000-00004E200000}"/>
    <cellStyle name="Neutral 3 26 2" xfId="8266" xr:uid="{00000000-0005-0000-0000-00004F200000}"/>
    <cellStyle name="Neutral 3 26 2 2" xfId="8267" xr:uid="{00000000-0005-0000-0000-000050200000}"/>
    <cellStyle name="Neutral 3 26 3" xfId="8268" xr:uid="{00000000-0005-0000-0000-000051200000}"/>
    <cellStyle name="Neutral 3 27" xfId="8269" xr:uid="{00000000-0005-0000-0000-000052200000}"/>
    <cellStyle name="Neutral 3 27 2" xfId="8270" xr:uid="{00000000-0005-0000-0000-000053200000}"/>
    <cellStyle name="Neutral 3 27 2 2" xfId="8271" xr:uid="{00000000-0005-0000-0000-000054200000}"/>
    <cellStyle name="Neutral 3 27 3" xfId="8272" xr:uid="{00000000-0005-0000-0000-000055200000}"/>
    <cellStyle name="Neutral 3 28" xfId="8273" xr:uid="{00000000-0005-0000-0000-000056200000}"/>
    <cellStyle name="Neutral 3 28 2" xfId="8274" xr:uid="{00000000-0005-0000-0000-000057200000}"/>
    <cellStyle name="Neutral 3 28 2 2" xfId="8275" xr:uid="{00000000-0005-0000-0000-000058200000}"/>
    <cellStyle name="Neutral 3 28 3" xfId="8276" xr:uid="{00000000-0005-0000-0000-000059200000}"/>
    <cellStyle name="Neutral 3 29" xfId="8277" xr:uid="{00000000-0005-0000-0000-00005A200000}"/>
    <cellStyle name="Neutral 3 29 2" xfId="8278" xr:uid="{00000000-0005-0000-0000-00005B200000}"/>
    <cellStyle name="Neutral 3 29 2 2" xfId="8279" xr:uid="{00000000-0005-0000-0000-00005C200000}"/>
    <cellStyle name="Neutral 3 29 3" xfId="8280" xr:uid="{00000000-0005-0000-0000-00005D200000}"/>
    <cellStyle name="Neutral 3 3" xfId="8281" xr:uid="{00000000-0005-0000-0000-00005E200000}"/>
    <cellStyle name="Neutral 3 3 2" xfId="8282" xr:uid="{00000000-0005-0000-0000-00005F200000}"/>
    <cellStyle name="Neutral 3 3 2 2" xfId="8283" xr:uid="{00000000-0005-0000-0000-000060200000}"/>
    <cellStyle name="Neutral 3 3 3" xfId="8284" xr:uid="{00000000-0005-0000-0000-000061200000}"/>
    <cellStyle name="Neutral 3 30" xfId="8285" xr:uid="{00000000-0005-0000-0000-000062200000}"/>
    <cellStyle name="Neutral 3 30 2" xfId="8286" xr:uid="{00000000-0005-0000-0000-000063200000}"/>
    <cellStyle name="Neutral 3 30 2 2" xfId="8287" xr:uid="{00000000-0005-0000-0000-000064200000}"/>
    <cellStyle name="Neutral 3 30 3" xfId="8288" xr:uid="{00000000-0005-0000-0000-000065200000}"/>
    <cellStyle name="Neutral 3 31" xfId="8289" xr:uid="{00000000-0005-0000-0000-000066200000}"/>
    <cellStyle name="Neutral 3 31 2" xfId="8290" xr:uid="{00000000-0005-0000-0000-000067200000}"/>
    <cellStyle name="Neutral 3 31 2 2" xfId="8291" xr:uid="{00000000-0005-0000-0000-000068200000}"/>
    <cellStyle name="Neutral 3 31 3" xfId="8292" xr:uid="{00000000-0005-0000-0000-000069200000}"/>
    <cellStyle name="Neutral 3 32" xfId="8293" xr:uid="{00000000-0005-0000-0000-00006A200000}"/>
    <cellStyle name="Neutral 3 32 2" xfId="8294" xr:uid="{00000000-0005-0000-0000-00006B200000}"/>
    <cellStyle name="Neutral 3 33" xfId="8295" xr:uid="{00000000-0005-0000-0000-00006C200000}"/>
    <cellStyle name="Neutral 3 4" xfId="8296" xr:uid="{00000000-0005-0000-0000-00006D200000}"/>
    <cellStyle name="Neutral 3 4 2" xfId="8297" xr:uid="{00000000-0005-0000-0000-00006E200000}"/>
    <cellStyle name="Neutral 3 4 2 2" xfId="8298" xr:uid="{00000000-0005-0000-0000-00006F200000}"/>
    <cellStyle name="Neutral 3 4 3" xfId="8299" xr:uid="{00000000-0005-0000-0000-000070200000}"/>
    <cellStyle name="Neutral 3 5" xfId="8300" xr:uid="{00000000-0005-0000-0000-000071200000}"/>
    <cellStyle name="Neutral 3 5 2" xfId="8301" xr:uid="{00000000-0005-0000-0000-000072200000}"/>
    <cellStyle name="Neutral 3 5 2 2" xfId="8302" xr:uid="{00000000-0005-0000-0000-000073200000}"/>
    <cellStyle name="Neutral 3 5 3" xfId="8303" xr:uid="{00000000-0005-0000-0000-000074200000}"/>
    <cellStyle name="Neutral 3 6" xfId="8304" xr:uid="{00000000-0005-0000-0000-000075200000}"/>
    <cellStyle name="Neutral 3 6 2" xfId="8305" xr:uid="{00000000-0005-0000-0000-000076200000}"/>
    <cellStyle name="Neutral 3 6 2 2" xfId="8306" xr:uid="{00000000-0005-0000-0000-000077200000}"/>
    <cellStyle name="Neutral 3 6 3" xfId="8307" xr:uid="{00000000-0005-0000-0000-000078200000}"/>
    <cellStyle name="Neutral 3 7" xfId="8308" xr:uid="{00000000-0005-0000-0000-000079200000}"/>
    <cellStyle name="Neutral 3 7 2" xfId="8309" xr:uid="{00000000-0005-0000-0000-00007A200000}"/>
    <cellStyle name="Neutral 3 7 2 2" xfId="8310" xr:uid="{00000000-0005-0000-0000-00007B200000}"/>
    <cellStyle name="Neutral 3 7 3" xfId="8311" xr:uid="{00000000-0005-0000-0000-00007C200000}"/>
    <cellStyle name="Neutral 3 8" xfId="8312" xr:uid="{00000000-0005-0000-0000-00007D200000}"/>
    <cellStyle name="Neutral 3 8 2" xfId="8313" xr:uid="{00000000-0005-0000-0000-00007E200000}"/>
    <cellStyle name="Neutral 3 8 2 2" xfId="8314" xr:uid="{00000000-0005-0000-0000-00007F200000}"/>
    <cellStyle name="Neutral 3 8 3" xfId="8315" xr:uid="{00000000-0005-0000-0000-000080200000}"/>
    <cellStyle name="Neutral 3 9" xfId="8316" xr:uid="{00000000-0005-0000-0000-000081200000}"/>
    <cellStyle name="Neutral 3 9 2" xfId="8317" xr:uid="{00000000-0005-0000-0000-000082200000}"/>
    <cellStyle name="Neutral 3 9 2 2" xfId="8318" xr:uid="{00000000-0005-0000-0000-000083200000}"/>
    <cellStyle name="Neutral 3 9 3" xfId="8319" xr:uid="{00000000-0005-0000-0000-000084200000}"/>
    <cellStyle name="Neutral 4" xfId="8320" xr:uid="{00000000-0005-0000-0000-000085200000}"/>
    <cellStyle name="Neutral 4 10" xfId="8321" xr:uid="{00000000-0005-0000-0000-000086200000}"/>
    <cellStyle name="Neutral 4 10 2" xfId="8322" xr:uid="{00000000-0005-0000-0000-000087200000}"/>
    <cellStyle name="Neutral 4 10 2 2" xfId="8323" xr:uid="{00000000-0005-0000-0000-000088200000}"/>
    <cellStyle name="Neutral 4 10 3" xfId="8324" xr:uid="{00000000-0005-0000-0000-000089200000}"/>
    <cellStyle name="Neutral 4 11" xfId="8325" xr:uid="{00000000-0005-0000-0000-00008A200000}"/>
    <cellStyle name="Neutral 4 11 2" xfId="8326" xr:uid="{00000000-0005-0000-0000-00008B200000}"/>
    <cellStyle name="Neutral 4 11 2 2" xfId="8327" xr:uid="{00000000-0005-0000-0000-00008C200000}"/>
    <cellStyle name="Neutral 4 11 3" xfId="8328" xr:uid="{00000000-0005-0000-0000-00008D200000}"/>
    <cellStyle name="Neutral 4 12" xfId="8329" xr:uid="{00000000-0005-0000-0000-00008E200000}"/>
    <cellStyle name="Neutral 4 12 2" xfId="8330" xr:uid="{00000000-0005-0000-0000-00008F200000}"/>
    <cellStyle name="Neutral 4 12 2 2" xfId="8331" xr:uid="{00000000-0005-0000-0000-000090200000}"/>
    <cellStyle name="Neutral 4 12 3" xfId="8332" xr:uid="{00000000-0005-0000-0000-000091200000}"/>
    <cellStyle name="Neutral 4 13" xfId="8333" xr:uid="{00000000-0005-0000-0000-000092200000}"/>
    <cellStyle name="Neutral 4 13 2" xfId="8334" xr:uid="{00000000-0005-0000-0000-000093200000}"/>
    <cellStyle name="Neutral 4 13 2 2" xfId="8335" xr:uid="{00000000-0005-0000-0000-000094200000}"/>
    <cellStyle name="Neutral 4 13 3" xfId="8336" xr:uid="{00000000-0005-0000-0000-000095200000}"/>
    <cellStyle name="Neutral 4 14" xfId="8337" xr:uid="{00000000-0005-0000-0000-000096200000}"/>
    <cellStyle name="Neutral 4 14 2" xfId="8338" xr:uid="{00000000-0005-0000-0000-000097200000}"/>
    <cellStyle name="Neutral 4 14 2 2" xfId="8339" xr:uid="{00000000-0005-0000-0000-000098200000}"/>
    <cellStyle name="Neutral 4 14 3" xfId="8340" xr:uid="{00000000-0005-0000-0000-000099200000}"/>
    <cellStyle name="Neutral 4 15" xfId="8341" xr:uid="{00000000-0005-0000-0000-00009A200000}"/>
    <cellStyle name="Neutral 4 15 2" xfId="8342" xr:uid="{00000000-0005-0000-0000-00009B200000}"/>
    <cellStyle name="Neutral 4 15 2 2" xfId="8343" xr:uid="{00000000-0005-0000-0000-00009C200000}"/>
    <cellStyle name="Neutral 4 15 3" xfId="8344" xr:uid="{00000000-0005-0000-0000-00009D200000}"/>
    <cellStyle name="Neutral 4 16" xfId="8345" xr:uid="{00000000-0005-0000-0000-00009E200000}"/>
    <cellStyle name="Neutral 4 16 2" xfId="8346" xr:uid="{00000000-0005-0000-0000-00009F200000}"/>
    <cellStyle name="Neutral 4 16 2 2" xfId="8347" xr:uid="{00000000-0005-0000-0000-0000A0200000}"/>
    <cellStyle name="Neutral 4 16 3" xfId="8348" xr:uid="{00000000-0005-0000-0000-0000A1200000}"/>
    <cellStyle name="Neutral 4 17" xfId="8349" xr:uid="{00000000-0005-0000-0000-0000A2200000}"/>
    <cellStyle name="Neutral 4 17 2" xfId="8350" xr:uid="{00000000-0005-0000-0000-0000A3200000}"/>
    <cellStyle name="Neutral 4 17 2 2" xfId="8351" xr:uid="{00000000-0005-0000-0000-0000A4200000}"/>
    <cellStyle name="Neutral 4 17 3" xfId="8352" xr:uid="{00000000-0005-0000-0000-0000A5200000}"/>
    <cellStyle name="Neutral 4 18" xfId="8353" xr:uid="{00000000-0005-0000-0000-0000A6200000}"/>
    <cellStyle name="Neutral 4 18 2" xfId="8354" xr:uid="{00000000-0005-0000-0000-0000A7200000}"/>
    <cellStyle name="Neutral 4 18 2 2" xfId="8355" xr:uid="{00000000-0005-0000-0000-0000A8200000}"/>
    <cellStyle name="Neutral 4 18 3" xfId="8356" xr:uid="{00000000-0005-0000-0000-0000A9200000}"/>
    <cellStyle name="Neutral 4 19" xfId="8357" xr:uid="{00000000-0005-0000-0000-0000AA200000}"/>
    <cellStyle name="Neutral 4 19 2" xfId="8358" xr:uid="{00000000-0005-0000-0000-0000AB200000}"/>
    <cellStyle name="Neutral 4 19 2 2" xfId="8359" xr:uid="{00000000-0005-0000-0000-0000AC200000}"/>
    <cellStyle name="Neutral 4 19 3" xfId="8360" xr:uid="{00000000-0005-0000-0000-0000AD200000}"/>
    <cellStyle name="Neutral 4 2" xfId="8361" xr:uid="{00000000-0005-0000-0000-0000AE200000}"/>
    <cellStyle name="Neutral 4 2 2" xfId="8362" xr:uid="{00000000-0005-0000-0000-0000AF200000}"/>
    <cellStyle name="Neutral 4 2 2 2" xfId="8363" xr:uid="{00000000-0005-0000-0000-0000B0200000}"/>
    <cellStyle name="Neutral 4 2 3" xfId="8364" xr:uid="{00000000-0005-0000-0000-0000B1200000}"/>
    <cellStyle name="Neutral 4 20" xfId="8365" xr:uid="{00000000-0005-0000-0000-0000B2200000}"/>
    <cellStyle name="Neutral 4 20 2" xfId="8366" xr:uid="{00000000-0005-0000-0000-0000B3200000}"/>
    <cellStyle name="Neutral 4 20 2 2" xfId="8367" xr:uid="{00000000-0005-0000-0000-0000B4200000}"/>
    <cellStyle name="Neutral 4 20 3" xfId="8368" xr:uid="{00000000-0005-0000-0000-0000B5200000}"/>
    <cellStyle name="Neutral 4 21" xfId="8369" xr:uid="{00000000-0005-0000-0000-0000B6200000}"/>
    <cellStyle name="Neutral 4 21 2" xfId="8370" xr:uid="{00000000-0005-0000-0000-0000B7200000}"/>
    <cellStyle name="Neutral 4 21 2 2" xfId="8371" xr:uid="{00000000-0005-0000-0000-0000B8200000}"/>
    <cellStyle name="Neutral 4 21 3" xfId="8372" xr:uid="{00000000-0005-0000-0000-0000B9200000}"/>
    <cellStyle name="Neutral 4 22" xfId="8373" xr:uid="{00000000-0005-0000-0000-0000BA200000}"/>
    <cellStyle name="Neutral 4 22 2" xfId="8374" xr:uid="{00000000-0005-0000-0000-0000BB200000}"/>
    <cellStyle name="Neutral 4 22 2 2" xfId="8375" xr:uid="{00000000-0005-0000-0000-0000BC200000}"/>
    <cellStyle name="Neutral 4 22 3" xfId="8376" xr:uid="{00000000-0005-0000-0000-0000BD200000}"/>
    <cellStyle name="Neutral 4 23" xfId="8377" xr:uid="{00000000-0005-0000-0000-0000BE200000}"/>
    <cellStyle name="Neutral 4 23 2" xfId="8378" xr:uid="{00000000-0005-0000-0000-0000BF200000}"/>
    <cellStyle name="Neutral 4 23 2 2" xfId="8379" xr:uid="{00000000-0005-0000-0000-0000C0200000}"/>
    <cellStyle name="Neutral 4 23 3" xfId="8380" xr:uid="{00000000-0005-0000-0000-0000C1200000}"/>
    <cellStyle name="Neutral 4 24" xfId="8381" xr:uid="{00000000-0005-0000-0000-0000C2200000}"/>
    <cellStyle name="Neutral 4 24 2" xfId="8382" xr:uid="{00000000-0005-0000-0000-0000C3200000}"/>
    <cellStyle name="Neutral 4 24 2 2" xfId="8383" xr:uid="{00000000-0005-0000-0000-0000C4200000}"/>
    <cellStyle name="Neutral 4 24 3" xfId="8384" xr:uid="{00000000-0005-0000-0000-0000C5200000}"/>
    <cellStyle name="Neutral 4 25" xfId="8385" xr:uid="{00000000-0005-0000-0000-0000C6200000}"/>
    <cellStyle name="Neutral 4 25 2" xfId="8386" xr:uid="{00000000-0005-0000-0000-0000C7200000}"/>
    <cellStyle name="Neutral 4 25 2 2" xfId="8387" xr:uid="{00000000-0005-0000-0000-0000C8200000}"/>
    <cellStyle name="Neutral 4 25 3" xfId="8388" xr:uid="{00000000-0005-0000-0000-0000C9200000}"/>
    <cellStyle name="Neutral 4 26" xfId="8389" xr:uid="{00000000-0005-0000-0000-0000CA200000}"/>
    <cellStyle name="Neutral 4 26 2" xfId="8390" xr:uid="{00000000-0005-0000-0000-0000CB200000}"/>
    <cellStyle name="Neutral 4 26 2 2" xfId="8391" xr:uid="{00000000-0005-0000-0000-0000CC200000}"/>
    <cellStyle name="Neutral 4 26 3" xfId="8392" xr:uid="{00000000-0005-0000-0000-0000CD200000}"/>
    <cellStyle name="Neutral 4 27" xfId="8393" xr:uid="{00000000-0005-0000-0000-0000CE200000}"/>
    <cellStyle name="Neutral 4 27 2" xfId="8394" xr:uid="{00000000-0005-0000-0000-0000CF200000}"/>
    <cellStyle name="Neutral 4 27 2 2" xfId="8395" xr:uid="{00000000-0005-0000-0000-0000D0200000}"/>
    <cellStyle name="Neutral 4 27 3" xfId="8396" xr:uid="{00000000-0005-0000-0000-0000D1200000}"/>
    <cellStyle name="Neutral 4 28" xfId="8397" xr:uid="{00000000-0005-0000-0000-0000D2200000}"/>
    <cellStyle name="Neutral 4 28 2" xfId="8398" xr:uid="{00000000-0005-0000-0000-0000D3200000}"/>
    <cellStyle name="Neutral 4 28 2 2" xfId="8399" xr:uid="{00000000-0005-0000-0000-0000D4200000}"/>
    <cellStyle name="Neutral 4 28 3" xfId="8400" xr:uid="{00000000-0005-0000-0000-0000D5200000}"/>
    <cellStyle name="Neutral 4 29" xfId="8401" xr:uid="{00000000-0005-0000-0000-0000D6200000}"/>
    <cellStyle name="Neutral 4 29 2" xfId="8402" xr:uid="{00000000-0005-0000-0000-0000D7200000}"/>
    <cellStyle name="Neutral 4 3" xfId="8403" xr:uid="{00000000-0005-0000-0000-0000D8200000}"/>
    <cellStyle name="Neutral 4 3 2" xfId="8404" xr:uid="{00000000-0005-0000-0000-0000D9200000}"/>
    <cellStyle name="Neutral 4 3 2 2" xfId="8405" xr:uid="{00000000-0005-0000-0000-0000DA200000}"/>
    <cellStyle name="Neutral 4 3 3" xfId="8406" xr:uid="{00000000-0005-0000-0000-0000DB200000}"/>
    <cellStyle name="Neutral 4 30" xfId="8407" xr:uid="{00000000-0005-0000-0000-0000DC200000}"/>
    <cellStyle name="Neutral 4 4" xfId="8408" xr:uid="{00000000-0005-0000-0000-0000DD200000}"/>
    <cellStyle name="Neutral 4 4 2" xfId="8409" xr:uid="{00000000-0005-0000-0000-0000DE200000}"/>
    <cellStyle name="Neutral 4 4 2 2" xfId="8410" xr:uid="{00000000-0005-0000-0000-0000DF200000}"/>
    <cellStyle name="Neutral 4 4 3" xfId="8411" xr:uid="{00000000-0005-0000-0000-0000E0200000}"/>
    <cellStyle name="Neutral 4 5" xfId="8412" xr:uid="{00000000-0005-0000-0000-0000E1200000}"/>
    <cellStyle name="Neutral 4 5 2" xfId="8413" xr:uid="{00000000-0005-0000-0000-0000E2200000}"/>
    <cellStyle name="Neutral 4 5 2 2" xfId="8414" xr:uid="{00000000-0005-0000-0000-0000E3200000}"/>
    <cellStyle name="Neutral 4 5 3" xfId="8415" xr:uid="{00000000-0005-0000-0000-0000E4200000}"/>
    <cellStyle name="Neutral 4 6" xfId="8416" xr:uid="{00000000-0005-0000-0000-0000E5200000}"/>
    <cellStyle name="Neutral 4 6 2" xfId="8417" xr:uid="{00000000-0005-0000-0000-0000E6200000}"/>
    <cellStyle name="Neutral 4 6 2 2" xfId="8418" xr:uid="{00000000-0005-0000-0000-0000E7200000}"/>
    <cellStyle name="Neutral 4 6 3" xfId="8419" xr:uid="{00000000-0005-0000-0000-0000E8200000}"/>
    <cellStyle name="Neutral 4 7" xfId="8420" xr:uid="{00000000-0005-0000-0000-0000E9200000}"/>
    <cellStyle name="Neutral 4 7 2" xfId="8421" xr:uid="{00000000-0005-0000-0000-0000EA200000}"/>
    <cellStyle name="Neutral 4 7 2 2" xfId="8422" xr:uid="{00000000-0005-0000-0000-0000EB200000}"/>
    <cellStyle name="Neutral 4 7 3" xfId="8423" xr:uid="{00000000-0005-0000-0000-0000EC200000}"/>
    <cellStyle name="Neutral 4 8" xfId="8424" xr:uid="{00000000-0005-0000-0000-0000ED200000}"/>
    <cellStyle name="Neutral 4 8 2" xfId="8425" xr:uid="{00000000-0005-0000-0000-0000EE200000}"/>
    <cellStyle name="Neutral 4 8 2 2" xfId="8426" xr:uid="{00000000-0005-0000-0000-0000EF200000}"/>
    <cellStyle name="Neutral 4 8 3" xfId="8427" xr:uid="{00000000-0005-0000-0000-0000F0200000}"/>
    <cellStyle name="Neutral 4 9" xfId="8428" xr:uid="{00000000-0005-0000-0000-0000F1200000}"/>
    <cellStyle name="Neutral 4 9 2" xfId="8429" xr:uid="{00000000-0005-0000-0000-0000F2200000}"/>
    <cellStyle name="Neutral 4 9 2 2" xfId="8430" xr:uid="{00000000-0005-0000-0000-0000F3200000}"/>
    <cellStyle name="Neutral 4 9 3" xfId="8431" xr:uid="{00000000-0005-0000-0000-0000F4200000}"/>
    <cellStyle name="Neutral 5" xfId="8432" xr:uid="{00000000-0005-0000-0000-0000F5200000}"/>
    <cellStyle name="Neutral 5 2" xfId="8433" xr:uid="{00000000-0005-0000-0000-0000F6200000}"/>
    <cellStyle name="Neutralno" xfId="8434" xr:uid="{00000000-0005-0000-0000-0000F7200000}"/>
    <cellStyle name="Neutralno 2" xfId="8435" xr:uid="{00000000-0005-0000-0000-0000F8200000}"/>
    <cellStyle name="Neutralno 2 2" xfId="8436" xr:uid="{00000000-0005-0000-0000-0000F9200000}"/>
    <cellStyle name="Neutralno 2 2 2" xfId="8437" xr:uid="{00000000-0005-0000-0000-0000FA200000}"/>
    <cellStyle name="Neutralno 2 3" xfId="8438" xr:uid="{00000000-0005-0000-0000-0000FB200000}"/>
    <cellStyle name="Neutralno 3" xfId="8439" xr:uid="{00000000-0005-0000-0000-0000FC200000}"/>
    <cellStyle name="Neutralno 3 2" xfId="8440" xr:uid="{00000000-0005-0000-0000-0000FD200000}"/>
    <cellStyle name="Neutralno 3 3" xfId="8441" xr:uid="{00000000-0005-0000-0000-0000FE200000}"/>
    <cellStyle name="Neutralno 4" xfId="8442" xr:uid="{00000000-0005-0000-0000-0000FF200000}"/>
    <cellStyle name="Neutralno 4 2" xfId="8443" xr:uid="{00000000-0005-0000-0000-000000210000}"/>
    <cellStyle name="Neutralno 5" xfId="8444" xr:uid="{00000000-0005-0000-0000-000001210000}"/>
    <cellStyle name="Neutralno 5 2" xfId="8445" xr:uid="{00000000-0005-0000-0000-000002210000}"/>
    <cellStyle name="Neutralno 6" xfId="8446" xr:uid="{00000000-0005-0000-0000-000003210000}"/>
    <cellStyle name="Normal - Style1" xfId="8447" xr:uid="{00000000-0005-0000-0000-000004210000}"/>
    <cellStyle name="Normal 10" xfId="8448" xr:uid="{00000000-0005-0000-0000-000005210000}"/>
    <cellStyle name="Normal 10 10" xfId="8449" xr:uid="{00000000-0005-0000-0000-000006210000}"/>
    <cellStyle name="Normal 10 10 2" xfId="8450" xr:uid="{00000000-0005-0000-0000-000007210000}"/>
    <cellStyle name="Normal 10 11" xfId="8451" xr:uid="{00000000-0005-0000-0000-000008210000}"/>
    <cellStyle name="Normal 10 11 2" xfId="8452" xr:uid="{00000000-0005-0000-0000-000009210000}"/>
    <cellStyle name="Normal 10 11 3" xfId="8453" xr:uid="{00000000-0005-0000-0000-00000A210000}"/>
    <cellStyle name="Normal 10 12" xfId="8454" xr:uid="{00000000-0005-0000-0000-00000B210000}"/>
    <cellStyle name="Normal 10 12 2" xfId="8455" xr:uid="{00000000-0005-0000-0000-00000C210000}"/>
    <cellStyle name="Normal 10 13" xfId="8456" xr:uid="{00000000-0005-0000-0000-00000D210000}"/>
    <cellStyle name="Normal 10 13 2" xfId="8457" xr:uid="{00000000-0005-0000-0000-00000E210000}"/>
    <cellStyle name="Normal 10 14" xfId="8458" xr:uid="{00000000-0005-0000-0000-00000F210000}"/>
    <cellStyle name="Normal 10 15" xfId="8459" xr:uid="{00000000-0005-0000-0000-000010210000}"/>
    <cellStyle name="Normal 10 16" xfId="8460" xr:uid="{00000000-0005-0000-0000-000011210000}"/>
    <cellStyle name="Normal 10 17" xfId="8461" xr:uid="{00000000-0005-0000-0000-000012210000}"/>
    <cellStyle name="Normal 10 18" xfId="8462" xr:uid="{00000000-0005-0000-0000-000013210000}"/>
    <cellStyle name="Normal 10 19" xfId="8463" xr:uid="{00000000-0005-0000-0000-000014210000}"/>
    <cellStyle name="Normal 10 2" xfId="8464" xr:uid="{00000000-0005-0000-0000-000015210000}"/>
    <cellStyle name="Normal 10 2 2" xfId="8465" xr:uid="{00000000-0005-0000-0000-000016210000}"/>
    <cellStyle name="Normal 10 20" xfId="8466" xr:uid="{00000000-0005-0000-0000-000017210000}"/>
    <cellStyle name="Normal 10 21" xfId="8467" xr:uid="{00000000-0005-0000-0000-000018210000}"/>
    <cellStyle name="Normal 10 22" xfId="8468" xr:uid="{00000000-0005-0000-0000-000019210000}"/>
    <cellStyle name="Normal 10 23" xfId="8469" xr:uid="{00000000-0005-0000-0000-00001A210000}"/>
    <cellStyle name="Normal 10 23 2" xfId="8470" xr:uid="{00000000-0005-0000-0000-00001B210000}"/>
    <cellStyle name="Normal 10 24" xfId="8471" xr:uid="{00000000-0005-0000-0000-00001C210000}"/>
    <cellStyle name="Normal 10 25" xfId="8472" xr:uid="{00000000-0005-0000-0000-00001D210000}"/>
    <cellStyle name="Normal 10 26" xfId="8473" xr:uid="{00000000-0005-0000-0000-00001E210000}"/>
    <cellStyle name="Normal 10 26 2" xfId="8474" xr:uid="{00000000-0005-0000-0000-00001F210000}"/>
    <cellStyle name="Normal 10 26 3" xfId="8475" xr:uid="{00000000-0005-0000-0000-000020210000}"/>
    <cellStyle name="Normal 10 27" xfId="48795" xr:uid="{ADBA6AFC-19C9-40B7-AE99-EC1769246181}"/>
    <cellStyle name="Normal 10 3" xfId="8476" xr:uid="{00000000-0005-0000-0000-000021210000}"/>
    <cellStyle name="Normal 10 3 2" xfId="8477" xr:uid="{00000000-0005-0000-0000-000022210000}"/>
    <cellStyle name="Normal 10 3 2 2" xfId="8478" xr:uid="{00000000-0005-0000-0000-000023210000}"/>
    <cellStyle name="Normal 10 3 3" xfId="8479" xr:uid="{00000000-0005-0000-0000-000024210000}"/>
    <cellStyle name="Normal 10 4" xfId="8480" xr:uid="{00000000-0005-0000-0000-000025210000}"/>
    <cellStyle name="Normal 10 4 2" xfId="8481" xr:uid="{00000000-0005-0000-0000-000026210000}"/>
    <cellStyle name="Normal 10 4 2 2" xfId="8482" xr:uid="{00000000-0005-0000-0000-000027210000}"/>
    <cellStyle name="Normal 10 4 3" xfId="8483" xr:uid="{00000000-0005-0000-0000-000028210000}"/>
    <cellStyle name="Normal 10 5" xfId="8484" xr:uid="{00000000-0005-0000-0000-000029210000}"/>
    <cellStyle name="Normal 10 5 2" xfId="8485" xr:uid="{00000000-0005-0000-0000-00002A210000}"/>
    <cellStyle name="Normal 10 6" xfId="8486" xr:uid="{00000000-0005-0000-0000-00002B210000}"/>
    <cellStyle name="Normal 10 6 2" xfId="8487" xr:uid="{00000000-0005-0000-0000-00002C210000}"/>
    <cellStyle name="Normal 10 7" xfId="8488" xr:uid="{00000000-0005-0000-0000-00002D210000}"/>
    <cellStyle name="Normal 10 7 2" xfId="8489" xr:uid="{00000000-0005-0000-0000-00002E210000}"/>
    <cellStyle name="Normal 10 8" xfId="8490" xr:uid="{00000000-0005-0000-0000-00002F210000}"/>
    <cellStyle name="Normal 10 8 2" xfId="8491" xr:uid="{00000000-0005-0000-0000-000030210000}"/>
    <cellStyle name="Normal 10 9" xfId="8492" xr:uid="{00000000-0005-0000-0000-000031210000}"/>
    <cellStyle name="Normal 10 9 2" xfId="8493" xr:uid="{00000000-0005-0000-0000-000032210000}"/>
    <cellStyle name="Normal 100" xfId="8494" xr:uid="{00000000-0005-0000-0000-000033210000}"/>
    <cellStyle name="Normal 101" xfId="8495" xr:uid="{00000000-0005-0000-0000-000034210000}"/>
    <cellStyle name="Normal 102" xfId="8496" xr:uid="{00000000-0005-0000-0000-000035210000}"/>
    <cellStyle name="Normal 103" xfId="8497" xr:uid="{00000000-0005-0000-0000-000036210000}"/>
    <cellStyle name="Normal 104" xfId="8498" xr:uid="{00000000-0005-0000-0000-000037210000}"/>
    <cellStyle name="Normal 105" xfId="8499" xr:uid="{00000000-0005-0000-0000-000038210000}"/>
    <cellStyle name="Normal 106" xfId="8500" xr:uid="{00000000-0005-0000-0000-000039210000}"/>
    <cellStyle name="Normal 107" xfId="8501" xr:uid="{00000000-0005-0000-0000-00003A210000}"/>
    <cellStyle name="Normal 108" xfId="8502" xr:uid="{00000000-0005-0000-0000-00003B210000}"/>
    <cellStyle name="Normal 109" xfId="8503" xr:uid="{00000000-0005-0000-0000-00003C210000}"/>
    <cellStyle name="Normal 11" xfId="8504" xr:uid="{00000000-0005-0000-0000-00003D210000}"/>
    <cellStyle name="Normal 11 10" xfId="8505" xr:uid="{00000000-0005-0000-0000-00003E210000}"/>
    <cellStyle name="Normal 11 10 2" xfId="8506" xr:uid="{00000000-0005-0000-0000-00003F210000}"/>
    <cellStyle name="Normal 11 11" xfId="8507" xr:uid="{00000000-0005-0000-0000-000040210000}"/>
    <cellStyle name="Normal 11 11 2" xfId="8508" xr:uid="{00000000-0005-0000-0000-000041210000}"/>
    <cellStyle name="Normal 11 12" xfId="8509" xr:uid="{00000000-0005-0000-0000-000042210000}"/>
    <cellStyle name="Normal 11 12 2" xfId="8510" xr:uid="{00000000-0005-0000-0000-000043210000}"/>
    <cellStyle name="Normal 11 13" xfId="8511" xr:uid="{00000000-0005-0000-0000-000044210000}"/>
    <cellStyle name="Normal 11 14" xfId="8512" xr:uid="{00000000-0005-0000-0000-000045210000}"/>
    <cellStyle name="Normal 11 15" xfId="8513" xr:uid="{00000000-0005-0000-0000-000046210000}"/>
    <cellStyle name="Normal 11 16" xfId="8514" xr:uid="{00000000-0005-0000-0000-000047210000}"/>
    <cellStyle name="Normal 11 16 2" xfId="8515" xr:uid="{00000000-0005-0000-0000-000048210000}"/>
    <cellStyle name="Normal 11 17" xfId="8516" xr:uid="{00000000-0005-0000-0000-000049210000}"/>
    <cellStyle name="Normal 11 17 2" xfId="8517" xr:uid="{00000000-0005-0000-0000-00004A210000}"/>
    <cellStyle name="Normal 11 2" xfId="8518" xr:uid="{00000000-0005-0000-0000-00004B210000}"/>
    <cellStyle name="Normal 11 2 2" xfId="8519" xr:uid="{00000000-0005-0000-0000-00004C210000}"/>
    <cellStyle name="Normal 11 3" xfId="8520" xr:uid="{00000000-0005-0000-0000-00004D210000}"/>
    <cellStyle name="Normal 11 3 2" xfId="8521" xr:uid="{00000000-0005-0000-0000-00004E210000}"/>
    <cellStyle name="Normal 11 4" xfId="8522" xr:uid="{00000000-0005-0000-0000-00004F210000}"/>
    <cellStyle name="Normal 11 4 2" xfId="8523" xr:uid="{00000000-0005-0000-0000-000050210000}"/>
    <cellStyle name="Normal 11 5" xfId="8524" xr:uid="{00000000-0005-0000-0000-000051210000}"/>
    <cellStyle name="Normal 11 5 2" xfId="8525" xr:uid="{00000000-0005-0000-0000-000052210000}"/>
    <cellStyle name="Normal 11 6" xfId="8526" xr:uid="{00000000-0005-0000-0000-000053210000}"/>
    <cellStyle name="Normal 11 6 2" xfId="8527" xr:uid="{00000000-0005-0000-0000-000054210000}"/>
    <cellStyle name="Normal 11 7" xfId="8528" xr:uid="{00000000-0005-0000-0000-000055210000}"/>
    <cellStyle name="Normal 11 7 2" xfId="8529" xr:uid="{00000000-0005-0000-0000-000056210000}"/>
    <cellStyle name="Normal 11 8" xfId="8530" xr:uid="{00000000-0005-0000-0000-000057210000}"/>
    <cellStyle name="Normal 11 8 2" xfId="8531" xr:uid="{00000000-0005-0000-0000-000058210000}"/>
    <cellStyle name="Normal 11 9" xfId="8532" xr:uid="{00000000-0005-0000-0000-000059210000}"/>
    <cellStyle name="Normal 11 9 2" xfId="8533" xr:uid="{00000000-0005-0000-0000-00005A210000}"/>
    <cellStyle name="Normal 110" xfId="8534" xr:uid="{00000000-0005-0000-0000-00005B210000}"/>
    <cellStyle name="Normal 111" xfId="8535" xr:uid="{00000000-0005-0000-0000-00005C210000}"/>
    <cellStyle name="Normal 112" xfId="8536" xr:uid="{00000000-0005-0000-0000-00005D210000}"/>
    <cellStyle name="Normal 113" xfId="8537" xr:uid="{00000000-0005-0000-0000-00005E210000}"/>
    <cellStyle name="Normal 113 2" xfId="8538" xr:uid="{00000000-0005-0000-0000-00005F210000}"/>
    <cellStyle name="Normal 114" xfId="8539" xr:uid="{00000000-0005-0000-0000-000060210000}"/>
    <cellStyle name="Normal 114 2" xfId="8540" xr:uid="{00000000-0005-0000-0000-000061210000}"/>
    <cellStyle name="Normal 115" xfId="8541" xr:uid="{00000000-0005-0000-0000-000062210000}"/>
    <cellStyle name="Normal 115 2" xfId="8542" xr:uid="{00000000-0005-0000-0000-000063210000}"/>
    <cellStyle name="Normal 116" xfId="8543" xr:uid="{00000000-0005-0000-0000-000064210000}"/>
    <cellStyle name="Normal 116 2" xfId="8544" xr:uid="{00000000-0005-0000-0000-000065210000}"/>
    <cellStyle name="Normal 117" xfId="8545" xr:uid="{00000000-0005-0000-0000-000066210000}"/>
    <cellStyle name="Normal 117 2" xfId="8546" xr:uid="{00000000-0005-0000-0000-000067210000}"/>
    <cellStyle name="Normal 118" xfId="8547" xr:uid="{00000000-0005-0000-0000-000068210000}"/>
    <cellStyle name="Normal 118 2" xfId="8548" xr:uid="{00000000-0005-0000-0000-000069210000}"/>
    <cellStyle name="Normal 119" xfId="8549" xr:uid="{00000000-0005-0000-0000-00006A210000}"/>
    <cellStyle name="Normal 119 2" xfId="8550" xr:uid="{00000000-0005-0000-0000-00006B210000}"/>
    <cellStyle name="Normal 12" xfId="8551" xr:uid="{00000000-0005-0000-0000-00006C210000}"/>
    <cellStyle name="Normal 12 10" xfId="8552" xr:uid="{00000000-0005-0000-0000-00006D210000}"/>
    <cellStyle name="Normal 12 10 2" xfId="8553" xr:uid="{00000000-0005-0000-0000-00006E210000}"/>
    <cellStyle name="Normal 12 11" xfId="8554" xr:uid="{00000000-0005-0000-0000-00006F210000}"/>
    <cellStyle name="Normal 12 11 2" xfId="8555" xr:uid="{00000000-0005-0000-0000-000070210000}"/>
    <cellStyle name="Normal 12 12" xfId="8556" xr:uid="{00000000-0005-0000-0000-000071210000}"/>
    <cellStyle name="Normal 12 12 2" xfId="8557" xr:uid="{00000000-0005-0000-0000-000072210000}"/>
    <cellStyle name="Normal 12 13" xfId="8558" xr:uid="{00000000-0005-0000-0000-000073210000}"/>
    <cellStyle name="Normal 12 13 2" xfId="8559" xr:uid="{00000000-0005-0000-0000-000074210000}"/>
    <cellStyle name="Normal 12 14" xfId="8560" xr:uid="{00000000-0005-0000-0000-000075210000}"/>
    <cellStyle name="Normal 12 14 2" xfId="8561" xr:uid="{00000000-0005-0000-0000-000076210000}"/>
    <cellStyle name="Normal 12 15" xfId="8562" xr:uid="{00000000-0005-0000-0000-000077210000}"/>
    <cellStyle name="Normal 12 15 2" xfId="8563" xr:uid="{00000000-0005-0000-0000-000078210000}"/>
    <cellStyle name="Normal 12 16" xfId="8564" xr:uid="{00000000-0005-0000-0000-000079210000}"/>
    <cellStyle name="Normal 12 16 2" xfId="8565" xr:uid="{00000000-0005-0000-0000-00007A210000}"/>
    <cellStyle name="Normal 12 17" xfId="8566" xr:uid="{00000000-0005-0000-0000-00007B210000}"/>
    <cellStyle name="Normal 12 18" xfId="8567" xr:uid="{00000000-0005-0000-0000-00007C210000}"/>
    <cellStyle name="Normal 12 19" xfId="8568" xr:uid="{00000000-0005-0000-0000-00007D210000}"/>
    <cellStyle name="Normal 12 2" xfId="8569" xr:uid="{00000000-0005-0000-0000-00007E210000}"/>
    <cellStyle name="Normal 12 2 2" xfId="8570" xr:uid="{00000000-0005-0000-0000-00007F210000}"/>
    <cellStyle name="Normal 12 20" xfId="8571" xr:uid="{00000000-0005-0000-0000-000080210000}"/>
    <cellStyle name="Normal 12 21" xfId="8572" xr:uid="{00000000-0005-0000-0000-000081210000}"/>
    <cellStyle name="Normal 12 22" xfId="8573" xr:uid="{00000000-0005-0000-0000-000082210000}"/>
    <cellStyle name="Normal 12 23" xfId="8574" xr:uid="{00000000-0005-0000-0000-000083210000}"/>
    <cellStyle name="Normal 12 24" xfId="8575" xr:uid="{00000000-0005-0000-0000-000084210000}"/>
    <cellStyle name="Normal 12 25" xfId="8576" xr:uid="{00000000-0005-0000-0000-000085210000}"/>
    <cellStyle name="Normal 12 26" xfId="8577" xr:uid="{00000000-0005-0000-0000-000086210000}"/>
    <cellStyle name="Normal 12 27" xfId="8578" xr:uid="{00000000-0005-0000-0000-000087210000}"/>
    <cellStyle name="Normal 12 28" xfId="8579" xr:uid="{00000000-0005-0000-0000-000088210000}"/>
    <cellStyle name="Normal 12 29" xfId="8580" xr:uid="{00000000-0005-0000-0000-000089210000}"/>
    <cellStyle name="Normal 12 29 2" xfId="8581" xr:uid="{00000000-0005-0000-0000-00008A210000}"/>
    <cellStyle name="Normal 12 3" xfId="8582" xr:uid="{00000000-0005-0000-0000-00008B210000}"/>
    <cellStyle name="Normal 12 3 2" xfId="8583" xr:uid="{00000000-0005-0000-0000-00008C210000}"/>
    <cellStyle name="Normal 12 30" xfId="8584" xr:uid="{00000000-0005-0000-0000-00008D210000}"/>
    <cellStyle name="Normal 12 30 2" xfId="8585" xr:uid="{00000000-0005-0000-0000-00008E210000}"/>
    <cellStyle name="Normal 12 31" xfId="8586" xr:uid="{00000000-0005-0000-0000-00008F210000}"/>
    <cellStyle name="Normal 12 32" xfId="8587" xr:uid="{00000000-0005-0000-0000-000090210000}"/>
    <cellStyle name="Normal 12 4" xfId="8588" xr:uid="{00000000-0005-0000-0000-000091210000}"/>
    <cellStyle name="Normal 12 4 2" xfId="8589" xr:uid="{00000000-0005-0000-0000-000092210000}"/>
    <cellStyle name="Normal 12 5" xfId="8590" xr:uid="{00000000-0005-0000-0000-000093210000}"/>
    <cellStyle name="Normal 12 5 2" xfId="8591" xr:uid="{00000000-0005-0000-0000-000094210000}"/>
    <cellStyle name="Normal 12 6" xfId="8592" xr:uid="{00000000-0005-0000-0000-000095210000}"/>
    <cellStyle name="Normal 12 6 2" xfId="8593" xr:uid="{00000000-0005-0000-0000-000096210000}"/>
    <cellStyle name="Normal 12 7" xfId="8594" xr:uid="{00000000-0005-0000-0000-000097210000}"/>
    <cellStyle name="Normal 12 7 2" xfId="8595" xr:uid="{00000000-0005-0000-0000-000098210000}"/>
    <cellStyle name="Normal 12 8" xfId="8596" xr:uid="{00000000-0005-0000-0000-000099210000}"/>
    <cellStyle name="Normal 12 8 2" xfId="8597" xr:uid="{00000000-0005-0000-0000-00009A210000}"/>
    <cellStyle name="Normal 12 9" xfId="8598" xr:uid="{00000000-0005-0000-0000-00009B210000}"/>
    <cellStyle name="Normal 12 9 2" xfId="8599" xr:uid="{00000000-0005-0000-0000-00009C210000}"/>
    <cellStyle name="Normal 120" xfId="8600" xr:uid="{00000000-0005-0000-0000-00009D210000}"/>
    <cellStyle name="Normal 120 2" xfId="8601" xr:uid="{00000000-0005-0000-0000-00009E210000}"/>
    <cellStyle name="Normal 121" xfId="8602" xr:uid="{00000000-0005-0000-0000-00009F210000}"/>
    <cellStyle name="Normal 121 2" xfId="8603" xr:uid="{00000000-0005-0000-0000-0000A0210000}"/>
    <cellStyle name="Normal 122" xfId="8604" xr:uid="{00000000-0005-0000-0000-0000A1210000}"/>
    <cellStyle name="Normal 122 2" xfId="8605" xr:uid="{00000000-0005-0000-0000-0000A2210000}"/>
    <cellStyle name="Normal 123" xfId="8606" xr:uid="{00000000-0005-0000-0000-0000A3210000}"/>
    <cellStyle name="Normal 123 2" xfId="8607" xr:uid="{00000000-0005-0000-0000-0000A4210000}"/>
    <cellStyle name="Normal 124" xfId="8608" xr:uid="{00000000-0005-0000-0000-0000A5210000}"/>
    <cellStyle name="Normal 124 2" xfId="8609" xr:uid="{00000000-0005-0000-0000-0000A6210000}"/>
    <cellStyle name="Normal 125" xfId="8610" xr:uid="{00000000-0005-0000-0000-0000A7210000}"/>
    <cellStyle name="Normal 126" xfId="8611" xr:uid="{00000000-0005-0000-0000-0000A8210000}"/>
    <cellStyle name="Normal 126 2" xfId="8612" xr:uid="{00000000-0005-0000-0000-0000A9210000}"/>
    <cellStyle name="Normal 127" xfId="8613" xr:uid="{00000000-0005-0000-0000-0000AA210000}"/>
    <cellStyle name="Normal 127 2" xfId="8614" xr:uid="{00000000-0005-0000-0000-0000AB210000}"/>
    <cellStyle name="Normal 128" xfId="8615" xr:uid="{00000000-0005-0000-0000-0000AC210000}"/>
    <cellStyle name="Normal 128 2" xfId="8616" xr:uid="{00000000-0005-0000-0000-0000AD210000}"/>
    <cellStyle name="Normal 129" xfId="8617" xr:uid="{00000000-0005-0000-0000-0000AE210000}"/>
    <cellStyle name="Normal 129 2" xfId="8618" xr:uid="{00000000-0005-0000-0000-0000AF210000}"/>
    <cellStyle name="Normal 13" xfId="8619" xr:uid="{00000000-0005-0000-0000-0000B0210000}"/>
    <cellStyle name="Normal 13 10" xfId="8620" xr:uid="{00000000-0005-0000-0000-0000B1210000}"/>
    <cellStyle name="Normal 13 10 2" xfId="8621" xr:uid="{00000000-0005-0000-0000-0000B2210000}"/>
    <cellStyle name="Normal 13 2" xfId="8622" xr:uid="{00000000-0005-0000-0000-0000B3210000}"/>
    <cellStyle name="Normal 13 2 2" xfId="8623" xr:uid="{00000000-0005-0000-0000-0000B4210000}"/>
    <cellStyle name="Normal 13 2 2 2" xfId="8624" xr:uid="{00000000-0005-0000-0000-0000B5210000}"/>
    <cellStyle name="Normal 13 2 2 3" xfId="8625" xr:uid="{00000000-0005-0000-0000-0000B6210000}"/>
    <cellStyle name="Normal 13 2 2 3 2" xfId="8626" xr:uid="{00000000-0005-0000-0000-0000B7210000}"/>
    <cellStyle name="Normal 13 2 3" xfId="8627" xr:uid="{00000000-0005-0000-0000-0000B8210000}"/>
    <cellStyle name="Normal 13 3" xfId="8628" xr:uid="{00000000-0005-0000-0000-0000B9210000}"/>
    <cellStyle name="Normal 13 3 2" xfId="8629" xr:uid="{00000000-0005-0000-0000-0000BA210000}"/>
    <cellStyle name="Normal 13 4" xfId="8630" xr:uid="{00000000-0005-0000-0000-0000BB210000}"/>
    <cellStyle name="Normal 13 4 2" xfId="8631" xr:uid="{00000000-0005-0000-0000-0000BC210000}"/>
    <cellStyle name="Normal 13 5" xfId="8632" xr:uid="{00000000-0005-0000-0000-0000BD210000}"/>
    <cellStyle name="Normal 13 5 2" xfId="8633" xr:uid="{00000000-0005-0000-0000-0000BE210000}"/>
    <cellStyle name="Normal 13 6" xfId="8634" xr:uid="{00000000-0005-0000-0000-0000BF210000}"/>
    <cellStyle name="Normal 13 7" xfId="8635" xr:uid="{00000000-0005-0000-0000-0000C0210000}"/>
    <cellStyle name="Normal 13 8" xfId="8636" xr:uid="{00000000-0005-0000-0000-0000C1210000}"/>
    <cellStyle name="Normal 13 9" xfId="8637" xr:uid="{00000000-0005-0000-0000-0000C2210000}"/>
    <cellStyle name="Normal 13 9 2" xfId="8638" xr:uid="{00000000-0005-0000-0000-0000C3210000}"/>
    <cellStyle name="Normal 13_strojarski dio" xfId="8658" xr:uid="{00000000-0005-0000-0000-0000D7210000}"/>
    <cellStyle name="Normal 130" xfId="8639" xr:uid="{00000000-0005-0000-0000-0000C4210000}"/>
    <cellStyle name="Normal 130 2" xfId="8640" xr:uid="{00000000-0005-0000-0000-0000C5210000}"/>
    <cellStyle name="Normal 131" xfId="8641" xr:uid="{00000000-0005-0000-0000-0000C6210000}"/>
    <cellStyle name="Normal 131 2" xfId="8642" xr:uid="{00000000-0005-0000-0000-0000C7210000}"/>
    <cellStyle name="Normal 132" xfId="8643" xr:uid="{00000000-0005-0000-0000-0000C8210000}"/>
    <cellStyle name="Normal 132 2" xfId="8644" xr:uid="{00000000-0005-0000-0000-0000C9210000}"/>
    <cellStyle name="Normal 133" xfId="8645" xr:uid="{00000000-0005-0000-0000-0000CA210000}"/>
    <cellStyle name="Normal 133 2" xfId="8646" xr:uid="{00000000-0005-0000-0000-0000CB210000}"/>
    <cellStyle name="Normal 134" xfId="8647" xr:uid="{00000000-0005-0000-0000-0000CC210000}"/>
    <cellStyle name="Normal 134 2" xfId="8648" xr:uid="{00000000-0005-0000-0000-0000CD210000}"/>
    <cellStyle name="Normal 135" xfId="8649" xr:uid="{00000000-0005-0000-0000-0000CE210000}"/>
    <cellStyle name="Normal 135 2" xfId="8650" xr:uid="{00000000-0005-0000-0000-0000CF210000}"/>
    <cellStyle name="Normal 135 2 2" xfId="8651" xr:uid="{00000000-0005-0000-0000-0000D0210000}"/>
    <cellStyle name="Normal 136" xfId="8652" xr:uid="{00000000-0005-0000-0000-0000D1210000}"/>
    <cellStyle name="Normal 137" xfId="8653" xr:uid="{00000000-0005-0000-0000-0000D2210000}"/>
    <cellStyle name="Normal 138" xfId="8654" xr:uid="{00000000-0005-0000-0000-0000D3210000}"/>
    <cellStyle name="Normal 138 2" xfId="8655" xr:uid="{00000000-0005-0000-0000-0000D4210000}"/>
    <cellStyle name="Normal 139" xfId="8656" xr:uid="{00000000-0005-0000-0000-0000D5210000}"/>
    <cellStyle name="Normal 139 2" xfId="8657" xr:uid="{00000000-0005-0000-0000-0000D6210000}"/>
    <cellStyle name="Normal 14" xfId="8659" xr:uid="{00000000-0005-0000-0000-0000D8210000}"/>
    <cellStyle name="Normal 14 2" xfId="8660" xr:uid="{00000000-0005-0000-0000-0000D9210000}"/>
    <cellStyle name="Normal 14 2 2" xfId="8661" xr:uid="{00000000-0005-0000-0000-0000DA210000}"/>
    <cellStyle name="Normal 14 3" xfId="8662" xr:uid="{00000000-0005-0000-0000-0000DB210000}"/>
    <cellStyle name="Normal 14 4" xfId="8663" xr:uid="{00000000-0005-0000-0000-0000DC210000}"/>
    <cellStyle name="Normal 14 5" xfId="8664" xr:uid="{00000000-0005-0000-0000-0000DD210000}"/>
    <cellStyle name="Normal 14 6" xfId="8665" xr:uid="{00000000-0005-0000-0000-0000DE210000}"/>
    <cellStyle name="Normal 14 6 2" xfId="8666" xr:uid="{00000000-0005-0000-0000-0000DF210000}"/>
    <cellStyle name="Normal 14 6 2 2" xfId="8667" xr:uid="{00000000-0005-0000-0000-0000E0210000}"/>
    <cellStyle name="Normal 14 6 3" xfId="8668" xr:uid="{00000000-0005-0000-0000-0000E1210000}"/>
    <cellStyle name="Normal 14 7" xfId="48808" xr:uid="{2C174960-B7E6-48DB-B6D5-3C1C28AEFE42}"/>
    <cellStyle name="Normal 140" xfId="8669" xr:uid="{00000000-0005-0000-0000-0000E2210000}"/>
    <cellStyle name="Normal 140 2" xfId="8670" xr:uid="{00000000-0005-0000-0000-0000E3210000}"/>
    <cellStyle name="Normal 141" xfId="8671" xr:uid="{00000000-0005-0000-0000-0000E4210000}"/>
    <cellStyle name="Normal 141 2" xfId="8672" xr:uid="{00000000-0005-0000-0000-0000E5210000}"/>
    <cellStyle name="Normal 142" xfId="8673" xr:uid="{00000000-0005-0000-0000-0000E6210000}"/>
    <cellStyle name="Normal 143" xfId="8674" xr:uid="{00000000-0005-0000-0000-0000E7210000}"/>
    <cellStyle name="Normal 143 2" xfId="8675" xr:uid="{00000000-0005-0000-0000-0000E8210000}"/>
    <cellStyle name="Normal 144" xfId="8676" xr:uid="{00000000-0005-0000-0000-0000E9210000}"/>
    <cellStyle name="Normal 144 2" xfId="8677" xr:uid="{00000000-0005-0000-0000-0000EA210000}"/>
    <cellStyle name="Normal 145" xfId="8678" xr:uid="{00000000-0005-0000-0000-0000EB210000}"/>
    <cellStyle name="Normal 146" xfId="8679" xr:uid="{00000000-0005-0000-0000-0000EC210000}"/>
    <cellStyle name="Normal 147" xfId="8680" xr:uid="{00000000-0005-0000-0000-0000ED210000}"/>
    <cellStyle name="Normal 147 2" xfId="8681" xr:uid="{00000000-0005-0000-0000-0000EE210000}"/>
    <cellStyle name="Normal 148" xfId="8682" xr:uid="{00000000-0005-0000-0000-0000EF210000}"/>
    <cellStyle name="Normal 148 2" xfId="8683" xr:uid="{00000000-0005-0000-0000-0000F0210000}"/>
    <cellStyle name="Normal 149" xfId="8684" xr:uid="{00000000-0005-0000-0000-0000F1210000}"/>
    <cellStyle name="Normal 149 2" xfId="8685" xr:uid="{00000000-0005-0000-0000-0000F2210000}"/>
    <cellStyle name="Normal 15" xfId="8686" xr:uid="{00000000-0005-0000-0000-0000F3210000}"/>
    <cellStyle name="Normal 15 2" xfId="8687" xr:uid="{00000000-0005-0000-0000-0000F4210000}"/>
    <cellStyle name="Normal 15 2 2" xfId="8688" xr:uid="{00000000-0005-0000-0000-0000F5210000}"/>
    <cellStyle name="Normal 15 3" xfId="8689" xr:uid="{00000000-0005-0000-0000-0000F6210000}"/>
    <cellStyle name="Normal 15 3 2" xfId="8690" xr:uid="{00000000-0005-0000-0000-0000F7210000}"/>
    <cellStyle name="Normal 15 4" xfId="8691" xr:uid="{00000000-0005-0000-0000-0000F8210000}"/>
    <cellStyle name="Normal 15 4 2" xfId="8692" xr:uid="{00000000-0005-0000-0000-0000F9210000}"/>
    <cellStyle name="Normal 15 5" xfId="8693" xr:uid="{00000000-0005-0000-0000-0000FA210000}"/>
    <cellStyle name="Normal 15 6" xfId="8694" xr:uid="{00000000-0005-0000-0000-0000FB210000}"/>
    <cellStyle name="Normal 15 7" xfId="8695" xr:uid="{00000000-0005-0000-0000-0000FC210000}"/>
    <cellStyle name="Normal 15 8" xfId="8696" xr:uid="{00000000-0005-0000-0000-0000FD210000}"/>
    <cellStyle name="Normal 150" xfId="8697" xr:uid="{00000000-0005-0000-0000-0000FE210000}"/>
    <cellStyle name="Normal 150 2" xfId="8698" xr:uid="{00000000-0005-0000-0000-0000FF210000}"/>
    <cellStyle name="Normal 151" xfId="8699" xr:uid="{00000000-0005-0000-0000-000000220000}"/>
    <cellStyle name="Normal 151 2" xfId="8700" xr:uid="{00000000-0005-0000-0000-000001220000}"/>
    <cellStyle name="Normal 152" xfId="8701" xr:uid="{00000000-0005-0000-0000-000002220000}"/>
    <cellStyle name="Normal 152 2" xfId="8702" xr:uid="{00000000-0005-0000-0000-000003220000}"/>
    <cellStyle name="Normal 153" xfId="8703" xr:uid="{00000000-0005-0000-0000-000004220000}"/>
    <cellStyle name="Normal 153 2" xfId="8704" xr:uid="{00000000-0005-0000-0000-000005220000}"/>
    <cellStyle name="Normal 154" xfId="8705" xr:uid="{00000000-0005-0000-0000-000006220000}"/>
    <cellStyle name="Normal 154 2" xfId="8706" xr:uid="{00000000-0005-0000-0000-000007220000}"/>
    <cellStyle name="Normal 155" xfId="8707" xr:uid="{00000000-0005-0000-0000-000008220000}"/>
    <cellStyle name="Normal 155 2" xfId="8708" xr:uid="{00000000-0005-0000-0000-000009220000}"/>
    <cellStyle name="Normal 156" xfId="8709" xr:uid="{00000000-0005-0000-0000-00000A220000}"/>
    <cellStyle name="Normal 157" xfId="8710" xr:uid="{00000000-0005-0000-0000-00000B220000}"/>
    <cellStyle name="Normal 158" xfId="8711" xr:uid="{00000000-0005-0000-0000-00000C220000}"/>
    <cellStyle name="Normal 158 2" xfId="8712" xr:uid="{00000000-0005-0000-0000-00000D220000}"/>
    <cellStyle name="Normal 159" xfId="8713" xr:uid="{00000000-0005-0000-0000-00000E220000}"/>
    <cellStyle name="Normal 16" xfId="8714" xr:uid="{00000000-0005-0000-0000-00000F220000}"/>
    <cellStyle name="Normal 16 10" xfId="8715" xr:uid="{00000000-0005-0000-0000-000010220000}"/>
    <cellStyle name="Normal 16 10 2" xfId="8716" xr:uid="{00000000-0005-0000-0000-000011220000}"/>
    <cellStyle name="Normal 16 11" xfId="8717" xr:uid="{00000000-0005-0000-0000-000012220000}"/>
    <cellStyle name="Normal 16 12" xfId="8718" xr:uid="{00000000-0005-0000-0000-000013220000}"/>
    <cellStyle name="Normal 16 13" xfId="8719" xr:uid="{00000000-0005-0000-0000-000014220000}"/>
    <cellStyle name="Normal 16 14" xfId="8720" xr:uid="{00000000-0005-0000-0000-000015220000}"/>
    <cellStyle name="Normal 16 15" xfId="8721" xr:uid="{00000000-0005-0000-0000-000016220000}"/>
    <cellStyle name="Normal 16 16" xfId="8722" xr:uid="{00000000-0005-0000-0000-000017220000}"/>
    <cellStyle name="Normal 16 17" xfId="8723" xr:uid="{00000000-0005-0000-0000-000018220000}"/>
    <cellStyle name="Normal 16 18" xfId="8724" xr:uid="{00000000-0005-0000-0000-000019220000}"/>
    <cellStyle name="Normal 16 19" xfId="8725" xr:uid="{00000000-0005-0000-0000-00001A220000}"/>
    <cellStyle name="Normal 16 2" xfId="8726" xr:uid="{00000000-0005-0000-0000-00001B220000}"/>
    <cellStyle name="Normal 16 2 2" xfId="8727" xr:uid="{00000000-0005-0000-0000-00001C220000}"/>
    <cellStyle name="Normal 16 20" xfId="8728" xr:uid="{00000000-0005-0000-0000-00001D220000}"/>
    <cellStyle name="Normal 16 3" xfId="8729" xr:uid="{00000000-0005-0000-0000-00001E220000}"/>
    <cellStyle name="Normal 16 3 2" xfId="8730" xr:uid="{00000000-0005-0000-0000-00001F220000}"/>
    <cellStyle name="Normal 16 4" xfId="8731" xr:uid="{00000000-0005-0000-0000-000020220000}"/>
    <cellStyle name="Normal 16 4 2" xfId="8732" xr:uid="{00000000-0005-0000-0000-000021220000}"/>
    <cellStyle name="Normal 16 5" xfId="8733" xr:uid="{00000000-0005-0000-0000-000022220000}"/>
    <cellStyle name="Normal 16 5 2" xfId="8734" xr:uid="{00000000-0005-0000-0000-000023220000}"/>
    <cellStyle name="Normal 16 6" xfId="8735" xr:uid="{00000000-0005-0000-0000-000024220000}"/>
    <cellStyle name="Normal 16 6 2" xfId="8736" xr:uid="{00000000-0005-0000-0000-000025220000}"/>
    <cellStyle name="Normal 16 7" xfId="8737" xr:uid="{00000000-0005-0000-0000-000026220000}"/>
    <cellStyle name="Normal 16 7 2" xfId="8738" xr:uid="{00000000-0005-0000-0000-000027220000}"/>
    <cellStyle name="Normal 16 8" xfId="8739" xr:uid="{00000000-0005-0000-0000-000028220000}"/>
    <cellStyle name="Normal 16 8 2" xfId="8740" xr:uid="{00000000-0005-0000-0000-000029220000}"/>
    <cellStyle name="Normal 16 9" xfId="8741" xr:uid="{00000000-0005-0000-0000-00002A220000}"/>
    <cellStyle name="Normal 16 9 2" xfId="8742" xr:uid="{00000000-0005-0000-0000-00002B220000}"/>
    <cellStyle name="Normal 160" xfId="8743" xr:uid="{00000000-0005-0000-0000-00002C220000}"/>
    <cellStyle name="Normal 161" xfId="8744" xr:uid="{00000000-0005-0000-0000-00002D220000}"/>
    <cellStyle name="Normal 162" xfId="8745" xr:uid="{00000000-0005-0000-0000-00002E220000}"/>
    <cellStyle name="Normal 163" xfId="8746" xr:uid="{00000000-0005-0000-0000-00002F220000}"/>
    <cellStyle name="Normal 164" xfId="8747" xr:uid="{00000000-0005-0000-0000-000030220000}"/>
    <cellStyle name="Normal 165" xfId="8748" xr:uid="{00000000-0005-0000-0000-000031220000}"/>
    <cellStyle name="Normal 166" xfId="8749" xr:uid="{00000000-0005-0000-0000-000032220000}"/>
    <cellStyle name="Normal 167" xfId="8750" xr:uid="{00000000-0005-0000-0000-000033220000}"/>
    <cellStyle name="Normal 168" xfId="48802" xr:uid="{295A34E8-A0B3-4B03-82E4-933BD2B8E658}"/>
    <cellStyle name="Normal 17" xfId="8751" xr:uid="{00000000-0005-0000-0000-000034220000}"/>
    <cellStyle name="Normal 17 10" xfId="8752" xr:uid="{00000000-0005-0000-0000-000035220000}"/>
    <cellStyle name="Normal 17 10 10" xfId="8753" xr:uid="{00000000-0005-0000-0000-000036220000}"/>
    <cellStyle name="Normal 17 10 2" xfId="8754" xr:uid="{00000000-0005-0000-0000-000037220000}"/>
    <cellStyle name="Normal 17 10 2 2" xfId="8755" xr:uid="{00000000-0005-0000-0000-000038220000}"/>
    <cellStyle name="Normal 17 10 2 2 2" xfId="8756" xr:uid="{00000000-0005-0000-0000-000039220000}"/>
    <cellStyle name="Normal 17 10 2 2 2 2" xfId="8757" xr:uid="{00000000-0005-0000-0000-00003A220000}"/>
    <cellStyle name="Normal 17 10 2 2 2 2 2" xfId="8758" xr:uid="{00000000-0005-0000-0000-00003B220000}"/>
    <cellStyle name="Normal 17 10 2 2 2 2 2 2" xfId="8759" xr:uid="{00000000-0005-0000-0000-00003C220000}"/>
    <cellStyle name="Normal 17 10 2 2 2 2 3" xfId="8760" xr:uid="{00000000-0005-0000-0000-00003D220000}"/>
    <cellStyle name="Normal 17 10 2 2 2 3" xfId="8761" xr:uid="{00000000-0005-0000-0000-00003E220000}"/>
    <cellStyle name="Normal 17 10 2 2 2 3 2" xfId="8762" xr:uid="{00000000-0005-0000-0000-00003F220000}"/>
    <cellStyle name="Normal 17 10 2 2 2 4" xfId="8763" xr:uid="{00000000-0005-0000-0000-000040220000}"/>
    <cellStyle name="Normal 17 10 2 2 3" xfId="8764" xr:uid="{00000000-0005-0000-0000-000041220000}"/>
    <cellStyle name="Normal 17 10 2 2 3 2" xfId="8765" xr:uid="{00000000-0005-0000-0000-000042220000}"/>
    <cellStyle name="Normal 17 10 2 2 3 2 2" xfId="8766" xr:uid="{00000000-0005-0000-0000-000043220000}"/>
    <cellStyle name="Normal 17 10 2 2 3 3" xfId="8767" xr:uid="{00000000-0005-0000-0000-000044220000}"/>
    <cellStyle name="Normal 17 10 2 2 4" xfId="8768" xr:uid="{00000000-0005-0000-0000-000045220000}"/>
    <cellStyle name="Normal 17 10 2 2 4 2" xfId="8769" xr:uid="{00000000-0005-0000-0000-000046220000}"/>
    <cellStyle name="Normal 17 10 2 2 5" xfId="8770" xr:uid="{00000000-0005-0000-0000-000047220000}"/>
    <cellStyle name="Normal 17 10 2 3" xfId="8771" xr:uid="{00000000-0005-0000-0000-000048220000}"/>
    <cellStyle name="Normal 17 10 2 3 2" xfId="8772" xr:uid="{00000000-0005-0000-0000-000049220000}"/>
    <cellStyle name="Normal 17 10 2 3 2 2" xfId="8773" xr:uid="{00000000-0005-0000-0000-00004A220000}"/>
    <cellStyle name="Normal 17 10 2 3 2 2 2" xfId="8774" xr:uid="{00000000-0005-0000-0000-00004B220000}"/>
    <cellStyle name="Normal 17 10 2 3 2 3" xfId="8775" xr:uid="{00000000-0005-0000-0000-00004C220000}"/>
    <cellStyle name="Normal 17 10 2 3 3" xfId="8776" xr:uid="{00000000-0005-0000-0000-00004D220000}"/>
    <cellStyle name="Normal 17 10 2 3 3 2" xfId="8777" xr:uid="{00000000-0005-0000-0000-00004E220000}"/>
    <cellStyle name="Normal 17 10 2 3 4" xfId="8778" xr:uid="{00000000-0005-0000-0000-00004F220000}"/>
    <cellStyle name="Normal 17 10 2 4" xfId="8779" xr:uid="{00000000-0005-0000-0000-000050220000}"/>
    <cellStyle name="Normal 17 10 2 4 2" xfId="8780" xr:uid="{00000000-0005-0000-0000-000051220000}"/>
    <cellStyle name="Normal 17 10 2 4 2 2" xfId="8781" xr:uid="{00000000-0005-0000-0000-000052220000}"/>
    <cellStyle name="Normal 17 10 2 4 3" xfId="8782" xr:uid="{00000000-0005-0000-0000-000053220000}"/>
    <cellStyle name="Normal 17 10 2 5" xfId="8783" xr:uid="{00000000-0005-0000-0000-000054220000}"/>
    <cellStyle name="Normal 17 10 2 5 2" xfId="8784" xr:uid="{00000000-0005-0000-0000-000055220000}"/>
    <cellStyle name="Normal 17 10 2 6" xfId="8785" xr:uid="{00000000-0005-0000-0000-000056220000}"/>
    <cellStyle name="Normal 17 10 3" xfId="8786" xr:uid="{00000000-0005-0000-0000-000057220000}"/>
    <cellStyle name="Normal 17 10 3 2" xfId="8787" xr:uid="{00000000-0005-0000-0000-000058220000}"/>
    <cellStyle name="Normal 17 10 3 2 2" xfId="8788" xr:uid="{00000000-0005-0000-0000-000059220000}"/>
    <cellStyle name="Normal 17 10 3 2 2 2" xfId="8789" xr:uid="{00000000-0005-0000-0000-00005A220000}"/>
    <cellStyle name="Normal 17 10 3 2 2 2 2" xfId="8790" xr:uid="{00000000-0005-0000-0000-00005B220000}"/>
    <cellStyle name="Normal 17 10 3 2 2 2 2 2" xfId="8791" xr:uid="{00000000-0005-0000-0000-00005C220000}"/>
    <cellStyle name="Normal 17 10 3 2 2 2 3" xfId="8792" xr:uid="{00000000-0005-0000-0000-00005D220000}"/>
    <cellStyle name="Normal 17 10 3 2 2 3" xfId="8793" xr:uid="{00000000-0005-0000-0000-00005E220000}"/>
    <cellStyle name="Normal 17 10 3 2 2 3 2" xfId="8794" xr:uid="{00000000-0005-0000-0000-00005F220000}"/>
    <cellStyle name="Normal 17 10 3 2 2 4" xfId="8795" xr:uid="{00000000-0005-0000-0000-000060220000}"/>
    <cellStyle name="Normal 17 10 3 2 3" xfId="8796" xr:uid="{00000000-0005-0000-0000-000061220000}"/>
    <cellStyle name="Normal 17 10 3 2 3 2" xfId="8797" xr:uid="{00000000-0005-0000-0000-000062220000}"/>
    <cellStyle name="Normal 17 10 3 2 3 2 2" xfId="8798" xr:uid="{00000000-0005-0000-0000-000063220000}"/>
    <cellStyle name="Normal 17 10 3 2 3 3" xfId="8799" xr:uid="{00000000-0005-0000-0000-000064220000}"/>
    <cellStyle name="Normal 17 10 3 2 4" xfId="8800" xr:uid="{00000000-0005-0000-0000-000065220000}"/>
    <cellStyle name="Normal 17 10 3 2 4 2" xfId="8801" xr:uid="{00000000-0005-0000-0000-000066220000}"/>
    <cellStyle name="Normal 17 10 3 2 5" xfId="8802" xr:uid="{00000000-0005-0000-0000-000067220000}"/>
    <cellStyle name="Normal 17 10 3 3" xfId="8803" xr:uid="{00000000-0005-0000-0000-000068220000}"/>
    <cellStyle name="Normal 17 10 3 3 2" xfId="8804" xr:uid="{00000000-0005-0000-0000-000069220000}"/>
    <cellStyle name="Normal 17 10 3 3 2 2" xfId="8805" xr:uid="{00000000-0005-0000-0000-00006A220000}"/>
    <cellStyle name="Normal 17 10 3 3 2 2 2" xfId="8806" xr:uid="{00000000-0005-0000-0000-00006B220000}"/>
    <cellStyle name="Normal 17 10 3 3 2 3" xfId="8807" xr:uid="{00000000-0005-0000-0000-00006C220000}"/>
    <cellStyle name="Normal 17 10 3 3 3" xfId="8808" xr:uid="{00000000-0005-0000-0000-00006D220000}"/>
    <cellStyle name="Normal 17 10 3 3 3 2" xfId="8809" xr:uid="{00000000-0005-0000-0000-00006E220000}"/>
    <cellStyle name="Normal 17 10 3 3 4" xfId="8810" xr:uid="{00000000-0005-0000-0000-00006F220000}"/>
    <cellStyle name="Normal 17 10 3 4" xfId="8811" xr:uid="{00000000-0005-0000-0000-000070220000}"/>
    <cellStyle name="Normal 17 10 3 4 2" xfId="8812" xr:uid="{00000000-0005-0000-0000-000071220000}"/>
    <cellStyle name="Normal 17 10 3 4 2 2" xfId="8813" xr:uid="{00000000-0005-0000-0000-000072220000}"/>
    <cellStyle name="Normal 17 10 3 4 3" xfId="8814" xr:uid="{00000000-0005-0000-0000-000073220000}"/>
    <cellStyle name="Normal 17 10 3 5" xfId="8815" xr:uid="{00000000-0005-0000-0000-000074220000}"/>
    <cellStyle name="Normal 17 10 3 5 2" xfId="8816" xr:uid="{00000000-0005-0000-0000-000075220000}"/>
    <cellStyle name="Normal 17 10 3 6" xfId="8817" xr:uid="{00000000-0005-0000-0000-000076220000}"/>
    <cellStyle name="Normal 17 10 4" xfId="8818" xr:uid="{00000000-0005-0000-0000-000077220000}"/>
    <cellStyle name="Normal 17 10 4 2" xfId="8819" xr:uid="{00000000-0005-0000-0000-000078220000}"/>
    <cellStyle name="Normal 17 10 4 2 2" xfId="8820" xr:uid="{00000000-0005-0000-0000-000079220000}"/>
    <cellStyle name="Normal 17 10 4 2 2 2" xfId="8821" xr:uid="{00000000-0005-0000-0000-00007A220000}"/>
    <cellStyle name="Normal 17 10 4 2 2 2 2" xfId="8822" xr:uid="{00000000-0005-0000-0000-00007B220000}"/>
    <cellStyle name="Normal 17 10 4 2 2 3" xfId="8823" xr:uid="{00000000-0005-0000-0000-00007C220000}"/>
    <cellStyle name="Normal 17 10 4 2 3" xfId="8824" xr:uid="{00000000-0005-0000-0000-00007D220000}"/>
    <cellStyle name="Normal 17 10 4 2 3 2" xfId="8825" xr:uid="{00000000-0005-0000-0000-00007E220000}"/>
    <cellStyle name="Normal 17 10 4 2 4" xfId="8826" xr:uid="{00000000-0005-0000-0000-00007F220000}"/>
    <cellStyle name="Normal 17 10 4 3" xfId="8827" xr:uid="{00000000-0005-0000-0000-000080220000}"/>
    <cellStyle name="Normal 17 10 4 3 2" xfId="8828" xr:uid="{00000000-0005-0000-0000-000081220000}"/>
    <cellStyle name="Normal 17 10 4 3 2 2" xfId="8829" xr:uid="{00000000-0005-0000-0000-000082220000}"/>
    <cellStyle name="Normal 17 10 4 3 3" xfId="8830" xr:uid="{00000000-0005-0000-0000-000083220000}"/>
    <cellStyle name="Normal 17 10 4 4" xfId="8831" xr:uid="{00000000-0005-0000-0000-000084220000}"/>
    <cellStyle name="Normal 17 10 4 4 2" xfId="8832" xr:uid="{00000000-0005-0000-0000-000085220000}"/>
    <cellStyle name="Normal 17 10 4 5" xfId="8833" xr:uid="{00000000-0005-0000-0000-000086220000}"/>
    <cellStyle name="Normal 17 10 5" xfId="8834" xr:uid="{00000000-0005-0000-0000-000087220000}"/>
    <cellStyle name="Normal 17 10 5 2" xfId="8835" xr:uid="{00000000-0005-0000-0000-000088220000}"/>
    <cellStyle name="Normal 17 10 5 2 2" xfId="8836" xr:uid="{00000000-0005-0000-0000-000089220000}"/>
    <cellStyle name="Normal 17 10 5 2 2 2" xfId="8837" xr:uid="{00000000-0005-0000-0000-00008A220000}"/>
    <cellStyle name="Normal 17 10 5 2 3" xfId="8838" xr:uid="{00000000-0005-0000-0000-00008B220000}"/>
    <cellStyle name="Normal 17 10 5 3" xfId="8839" xr:uid="{00000000-0005-0000-0000-00008C220000}"/>
    <cellStyle name="Normal 17 10 5 3 2" xfId="8840" xr:uid="{00000000-0005-0000-0000-00008D220000}"/>
    <cellStyle name="Normal 17 10 5 4" xfId="8841" xr:uid="{00000000-0005-0000-0000-00008E220000}"/>
    <cellStyle name="Normal 17 10 6" xfId="8842" xr:uid="{00000000-0005-0000-0000-00008F220000}"/>
    <cellStyle name="Normal 17 10 6 2" xfId="8843" xr:uid="{00000000-0005-0000-0000-000090220000}"/>
    <cellStyle name="Normal 17 10 6 2 2" xfId="8844" xr:uid="{00000000-0005-0000-0000-000091220000}"/>
    <cellStyle name="Normal 17 10 6 3" xfId="8845" xr:uid="{00000000-0005-0000-0000-000092220000}"/>
    <cellStyle name="Normal 17 10 6 3 2" xfId="8846" xr:uid="{00000000-0005-0000-0000-000093220000}"/>
    <cellStyle name="Normal 17 10 6 4" xfId="8847" xr:uid="{00000000-0005-0000-0000-000094220000}"/>
    <cellStyle name="Normal 17 10 7" xfId="8848" xr:uid="{00000000-0005-0000-0000-000095220000}"/>
    <cellStyle name="Normal 17 10 7 2" xfId="8849" xr:uid="{00000000-0005-0000-0000-000096220000}"/>
    <cellStyle name="Normal 17 10 8" xfId="8850" xr:uid="{00000000-0005-0000-0000-000097220000}"/>
    <cellStyle name="Normal 17 10 8 2" xfId="8851" xr:uid="{00000000-0005-0000-0000-000098220000}"/>
    <cellStyle name="Normal 17 10 9" xfId="8852" xr:uid="{00000000-0005-0000-0000-000099220000}"/>
    <cellStyle name="Normal 17 11" xfId="8853" xr:uid="{00000000-0005-0000-0000-00009A220000}"/>
    <cellStyle name="Normal 17 11 2" xfId="8854" xr:uid="{00000000-0005-0000-0000-00009B220000}"/>
    <cellStyle name="Normal 17 11 2 2" xfId="8855" xr:uid="{00000000-0005-0000-0000-00009C220000}"/>
    <cellStyle name="Normal 17 11 2 2 2" xfId="8856" xr:uid="{00000000-0005-0000-0000-00009D220000}"/>
    <cellStyle name="Normal 17 11 2 2 2 2" xfId="8857" xr:uid="{00000000-0005-0000-0000-00009E220000}"/>
    <cellStyle name="Normal 17 11 2 2 2 2 2" xfId="8858" xr:uid="{00000000-0005-0000-0000-00009F220000}"/>
    <cellStyle name="Normal 17 11 2 2 2 2 2 2" xfId="8859" xr:uid="{00000000-0005-0000-0000-0000A0220000}"/>
    <cellStyle name="Normal 17 11 2 2 2 2 3" xfId="8860" xr:uid="{00000000-0005-0000-0000-0000A1220000}"/>
    <cellStyle name="Normal 17 11 2 2 2 3" xfId="8861" xr:uid="{00000000-0005-0000-0000-0000A2220000}"/>
    <cellStyle name="Normal 17 11 2 2 2 3 2" xfId="8862" xr:uid="{00000000-0005-0000-0000-0000A3220000}"/>
    <cellStyle name="Normal 17 11 2 2 2 4" xfId="8863" xr:uid="{00000000-0005-0000-0000-0000A4220000}"/>
    <cellStyle name="Normal 17 11 2 2 3" xfId="8864" xr:uid="{00000000-0005-0000-0000-0000A5220000}"/>
    <cellStyle name="Normal 17 11 2 2 3 2" xfId="8865" xr:uid="{00000000-0005-0000-0000-0000A6220000}"/>
    <cellStyle name="Normal 17 11 2 2 3 2 2" xfId="8866" xr:uid="{00000000-0005-0000-0000-0000A7220000}"/>
    <cellStyle name="Normal 17 11 2 2 3 3" xfId="8867" xr:uid="{00000000-0005-0000-0000-0000A8220000}"/>
    <cellStyle name="Normal 17 11 2 2 4" xfId="8868" xr:uid="{00000000-0005-0000-0000-0000A9220000}"/>
    <cellStyle name="Normal 17 11 2 2 4 2" xfId="8869" xr:uid="{00000000-0005-0000-0000-0000AA220000}"/>
    <cellStyle name="Normal 17 11 2 2 5" xfId="8870" xr:uid="{00000000-0005-0000-0000-0000AB220000}"/>
    <cellStyle name="Normal 17 11 2 3" xfId="8871" xr:uid="{00000000-0005-0000-0000-0000AC220000}"/>
    <cellStyle name="Normal 17 11 2 3 2" xfId="8872" xr:uid="{00000000-0005-0000-0000-0000AD220000}"/>
    <cellStyle name="Normal 17 11 2 3 2 2" xfId="8873" xr:uid="{00000000-0005-0000-0000-0000AE220000}"/>
    <cellStyle name="Normal 17 11 2 3 2 2 2" xfId="8874" xr:uid="{00000000-0005-0000-0000-0000AF220000}"/>
    <cellStyle name="Normal 17 11 2 3 2 3" xfId="8875" xr:uid="{00000000-0005-0000-0000-0000B0220000}"/>
    <cellStyle name="Normal 17 11 2 3 3" xfId="8876" xr:uid="{00000000-0005-0000-0000-0000B1220000}"/>
    <cellStyle name="Normal 17 11 2 3 3 2" xfId="8877" xr:uid="{00000000-0005-0000-0000-0000B2220000}"/>
    <cellStyle name="Normal 17 11 2 3 4" xfId="8878" xr:uid="{00000000-0005-0000-0000-0000B3220000}"/>
    <cellStyle name="Normal 17 11 2 4" xfId="8879" xr:uid="{00000000-0005-0000-0000-0000B4220000}"/>
    <cellStyle name="Normal 17 11 2 4 2" xfId="8880" xr:uid="{00000000-0005-0000-0000-0000B5220000}"/>
    <cellStyle name="Normal 17 11 2 4 2 2" xfId="8881" xr:uid="{00000000-0005-0000-0000-0000B6220000}"/>
    <cellStyle name="Normal 17 11 2 4 3" xfId="8882" xr:uid="{00000000-0005-0000-0000-0000B7220000}"/>
    <cellStyle name="Normal 17 11 2 5" xfId="8883" xr:uid="{00000000-0005-0000-0000-0000B8220000}"/>
    <cellStyle name="Normal 17 11 2 5 2" xfId="8884" xr:uid="{00000000-0005-0000-0000-0000B9220000}"/>
    <cellStyle name="Normal 17 11 2 6" xfId="8885" xr:uid="{00000000-0005-0000-0000-0000BA220000}"/>
    <cellStyle name="Normal 17 11 3" xfId="8886" xr:uid="{00000000-0005-0000-0000-0000BB220000}"/>
    <cellStyle name="Normal 17 11 3 2" xfId="8887" xr:uid="{00000000-0005-0000-0000-0000BC220000}"/>
    <cellStyle name="Normal 17 11 3 2 2" xfId="8888" xr:uid="{00000000-0005-0000-0000-0000BD220000}"/>
    <cellStyle name="Normal 17 11 3 2 2 2" xfId="8889" xr:uid="{00000000-0005-0000-0000-0000BE220000}"/>
    <cellStyle name="Normal 17 11 3 2 2 2 2" xfId="8890" xr:uid="{00000000-0005-0000-0000-0000BF220000}"/>
    <cellStyle name="Normal 17 11 3 2 2 2 2 2" xfId="8891" xr:uid="{00000000-0005-0000-0000-0000C0220000}"/>
    <cellStyle name="Normal 17 11 3 2 2 2 3" xfId="8892" xr:uid="{00000000-0005-0000-0000-0000C1220000}"/>
    <cellStyle name="Normal 17 11 3 2 2 3" xfId="8893" xr:uid="{00000000-0005-0000-0000-0000C2220000}"/>
    <cellStyle name="Normal 17 11 3 2 2 3 2" xfId="8894" xr:uid="{00000000-0005-0000-0000-0000C3220000}"/>
    <cellStyle name="Normal 17 11 3 2 2 4" xfId="8895" xr:uid="{00000000-0005-0000-0000-0000C4220000}"/>
    <cellStyle name="Normal 17 11 3 2 3" xfId="8896" xr:uid="{00000000-0005-0000-0000-0000C5220000}"/>
    <cellStyle name="Normal 17 11 3 2 3 2" xfId="8897" xr:uid="{00000000-0005-0000-0000-0000C6220000}"/>
    <cellStyle name="Normal 17 11 3 2 3 2 2" xfId="8898" xr:uid="{00000000-0005-0000-0000-0000C7220000}"/>
    <cellStyle name="Normal 17 11 3 2 3 3" xfId="8899" xr:uid="{00000000-0005-0000-0000-0000C8220000}"/>
    <cellStyle name="Normal 17 11 3 2 4" xfId="8900" xr:uid="{00000000-0005-0000-0000-0000C9220000}"/>
    <cellStyle name="Normal 17 11 3 2 4 2" xfId="8901" xr:uid="{00000000-0005-0000-0000-0000CA220000}"/>
    <cellStyle name="Normal 17 11 3 2 5" xfId="8902" xr:uid="{00000000-0005-0000-0000-0000CB220000}"/>
    <cellStyle name="Normal 17 11 3 3" xfId="8903" xr:uid="{00000000-0005-0000-0000-0000CC220000}"/>
    <cellStyle name="Normal 17 11 3 3 2" xfId="8904" xr:uid="{00000000-0005-0000-0000-0000CD220000}"/>
    <cellStyle name="Normal 17 11 3 3 2 2" xfId="8905" xr:uid="{00000000-0005-0000-0000-0000CE220000}"/>
    <cellStyle name="Normal 17 11 3 3 2 2 2" xfId="8906" xr:uid="{00000000-0005-0000-0000-0000CF220000}"/>
    <cellStyle name="Normal 17 11 3 3 2 3" xfId="8907" xr:uid="{00000000-0005-0000-0000-0000D0220000}"/>
    <cellStyle name="Normal 17 11 3 3 3" xfId="8908" xr:uid="{00000000-0005-0000-0000-0000D1220000}"/>
    <cellStyle name="Normal 17 11 3 3 3 2" xfId="8909" xr:uid="{00000000-0005-0000-0000-0000D2220000}"/>
    <cellStyle name="Normal 17 11 3 3 4" xfId="8910" xr:uid="{00000000-0005-0000-0000-0000D3220000}"/>
    <cellStyle name="Normal 17 11 3 4" xfId="8911" xr:uid="{00000000-0005-0000-0000-0000D4220000}"/>
    <cellStyle name="Normal 17 11 3 4 2" xfId="8912" xr:uid="{00000000-0005-0000-0000-0000D5220000}"/>
    <cellStyle name="Normal 17 11 3 4 2 2" xfId="8913" xr:uid="{00000000-0005-0000-0000-0000D6220000}"/>
    <cellStyle name="Normal 17 11 3 4 3" xfId="8914" xr:uid="{00000000-0005-0000-0000-0000D7220000}"/>
    <cellStyle name="Normal 17 11 3 5" xfId="8915" xr:uid="{00000000-0005-0000-0000-0000D8220000}"/>
    <cellStyle name="Normal 17 11 3 5 2" xfId="8916" xr:uid="{00000000-0005-0000-0000-0000D9220000}"/>
    <cellStyle name="Normal 17 11 3 6" xfId="8917" xr:uid="{00000000-0005-0000-0000-0000DA220000}"/>
    <cellStyle name="Normal 17 11 4" xfId="8918" xr:uid="{00000000-0005-0000-0000-0000DB220000}"/>
    <cellStyle name="Normal 17 11 4 2" xfId="8919" xr:uid="{00000000-0005-0000-0000-0000DC220000}"/>
    <cellStyle name="Normal 17 11 4 2 2" xfId="8920" xr:uid="{00000000-0005-0000-0000-0000DD220000}"/>
    <cellStyle name="Normal 17 11 4 2 2 2" xfId="8921" xr:uid="{00000000-0005-0000-0000-0000DE220000}"/>
    <cellStyle name="Normal 17 11 4 2 2 2 2" xfId="8922" xr:uid="{00000000-0005-0000-0000-0000DF220000}"/>
    <cellStyle name="Normal 17 11 4 2 2 3" xfId="8923" xr:uid="{00000000-0005-0000-0000-0000E0220000}"/>
    <cellStyle name="Normal 17 11 4 2 3" xfId="8924" xr:uid="{00000000-0005-0000-0000-0000E1220000}"/>
    <cellStyle name="Normal 17 11 4 2 3 2" xfId="8925" xr:uid="{00000000-0005-0000-0000-0000E2220000}"/>
    <cellStyle name="Normal 17 11 4 2 4" xfId="8926" xr:uid="{00000000-0005-0000-0000-0000E3220000}"/>
    <cellStyle name="Normal 17 11 4 3" xfId="8927" xr:uid="{00000000-0005-0000-0000-0000E4220000}"/>
    <cellStyle name="Normal 17 11 4 3 2" xfId="8928" xr:uid="{00000000-0005-0000-0000-0000E5220000}"/>
    <cellStyle name="Normal 17 11 4 3 2 2" xfId="8929" xr:uid="{00000000-0005-0000-0000-0000E6220000}"/>
    <cellStyle name="Normal 17 11 4 3 3" xfId="8930" xr:uid="{00000000-0005-0000-0000-0000E7220000}"/>
    <cellStyle name="Normal 17 11 4 4" xfId="8931" xr:uid="{00000000-0005-0000-0000-0000E8220000}"/>
    <cellStyle name="Normal 17 11 4 4 2" xfId="8932" xr:uid="{00000000-0005-0000-0000-0000E9220000}"/>
    <cellStyle name="Normal 17 11 4 5" xfId="8933" xr:uid="{00000000-0005-0000-0000-0000EA220000}"/>
    <cellStyle name="Normal 17 11 5" xfId="8934" xr:uid="{00000000-0005-0000-0000-0000EB220000}"/>
    <cellStyle name="Normal 17 11 5 2" xfId="8935" xr:uid="{00000000-0005-0000-0000-0000EC220000}"/>
    <cellStyle name="Normal 17 11 5 2 2" xfId="8936" xr:uid="{00000000-0005-0000-0000-0000ED220000}"/>
    <cellStyle name="Normal 17 11 5 2 2 2" xfId="8937" xr:uid="{00000000-0005-0000-0000-0000EE220000}"/>
    <cellStyle name="Normal 17 11 5 2 3" xfId="8938" xr:uid="{00000000-0005-0000-0000-0000EF220000}"/>
    <cellStyle name="Normal 17 11 5 3" xfId="8939" xr:uid="{00000000-0005-0000-0000-0000F0220000}"/>
    <cellStyle name="Normal 17 11 5 3 2" xfId="8940" xr:uid="{00000000-0005-0000-0000-0000F1220000}"/>
    <cellStyle name="Normal 17 11 5 4" xfId="8941" xr:uid="{00000000-0005-0000-0000-0000F2220000}"/>
    <cellStyle name="Normal 17 11 6" xfId="8942" xr:uid="{00000000-0005-0000-0000-0000F3220000}"/>
    <cellStyle name="Normal 17 11 6 2" xfId="8943" xr:uid="{00000000-0005-0000-0000-0000F4220000}"/>
    <cellStyle name="Normal 17 11 6 2 2" xfId="8944" xr:uid="{00000000-0005-0000-0000-0000F5220000}"/>
    <cellStyle name="Normal 17 11 6 3" xfId="8945" xr:uid="{00000000-0005-0000-0000-0000F6220000}"/>
    <cellStyle name="Normal 17 11 6 3 2" xfId="8946" xr:uid="{00000000-0005-0000-0000-0000F7220000}"/>
    <cellStyle name="Normal 17 11 6 4" xfId="8947" xr:uid="{00000000-0005-0000-0000-0000F8220000}"/>
    <cellStyle name="Normal 17 11 7" xfId="8948" xr:uid="{00000000-0005-0000-0000-0000F9220000}"/>
    <cellStyle name="Normal 17 11 7 2" xfId="8949" xr:uid="{00000000-0005-0000-0000-0000FA220000}"/>
    <cellStyle name="Normal 17 11 8" xfId="8950" xr:uid="{00000000-0005-0000-0000-0000FB220000}"/>
    <cellStyle name="Normal 17 11 8 2" xfId="8951" xr:uid="{00000000-0005-0000-0000-0000FC220000}"/>
    <cellStyle name="Normal 17 11 9" xfId="8952" xr:uid="{00000000-0005-0000-0000-0000FD220000}"/>
    <cellStyle name="Normal 17 12" xfId="8953" xr:uid="{00000000-0005-0000-0000-0000FE220000}"/>
    <cellStyle name="Normal 17 12 2" xfId="8954" xr:uid="{00000000-0005-0000-0000-0000FF220000}"/>
    <cellStyle name="Normal 17 12 2 2" xfId="8955" xr:uid="{00000000-0005-0000-0000-000000230000}"/>
    <cellStyle name="Normal 17 12 2 2 2" xfId="8956" xr:uid="{00000000-0005-0000-0000-000001230000}"/>
    <cellStyle name="Normal 17 12 2 2 2 2" xfId="8957" xr:uid="{00000000-0005-0000-0000-000002230000}"/>
    <cellStyle name="Normal 17 12 2 2 2 2 2" xfId="8958" xr:uid="{00000000-0005-0000-0000-000003230000}"/>
    <cellStyle name="Normal 17 12 2 2 2 3" xfId="8959" xr:uid="{00000000-0005-0000-0000-000004230000}"/>
    <cellStyle name="Normal 17 12 2 2 3" xfId="8960" xr:uid="{00000000-0005-0000-0000-000005230000}"/>
    <cellStyle name="Normal 17 12 2 2 3 2" xfId="8961" xr:uid="{00000000-0005-0000-0000-000006230000}"/>
    <cellStyle name="Normal 17 12 2 2 4" xfId="8962" xr:uid="{00000000-0005-0000-0000-000007230000}"/>
    <cellStyle name="Normal 17 12 2 3" xfId="8963" xr:uid="{00000000-0005-0000-0000-000008230000}"/>
    <cellStyle name="Normal 17 12 2 3 2" xfId="8964" xr:uid="{00000000-0005-0000-0000-000009230000}"/>
    <cellStyle name="Normal 17 12 2 3 2 2" xfId="8965" xr:uid="{00000000-0005-0000-0000-00000A230000}"/>
    <cellStyle name="Normal 17 12 2 3 3" xfId="8966" xr:uid="{00000000-0005-0000-0000-00000B230000}"/>
    <cellStyle name="Normal 17 12 2 4" xfId="8967" xr:uid="{00000000-0005-0000-0000-00000C230000}"/>
    <cellStyle name="Normal 17 12 2 4 2" xfId="8968" xr:uid="{00000000-0005-0000-0000-00000D230000}"/>
    <cellStyle name="Normal 17 12 2 5" xfId="8969" xr:uid="{00000000-0005-0000-0000-00000E230000}"/>
    <cellStyle name="Normal 17 12 3" xfId="8970" xr:uid="{00000000-0005-0000-0000-00000F230000}"/>
    <cellStyle name="Normal 17 12 3 2" xfId="8971" xr:uid="{00000000-0005-0000-0000-000010230000}"/>
    <cellStyle name="Normal 17 12 3 2 2" xfId="8972" xr:uid="{00000000-0005-0000-0000-000011230000}"/>
    <cellStyle name="Normal 17 12 3 2 2 2" xfId="8973" xr:uid="{00000000-0005-0000-0000-000012230000}"/>
    <cellStyle name="Normal 17 12 3 2 3" xfId="8974" xr:uid="{00000000-0005-0000-0000-000013230000}"/>
    <cellStyle name="Normal 17 12 3 3" xfId="8975" xr:uid="{00000000-0005-0000-0000-000014230000}"/>
    <cellStyle name="Normal 17 12 3 3 2" xfId="8976" xr:uid="{00000000-0005-0000-0000-000015230000}"/>
    <cellStyle name="Normal 17 12 3 4" xfId="8977" xr:uid="{00000000-0005-0000-0000-000016230000}"/>
    <cellStyle name="Normal 17 12 4" xfId="8978" xr:uid="{00000000-0005-0000-0000-000017230000}"/>
    <cellStyle name="Normal 17 12 4 2" xfId="8979" xr:uid="{00000000-0005-0000-0000-000018230000}"/>
    <cellStyle name="Normal 17 12 4 2 2" xfId="8980" xr:uid="{00000000-0005-0000-0000-000019230000}"/>
    <cellStyle name="Normal 17 12 4 3" xfId="8981" xr:uid="{00000000-0005-0000-0000-00001A230000}"/>
    <cellStyle name="Normal 17 12 5" xfId="8982" xr:uid="{00000000-0005-0000-0000-00001B230000}"/>
    <cellStyle name="Normal 17 12 5 2" xfId="8983" xr:uid="{00000000-0005-0000-0000-00001C230000}"/>
    <cellStyle name="Normal 17 12 6" xfId="8984" xr:uid="{00000000-0005-0000-0000-00001D230000}"/>
    <cellStyle name="Normal 17 13" xfId="8985" xr:uid="{00000000-0005-0000-0000-00001E230000}"/>
    <cellStyle name="Normal 17 13 2" xfId="8986" xr:uid="{00000000-0005-0000-0000-00001F230000}"/>
    <cellStyle name="Normal 17 13 2 2" xfId="8987" xr:uid="{00000000-0005-0000-0000-000020230000}"/>
    <cellStyle name="Normal 17 13 2 2 2" xfId="8988" xr:uid="{00000000-0005-0000-0000-000021230000}"/>
    <cellStyle name="Normal 17 13 2 2 2 2" xfId="8989" xr:uid="{00000000-0005-0000-0000-000022230000}"/>
    <cellStyle name="Normal 17 13 2 2 2 2 2" xfId="8990" xr:uid="{00000000-0005-0000-0000-000023230000}"/>
    <cellStyle name="Normal 17 13 2 2 2 3" xfId="8991" xr:uid="{00000000-0005-0000-0000-000024230000}"/>
    <cellStyle name="Normal 17 13 2 2 3" xfId="8992" xr:uid="{00000000-0005-0000-0000-000025230000}"/>
    <cellStyle name="Normal 17 13 2 2 3 2" xfId="8993" xr:uid="{00000000-0005-0000-0000-000026230000}"/>
    <cellStyle name="Normal 17 13 2 2 4" xfId="8994" xr:uid="{00000000-0005-0000-0000-000027230000}"/>
    <cellStyle name="Normal 17 13 2 3" xfId="8995" xr:uid="{00000000-0005-0000-0000-000028230000}"/>
    <cellStyle name="Normal 17 13 2 3 2" xfId="8996" xr:uid="{00000000-0005-0000-0000-000029230000}"/>
    <cellStyle name="Normal 17 13 2 3 2 2" xfId="8997" xr:uid="{00000000-0005-0000-0000-00002A230000}"/>
    <cellStyle name="Normal 17 13 2 3 3" xfId="8998" xr:uid="{00000000-0005-0000-0000-00002B230000}"/>
    <cellStyle name="Normal 17 13 2 4" xfId="8999" xr:uid="{00000000-0005-0000-0000-00002C230000}"/>
    <cellStyle name="Normal 17 13 2 4 2" xfId="9000" xr:uid="{00000000-0005-0000-0000-00002D230000}"/>
    <cellStyle name="Normal 17 13 2 5" xfId="9001" xr:uid="{00000000-0005-0000-0000-00002E230000}"/>
    <cellStyle name="Normal 17 13 3" xfId="9002" xr:uid="{00000000-0005-0000-0000-00002F230000}"/>
    <cellStyle name="Normal 17 13 3 2" xfId="9003" xr:uid="{00000000-0005-0000-0000-000030230000}"/>
    <cellStyle name="Normal 17 13 3 2 2" xfId="9004" xr:uid="{00000000-0005-0000-0000-000031230000}"/>
    <cellStyle name="Normal 17 13 3 2 2 2" xfId="9005" xr:uid="{00000000-0005-0000-0000-000032230000}"/>
    <cellStyle name="Normal 17 13 3 2 3" xfId="9006" xr:uid="{00000000-0005-0000-0000-000033230000}"/>
    <cellStyle name="Normal 17 13 3 3" xfId="9007" xr:uid="{00000000-0005-0000-0000-000034230000}"/>
    <cellStyle name="Normal 17 13 3 3 2" xfId="9008" xr:uid="{00000000-0005-0000-0000-000035230000}"/>
    <cellStyle name="Normal 17 13 3 4" xfId="9009" xr:uid="{00000000-0005-0000-0000-000036230000}"/>
    <cellStyle name="Normal 17 13 4" xfId="9010" xr:uid="{00000000-0005-0000-0000-000037230000}"/>
    <cellStyle name="Normal 17 13 4 2" xfId="9011" xr:uid="{00000000-0005-0000-0000-000038230000}"/>
    <cellStyle name="Normal 17 13 4 2 2" xfId="9012" xr:uid="{00000000-0005-0000-0000-000039230000}"/>
    <cellStyle name="Normal 17 13 4 3" xfId="9013" xr:uid="{00000000-0005-0000-0000-00003A230000}"/>
    <cellStyle name="Normal 17 13 5" xfId="9014" xr:uid="{00000000-0005-0000-0000-00003B230000}"/>
    <cellStyle name="Normal 17 13 5 2" xfId="9015" xr:uid="{00000000-0005-0000-0000-00003C230000}"/>
    <cellStyle name="Normal 17 13 6" xfId="9016" xr:uid="{00000000-0005-0000-0000-00003D230000}"/>
    <cellStyle name="Normal 17 14" xfId="9017" xr:uid="{00000000-0005-0000-0000-00003E230000}"/>
    <cellStyle name="Normal 17 14 2" xfId="9018" xr:uid="{00000000-0005-0000-0000-00003F230000}"/>
    <cellStyle name="Normal 17 14 2 2" xfId="9019" xr:uid="{00000000-0005-0000-0000-000040230000}"/>
    <cellStyle name="Normal 17 14 2 2 2" xfId="9020" xr:uid="{00000000-0005-0000-0000-000041230000}"/>
    <cellStyle name="Normal 17 14 2 2 2 2" xfId="9021" xr:uid="{00000000-0005-0000-0000-000042230000}"/>
    <cellStyle name="Normal 17 14 2 2 3" xfId="9022" xr:uid="{00000000-0005-0000-0000-000043230000}"/>
    <cellStyle name="Normal 17 14 2 3" xfId="9023" xr:uid="{00000000-0005-0000-0000-000044230000}"/>
    <cellStyle name="Normal 17 14 2 3 2" xfId="9024" xr:uid="{00000000-0005-0000-0000-000045230000}"/>
    <cellStyle name="Normal 17 14 2 4" xfId="9025" xr:uid="{00000000-0005-0000-0000-000046230000}"/>
    <cellStyle name="Normal 17 14 3" xfId="9026" xr:uid="{00000000-0005-0000-0000-000047230000}"/>
    <cellStyle name="Normal 17 14 3 2" xfId="9027" xr:uid="{00000000-0005-0000-0000-000048230000}"/>
    <cellStyle name="Normal 17 14 3 2 2" xfId="9028" xr:uid="{00000000-0005-0000-0000-000049230000}"/>
    <cellStyle name="Normal 17 14 3 3" xfId="9029" xr:uid="{00000000-0005-0000-0000-00004A230000}"/>
    <cellStyle name="Normal 17 14 4" xfId="9030" xr:uid="{00000000-0005-0000-0000-00004B230000}"/>
    <cellStyle name="Normal 17 14 4 2" xfId="9031" xr:uid="{00000000-0005-0000-0000-00004C230000}"/>
    <cellStyle name="Normal 17 14 5" xfId="9032" xr:uid="{00000000-0005-0000-0000-00004D230000}"/>
    <cellStyle name="Normal 17 15" xfId="9033" xr:uid="{00000000-0005-0000-0000-00004E230000}"/>
    <cellStyle name="Normal 17 15 2" xfId="9034" xr:uid="{00000000-0005-0000-0000-00004F230000}"/>
    <cellStyle name="Normal 17 15 2 2" xfId="9035" xr:uid="{00000000-0005-0000-0000-000050230000}"/>
    <cellStyle name="Normal 17 15 2 2 2" xfId="9036" xr:uid="{00000000-0005-0000-0000-000051230000}"/>
    <cellStyle name="Normal 17 15 2 3" xfId="9037" xr:uid="{00000000-0005-0000-0000-000052230000}"/>
    <cellStyle name="Normal 17 15 3" xfId="9038" xr:uid="{00000000-0005-0000-0000-000053230000}"/>
    <cellStyle name="Normal 17 15 3 2" xfId="9039" xr:uid="{00000000-0005-0000-0000-000054230000}"/>
    <cellStyle name="Normal 17 15 4" xfId="9040" xr:uid="{00000000-0005-0000-0000-000055230000}"/>
    <cellStyle name="Normal 17 16" xfId="9041" xr:uid="{00000000-0005-0000-0000-000056230000}"/>
    <cellStyle name="Normal 17 16 2" xfId="9042" xr:uid="{00000000-0005-0000-0000-000057230000}"/>
    <cellStyle name="Normal 17 16 2 2" xfId="9043" xr:uid="{00000000-0005-0000-0000-000058230000}"/>
    <cellStyle name="Normal 17 16 3" xfId="9044" xr:uid="{00000000-0005-0000-0000-000059230000}"/>
    <cellStyle name="Normal 17 16 3 2" xfId="9045" xr:uid="{00000000-0005-0000-0000-00005A230000}"/>
    <cellStyle name="Normal 17 16 4" xfId="9046" xr:uid="{00000000-0005-0000-0000-00005B230000}"/>
    <cellStyle name="Normal 17 17" xfId="9047" xr:uid="{00000000-0005-0000-0000-00005C230000}"/>
    <cellStyle name="Normal 17 17 2" xfId="9048" xr:uid="{00000000-0005-0000-0000-00005D230000}"/>
    <cellStyle name="Normal 17 18" xfId="9049" xr:uid="{00000000-0005-0000-0000-00005E230000}"/>
    <cellStyle name="Normal 17 18 2" xfId="9050" xr:uid="{00000000-0005-0000-0000-00005F230000}"/>
    <cellStyle name="Normal 17 19" xfId="9051" xr:uid="{00000000-0005-0000-0000-000060230000}"/>
    <cellStyle name="Normal 17 2" xfId="9052" xr:uid="{00000000-0005-0000-0000-000061230000}"/>
    <cellStyle name="Normal 17 2 10" xfId="9053" xr:uid="{00000000-0005-0000-0000-000062230000}"/>
    <cellStyle name="Normal 17 2 10 2" xfId="9054" xr:uid="{00000000-0005-0000-0000-000063230000}"/>
    <cellStyle name="Normal 17 2 10 2 2" xfId="9055" xr:uid="{00000000-0005-0000-0000-000064230000}"/>
    <cellStyle name="Normal 17 2 10 2 2 2" xfId="9056" xr:uid="{00000000-0005-0000-0000-000065230000}"/>
    <cellStyle name="Normal 17 2 10 2 2 2 2" xfId="9057" xr:uid="{00000000-0005-0000-0000-000066230000}"/>
    <cellStyle name="Normal 17 2 10 2 2 2 2 2" xfId="9058" xr:uid="{00000000-0005-0000-0000-000067230000}"/>
    <cellStyle name="Normal 17 2 10 2 2 2 3" xfId="9059" xr:uid="{00000000-0005-0000-0000-000068230000}"/>
    <cellStyle name="Normal 17 2 10 2 2 3" xfId="9060" xr:uid="{00000000-0005-0000-0000-000069230000}"/>
    <cellStyle name="Normal 17 2 10 2 2 3 2" xfId="9061" xr:uid="{00000000-0005-0000-0000-00006A230000}"/>
    <cellStyle name="Normal 17 2 10 2 2 4" xfId="9062" xr:uid="{00000000-0005-0000-0000-00006B230000}"/>
    <cellStyle name="Normal 17 2 10 2 3" xfId="9063" xr:uid="{00000000-0005-0000-0000-00006C230000}"/>
    <cellStyle name="Normal 17 2 10 2 3 2" xfId="9064" xr:uid="{00000000-0005-0000-0000-00006D230000}"/>
    <cellStyle name="Normal 17 2 10 2 3 2 2" xfId="9065" xr:uid="{00000000-0005-0000-0000-00006E230000}"/>
    <cellStyle name="Normal 17 2 10 2 3 3" xfId="9066" xr:uid="{00000000-0005-0000-0000-00006F230000}"/>
    <cellStyle name="Normal 17 2 10 2 4" xfId="9067" xr:uid="{00000000-0005-0000-0000-000070230000}"/>
    <cellStyle name="Normal 17 2 10 2 4 2" xfId="9068" xr:uid="{00000000-0005-0000-0000-000071230000}"/>
    <cellStyle name="Normal 17 2 10 2 5" xfId="9069" xr:uid="{00000000-0005-0000-0000-000072230000}"/>
    <cellStyle name="Normal 17 2 10 3" xfId="9070" xr:uid="{00000000-0005-0000-0000-000073230000}"/>
    <cellStyle name="Normal 17 2 10 3 2" xfId="9071" xr:uid="{00000000-0005-0000-0000-000074230000}"/>
    <cellStyle name="Normal 17 2 10 3 2 2" xfId="9072" xr:uid="{00000000-0005-0000-0000-000075230000}"/>
    <cellStyle name="Normal 17 2 10 3 2 2 2" xfId="9073" xr:uid="{00000000-0005-0000-0000-000076230000}"/>
    <cellStyle name="Normal 17 2 10 3 2 3" xfId="9074" xr:uid="{00000000-0005-0000-0000-000077230000}"/>
    <cellStyle name="Normal 17 2 10 3 3" xfId="9075" xr:uid="{00000000-0005-0000-0000-000078230000}"/>
    <cellStyle name="Normal 17 2 10 3 3 2" xfId="9076" xr:uid="{00000000-0005-0000-0000-000079230000}"/>
    <cellStyle name="Normal 17 2 10 3 4" xfId="9077" xr:uid="{00000000-0005-0000-0000-00007A230000}"/>
    <cellStyle name="Normal 17 2 10 4" xfId="9078" xr:uid="{00000000-0005-0000-0000-00007B230000}"/>
    <cellStyle name="Normal 17 2 10 4 2" xfId="9079" xr:uid="{00000000-0005-0000-0000-00007C230000}"/>
    <cellStyle name="Normal 17 2 10 4 2 2" xfId="9080" xr:uid="{00000000-0005-0000-0000-00007D230000}"/>
    <cellStyle name="Normal 17 2 10 4 3" xfId="9081" xr:uid="{00000000-0005-0000-0000-00007E230000}"/>
    <cellStyle name="Normal 17 2 10 5" xfId="9082" xr:uid="{00000000-0005-0000-0000-00007F230000}"/>
    <cellStyle name="Normal 17 2 10 5 2" xfId="9083" xr:uid="{00000000-0005-0000-0000-000080230000}"/>
    <cellStyle name="Normal 17 2 10 6" xfId="9084" xr:uid="{00000000-0005-0000-0000-000081230000}"/>
    <cellStyle name="Normal 17 2 11" xfId="9085" xr:uid="{00000000-0005-0000-0000-000082230000}"/>
    <cellStyle name="Normal 17 2 11 2" xfId="9086" xr:uid="{00000000-0005-0000-0000-000083230000}"/>
    <cellStyle name="Normal 17 2 11 2 2" xfId="9087" xr:uid="{00000000-0005-0000-0000-000084230000}"/>
    <cellStyle name="Normal 17 2 11 2 2 2" xfId="9088" xr:uid="{00000000-0005-0000-0000-000085230000}"/>
    <cellStyle name="Normal 17 2 11 2 2 2 2" xfId="9089" xr:uid="{00000000-0005-0000-0000-000086230000}"/>
    <cellStyle name="Normal 17 2 11 2 2 2 2 2" xfId="9090" xr:uid="{00000000-0005-0000-0000-000087230000}"/>
    <cellStyle name="Normal 17 2 11 2 2 2 3" xfId="9091" xr:uid="{00000000-0005-0000-0000-000088230000}"/>
    <cellStyle name="Normal 17 2 11 2 2 3" xfId="9092" xr:uid="{00000000-0005-0000-0000-000089230000}"/>
    <cellStyle name="Normal 17 2 11 2 2 3 2" xfId="9093" xr:uid="{00000000-0005-0000-0000-00008A230000}"/>
    <cellStyle name="Normal 17 2 11 2 2 4" xfId="9094" xr:uid="{00000000-0005-0000-0000-00008B230000}"/>
    <cellStyle name="Normal 17 2 11 2 3" xfId="9095" xr:uid="{00000000-0005-0000-0000-00008C230000}"/>
    <cellStyle name="Normal 17 2 11 2 3 2" xfId="9096" xr:uid="{00000000-0005-0000-0000-00008D230000}"/>
    <cellStyle name="Normal 17 2 11 2 3 2 2" xfId="9097" xr:uid="{00000000-0005-0000-0000-00008E230000}"/>
    <cellStyle name="Normal 17 2 11 2 3 3" xfId="9098" xr:uid="{00000000-0005-0000-0000-00008F230000}"/>
    <cellStyle name="Normal 17 2 11 2 4" xfId="9099" xr:uid="{00000000-0005-0000-0000-000090230000}"/>
    <cellStyle name="Normal 17 2 11 2 4 2" xfId="9100" xr:uid="{00000000-0005-0000-0000-000091230000}"/>
    <cellStyle name="Normal 17 2 11 2 5" xfId="9101" xr:uid="{00000000-0005-0000-0000-000092230000}"/>
    <cellStyle name="Normal 17 2 11 3" xfId="9102" xr:uid="{00000000-0005-0000-0000-000093230000}"/>
    <cellStyle name="Normal 17 2 11 3 2" xfId="9103" xr:uid="{00000000-0005-0000-0000-000094230000}"/>
    <cellStyle name="Normal 17 2 11 3 2 2" xfId="9104" xr:uid="{00000000-0005-0000-0000-000095230000}"/>
    <cellStyle name="Normal 17 2 11 3 2 2 2" xfId="9105" xr:uid="{00000000-0005-0000-0000-000096230000}"/>
    <cellStyle name="Normal 17 2 11 3 2 3" xfId="9106" xr:uid="{00000000-0005-0000-0000-000097230000}"/>
    <cellStyle name="Normal 17 2 11 3 3" xfId="9107" xr:uid="{00000000-0005-0000-0000-000098230000}"/>
    <cellStyle name="Normal 17 2 11 3 3 2" xfId="9108" xr:uid="{00000000-0005-0000-0000-000099230000}"/>
    <cellStyle name="Normal 17 2 11 3 4" xfId="9109" xr:uid="{00000000-0005-0000-0000-00009A230000}"/>
    <cellStyle name="Normal 17 2 11 4" xfId="9110" xr:uid="{00000000-0005-0000-0000-00009B230000}"/>
    <cellStyle name="Normal 17 2 11 4 2" xfId="9111" xr:uid="{00000000-0005-0000-0000-00009C230000}"/>
    <cellStyle name="Normal 17 2 11 4 2 2" xfId="9112" xr:uid="{00000000-0005-0000-0000-00009D230000}"/>
    <cellStyle name="Normal 17 2 11 4 3" xfId="9113" xr:uid="{00000000-0005-0000-0000-00009E230000}"/>
    <cellStyle name="Normal 17 2 11 5" xfId="9114" xr:uid="{00000000-0005-0000-0000-00009F230000}"/>
    <cellStyle name="Normal 17 2 11 5 2" xfId="9115" xr:uid="{00000000-0005-0000-0000-0000A0230000}"/>
    <cellStyle name="Normal 17 2 11 6" xfId="9116" xr:uid="{00000000-0005-0000-0000-0000A1230000}"/>
    <cellStyle name="Normal 17 2 12" xfId="9117" xr:uid="{00000000-0005-0000-0000-0000A2230000}"/>
    <cellStyle name="Normal 17 2 12 2" xfId="9118" xr:uid="{00000000-0005-0000-0000-0000A3230000}"/>
    <cellStyle name="Normal 17 2 12 2 2" xfId="9119" xr:uid="{00000000-0005-0000-0000-0000A4230000}"/>
    <cellStyle name="Normal 17 2 12 2 2 2" xfId="9120" xr:uid="{00000000-0005-0000-0000-0000A5230000}"/>
    <cellStyle name="Normal 17 2 12 2 2 2 2" xfId="9121" xr:uid="{00000000-0005-0000-0000-0000A6230000}"/>
    <cellStyle name="Normal 17 2 12 2 2 3" xfId="9122" xr:uid="{00000000-0005-0000-0000-0000A7230000}"/>
    <cellStyle name="Normal 17 2 12 2 3" xfId="9123" xr:uid="{00000000-0005-0000-0000-0000A8230000}"/>
    <cellStyle name="Normal 17 2 12 2 3 2" xfId="9124" xr:uid="{00000000-0005-0000-0000-0000A9230000}"/>
    <cellStyle name="Normal 17 2 12 2 4" xfId="9125" xr:uid="{00000000-0005-0000-0000-0000AA230000}"/>
    <cellStyle name="Normal 17 2 12 3" xfId="9126" xr:uid="{00000000-0005-0000-0000-0000AB230000}"/>
    <cellStyle name="Normal 17 2 12 3 2" xfId="9127" xr:uid="{00000000-0005-0000-0000-0000AC230000}"/>
    <cellStyle name="Normal 17 2 12 3 2 2" xfId="9128" xr:uid="{00000000-0005-0000-0000-0000AD230000}"/>
    <cellStyle name="Normal 17 2 12 3 3" xfId="9129" xr:uid="{00000000-0005-0000-0000-0000AE230000}"/>
    <cellStyle name="Normal 17 2 12 4" xfId="9130" xr:uid="{00000000-0005-0000-0000-0000AF230000}"/>
    <cellStyle name="Normal 17 2 12 4 2" xfId="9131" xr:uid="{00000000-0005-0000-0000-0000B0230000}"/>
    <cellStyle name="Normal 17 2 12 5" xfId="9132" xr:uid="{00000000-0005-0000-0000-0000B1230000}"/>
    <cellStyle name="Normal 17 2 13" xfId="9133" xr:uid="{00000000-0005-0000-0000-0000B2230000}"/>
    <cellStyle name="Normal 17 2 14" xfId="9134" xr:uid="{00000000-0005-0000-0000-0000B3230000}"/>
    <cellStyle name="Normal 17 2 14 2" xfId="9135" xr:uid="{00000000-0005-0000-0000-0000B4230000}"/>
    <cellStyle name="Normal 17 2 14 2 2" xfId="9136" xr:uid="{00000000-0005-0000-0000-0000B5230000}"/>
    <cellStyle name="Normal 17 2 14 2 2 2" xfId="9137" xr:uid="{00000000-0005-0000-0000-0000B6230000}"/>
    <cellStyle name="Normal 17 2 14 2 3" xfId="9138" xr:uid="{00000000-0005-0000-0000-0000B7230000}"/>
    <cellStyle name="Normal 17 2 14 3" xfId="9139" xr:uid="{00000000-0005-0000-0000-0000B8230000}"/>
    <cellStyle name="Normal 17 2 14 3 2" xfId="9140" xr:uid="{00000000-0005-0000-0000-0000B9230000}"/>
    <cellStyle name="Normal 17 2 14 4" xfId="9141" xr:uid="{00000000-0005-0000-0000-0000BA230000}"/>
    <cellStyle name="Normal 17 2 15" xfId="9142" xr:uid="{00000000-0005-0000-0000-0000BB230000}"/>
    <cellStyle name="Normal 17 2 15 2" xfId="9143" xr:uid="{00000000-0005-0000-0000-0000BC230000}"/>
    <cellStyle name="Normal 17 2 15 2 2" xfId="9144" xr:uid="{00000000-0005-0000-0000-0000BD230000}"/>
    <cellStyle name="Normal 17 2 15 3" xfId="9145" xr:uid="{00000000-0005-0000-0000-0000BE230000}"/>
    <cellStyle name="Normal 17 2 15 3 2" xfId="9146" xr:uid="{00000000-0005-0000-0000-0000BF230000}"/>
    <cellStyle name="Normal 17 2 15 4" xfId="9147" xr:uid="{00000000-0005-0000-0000-0000C0230000}"/>
    <cellStyle name="Normal 17 2 16" xfId="9148" xr:uid="{00000000-0005-0000-0000-0000C1230000}"/>
    <cellStyle name="Normal 17 2 16 2" xfId="9149" xr:uid="{00000000-0005-0000-0000-0000C2230000}"/>
    <cellStyle name="Normal 17 2 17" xfId="9150" xr:uid="{00000000-0005-0000-0000-0000C3230000}"/>
    <cellStyle name="Normal 17 2 17 2" xfId="9151" xr:uid="{00000000-0005-0000-0000-0000C4230000}"/>
    <cellStyle name="Normal 17 2 18" xfId="9152" xr:uid="{00000000-0005-0000-0000-0000C5230000}"/>
    <cellStyle name="Normal 17 2 2" xfId="9153" xr:uid="{00000000-0005-0000-0000-0000C6230000}"/>
    <cellStyle name="Normal 17 2 2 10" xfId="9154" xr:uid="{00000000-0005-0000-0000-0000C7230000}"/>
    <cellStyle name="Normal 17 2 2 10 2" xfId="9155" xr:uid="{00000000-0005-0000-0000-0000C8230000}"/>
    <cellStyle name="Normal 17 2 2 10 2 2" xfId="9156" xr:uid="{00000000-0005-0000-0000-0000C9230000}"/>
    <cellStyle name="Normal 17 2 2 10 2 2 2" xfId="9157" xr:uid="{00000000-0005-0000-0000-0000CA230000}"/>
    <cellStyle name="Normal 17 2 2 10 2 2 2 2" xfId="9158" xr:uid="{00000000-0005-0000-0000-0000CB230000}"/>
    <cellStyle name="Normal 17 2 2 10 2 2 2 2 2" xfId="9159" xr:uid="{00000000-0005-0000-0000-0000CC230000}"/>
    <cellStyle name="Normal 17 2 2 10 2 2 2 3" xfId="9160" xr:uid="{00000000-0005-0000-0000-0000CD230000}"/>
    <cellStyle name="Normal 17 2 2 10 2 2 3" xfId="9161" xr:uid="{00000000-0005-0000-0000-0000CE230000}"/>
    <cellStyle name="Normal 17 2 2 10 2 2 3 2" xfId="9162" xr:uid="{00000000-0005-0000-0000-0000CF230000}"/>
    <cellStyle name="Normal 17 2 2 10 2 2 4" xfId="9163" xr:uid="{00000000-0005-0000-0000-0000D0230000}"/>
    <cellStyle name="Normal 17 2 2 10 2 3" xfId="9164" xr:uid="{00000000-0005-0000-0000-0000D1230000}"/>
    <cellStyle name="Normal 17 2 2 10 2 3 2" xfId="9165" xr:uid="{00000000-0005-0000-0000-0000D2230000}"/>
    <cellStyle name="Normal 17 2 2 10 2 3 2 2" xfId="9166" xr:uid="{00000000-0005-0000-0000-0000D3230000}"/>
    <cellStyle name="Normal 17 2 2 10 2 3 3" xfId="9167" xr:uid="{00000000-0005-0000-0000-0000D4230000}"/>
    <cellStyle name="Normal 17 2 2 10 2 4" xfId="9168" xr:uid="{00000000-0005-0000-0000-0000D5230000}"/>
    <cellStyle name="Normal 17 2 2 10 2 4 2" xfId="9169" xr:uid="{00000000-0005-0000-0000-0000D6230000}"/>
    <cellStyle name="Normal 17 2 2 10 2 5" xfId="9170" xr:uid="{00000000-0005-0000-0000-0000D7230000}"/>
    <cellStyle name="Normal 17 2 2 10 3" xfId="9171" xr:uid="{00000000-0005-0000-0000-0000D8230000}"/>
    <cellStyle name="Normal 17 2 2 10 3 2" xfId="9172" xr:uid="{00000000-0005-0000-0000-0000D9230000}"/>
    <cellStyle name="Normal 17 2 2 10 3 2 2" xfId="9173" xr:uid="{00000000-0005-0000-0000-0000DA230000}"/>
    <cellStyle name="Normal 17 2 2 10 3 2 2 2" xfId="9174" xr:uid="{00000000-0005-0000-0000-0000DB230000}"/>
    <cellStyle name="Normal 17 2 2 10 3 2 3" xfId="9175" xr:uid="{00000000-0005-0000-0000-0000DC230000}"/>
    <cellStyle name="Normal 17 2 2 10 3 3" xfId="9176" xr:uid="{00000000-0005-0000-0000-0000DD230000}"/>
    <cellStyle name="Normal 17 2 2 10 3 3 2" xfId="9177" xr:uid="{00000000-0005-0000-0000-0000DE230000}"/>
    <cellStyle name="Normal 17 2 2 10 3 4" xfId="9178" xr:uid="{00000000-0005-0000-0000-0000DF230000}"/>
    <cellStyle name="Normal 17 2 2 10 4" xfId="9179" xr:uid="{00000000-0005-0000-0000-0000E0230000}"/>
    <cellStyle name="Normal 17 2 2 10 4 2" xfId="9180" xr:uid="{00000000-0005-0000-0000-0000E1230000}"/>
    <cellStyle name="Normal 17 2 2 10 4 2 2" xfId="9181" xr:uid="{00000000-0005-0000-0000-0000E2230000}"/>
    <cellStyle name="Normal 17 2 2 10 4 3" xfId="9182" xr:uid="{00000000-0005-0000-0000-0000E3230000}"/>
    <cellStyle name="Normal 17 2 2 10 5" xfId="9183" xr:uid="{00000000-0005-0000-0000-0000E4230000}"/>
    <cellStyle name="Normal 17 2 2 10 5 2" xfId="9184" xr:uid="{00000000-0005-0000-0000-0000E5230000}"/>
    <cellStyle name="Normal 17 2 2 10 6" xfId="9185" xr:uid="{00000000-0005-0000-0000-0000E6230000}"/>
    <cellStyle name="Normal 17 2 2 11" xfId="9186" xr:uid="{00000000-0005-0000-0000-0000E7230000}"/>
    <cellStyle name="Normal 17 2 2 11 2" xfId="9187" xr:uid="{00000000-0005-0000-0000-0000E8230000}"/>
    <cellStyle name="Normal 17 2 2 11 2 2" xfId="9188" xr:uid="{00000000-0005-0000-0000-0000E9230000}"/>
    <cellStyle name="Normal 17 2 2 11 2 2 2" xfId="9189" xr:uid="{00000000-0005-0000-0000-0000EA230000}"/>
    <cellStyle name="Normal 17 2 2 11 2 2 2 2" xfId="9190" xr:uid="{00000000-0005-0000-0000-0000EB230000}"/>
    <cellStyle name="Normal 17 2 2 11 2 2 3" xfId="9191" xr:uid="{00000000-0005-0000-0000-0000EC230000}"/>
    <cellStyle name="Normal 17 2 2 11 2 3" xfId="9192" xr:uid="{00000000-0005-0000-0000-0000ED230000}"/>
    <cellStyle name="Normal 17 2 2 11 2 3 2" xfId="9193" xr:uid="{00000000-0005-0000-0000-0000EE230000}"/>
    <cellStyle name="Normal 17 2 2 11 2 4" xfId="9194" xr:uid="{00000000-0005-0000-0000-0000EF230000}"/>
    <cellStyle name="Normal 17 2 2 11 3" xfId="9195" xr:uid="{00000000-0005-0000-0000-0000F0230000}"/>
    <cellStyle name="Normal 17 2 2 11 3 2" xfId="9196" xr:uid="{00000000-0005-0000-0000-0000F1230000}"/>
    <cellStyle name="Normal 17 2 2 11 3 2 2" xfId="9197" xr:uid="{00000000-0005-0000-0000-0000F2230000}"/>
    <cellStyle name="Normal 17 2 2 11 3 3" xfId="9198" xr:uid="{00000000-0005-0000-0000-0000F3230000}"/>
    <cellStyle name="Normal 17 2 2 11 4" xfId="9199" xr:uid="{00000000-0005-0000-0000-0000F4230000}"/>
    <cellStyle name="Normal 17 2 2 11 4 2" xfId="9200" xr:uid="{00000000-0005-0000-0000-0000F5230000}"/>
    <cellStyle name="Normal 17 2 2 11 5" xfId="9201" xr:uid="{00000000-0005-0000-0000-0000F6230000}"/>
    <cellStyle name="Normal 17 2 2 12" xfId="9202" xr:uid="{00000000-0005-0000-0000-0000F7230000}"/>
    <cellStyle name="Normal 17 2 2 12 2" xfId="9203" xr:uid="{00000000-0005-0000-0000-0000F8230000}"/>
    <cellStyle name="Normal 17 2 2 12 2 2" xfId="9204" xr:uid="{00000000-0005-0000-0000-0000F9230000}"/>
    <cellStyle name="Normal 17 2 2 12 2 2 2" xfId="9205" xr:uid="{00000000-0005-0000-0000-0000FA230000}"/>
    <cellStyle name="Normal 17 2 2 12 2 3" xfId="9206" xr:uid="{00000000-0005-0000-0000-0000FB230000}"/>
    <cellStyle name="Normal 17 2 2 12 3" xfId="9207" xr:uid="{00000000-0005-0000-0000-0000FC230000}"/>
    <cellStyle name="Normal 17 2 2 12 3 2" xfId="9208" xr:uid="{00000000-0005-0000-0000-0000FD230000}"/>
    <cellStyle name="Normal 17 2 2 12 4" xfId="9209" xr:uid="{00000000-0005-0000-0000-0000FE230000}"/>
    <cellStyle name="Normal 17 2 2 13" xfId="9210" xr:uid="{00000000-0005-0000-0000-0000FF230000}"/>
    <cellStyle name="Normal 17 2 2 13 2" xfId="9211" xr:uid="{00000000-0005-0000-0000-000000240000}"/>
    <cellStyle name="Normal 17 2 2 13 2 2" xfId="9212" xr:uid="{00000000-0005-0000-0000-000001240000}"/>
    <cellStyle name="Normal 17 2 2 13 3" xfId="9213" xr:uid="{00000000-0005-0000-0000-000002240000}"/>
    <cellStyle name="Normal 17 2 2 13 3 2" xfId="9214" xr:uid="{00000000-0005-0000-0000-000003240000}"/>
    <cellStyle name="Normal 17 2 2 13 4" xfId="9215" xr:uid="{00000000-0005-0000-0000-000004240000}"/>
    <cellStyle name="Normal 17 2 2 14" xfId="9216" xr:uid="{00000000-0005-0000-0000-000005240000}"/>
    <cellStyle name="Normal 17 2 2 14 2" xfId="9217" xr:uid="{00000000-0005-0000-0000-000006240000}"/>
    <cellStyle name="Normal 17 2 2 15" xfId="9218" xr:uid="{00000000-0005-0000-0000-000007240000}"/>
    <cellStyle name="Normal 17 2 2 15 2" xfId="9219" xr:uid="{00000000-0005-0000-0000-000008240000}"/>
    <cellStyle name="Normal 17 2 2 16" xfId="9220" xr:uid="{00000000-0005-0000-0000-000009240000}"/>
    <cellStyle name="Normal 17 2 2 2" xfId="9221" xr:uid="{00000000-0005-0000-0000-00000A240000}"/>
    <cellStyle name="Normal 17 2 2 2 10" xfId="9222" xr:uid="{00000000-0005-0000-0000-00000B240000}"/>
    <cellStyle name="Normal 17 2 2 2 10 2" xfId="9223" xr:uid="{00000000-0005-0000-0000-00000C240000}"/>
    <cellStyle name="Normal 17 2 2 2 10 2 2" xfId="9224" xr:uid="{00000000-0005-0000-0000-00000D240000}"/>
    <cellStyle name="Normal 17 2 2 2 10 2 2 2" xfId="9225" xr:uid="{00000000-0005-0000-0000-00000E240000}"/>
    <cellStyle name="Normal 17 2 2 2 10 2 3" xfId="9226" xr:uid="{00000000-0005-0000-0000-00000F240000}"/>
    <cellStyle name="Normal 17 2 2 2 10 3" xfId="9227" xr:uid="{00000000-0005-0000-0000-000010240000}"/>
    <cellStyle name="Normal 17 2 2 2 10 3 2" xfId="9228" xr:uid="{00000000-0005-0000-0000-000011240000}"/>
    <cellStyle name="Normal 17 2 2 2 10 4" xfId="9229" xr:uid="{00000000-0005-0000-0000-000012240000}"/>
    <cellStyle name="Normal 17 2 2 2 11" xfId="9230" xr:uid="{00000000-0005-0000-0000-000013240000}"/>
    <cellStyle name="Normal 17 2 2 2 11 2" xfId="9231" xr:uid="{00000000-0005-0000-0000-000014240000}"/>
    <cellStyle name="Normal 17 2 2 2 11 2 2" xfId="9232" xr:uid="{00000000-0005-0000-0000-000015240000}"/>
    <cellStyle name="Normal 17 2 2 2 11 3" xfId="9233" xr:uid="{00000000-0005-0000-0000-000016240000}"/>
    <cellStyle name="Normal 17 2 2 2 11 3 2" xfId="9234" xr:uid="{00000000-0005-0000-0000-000017240000}"/>
    <cellStyle name="Normal 17 2 2 2 11 4" xfId="9235" xr:uid="{00000000-0005-0000-0000-000018240000}"/>
    <cellStyle name="Normal 17 2 2 2 12" xfId="9236" xr:uid="{00000000-0005-0000-0000-000019240000}"/>
    <cellStyle name="Normal 17 2 2 2 12 2" xfId="9237" xr:uid="{00000000-0005-0000-0000-00001A240000}"/>
    <cellStyle name="Normal 17 2 2 2 13" xfId="9238" xr:uid="{00000000-0005-0000-0000-00001B240000}"/>
    <cellStyle name="Normal 17 2 2 2 13 2" xfId="9239" xr:uid="{00000000-0005-0000-0000-00001C240000}"/>
    <cellStyle name="Normal 17 2 2 2 14" xfId="9240" xr:uid="{00000000-0005-0000-0000-00001D240000}"/>
    <cellStyle name="Normal 17 2 2 2 2" xfId="9241" xr:uid="{00000000-0005-0000-0000-00001E240000}"/>
    <cellStyle name="Normal 17 2 2 2 2 10" xfId="9242" xr:uid="{00000000-0005-0000-0000-00001F240000}"/>
    <cellStyle name="Normal 17 2 2 2 2 10 2" xfId="9243" xr:uid="{00000000-0005-0000-0000-000020240000}"/>
    <cellStyle name="Normal 17 2 2 2 2 11" xfId="9244" xr:uid="{00000000-0005-0000-0000-000021240000}"/>
    <cellStyle name="Normal 17 2 2 2 2 12" xfId="9245" xr:uid="{00000000-0005-0000-0000-000022240000}"/>
    <cellStyle name="Normal 17 2 2 2 2 2" xfId="9246" xr:uid="{00000000-0005-0000-0000-000023240000}"/>
    <cellStyle name="Normal 17 2 2 2 2 2 10" xfId="9247" xr:uid="{00000000-0005-0000-0000-000024240000}"/>
    <cellStyle name="Normal 17 2 2 2 2 2 11" xfId="9248" xr:uid="{00000000-0005-0000-0000-000025240000}"/>
    <cellStyle name="Normal 17 2 2 2 2 2 2" xfId="9249" xr:uid="{00000000-0005-0000-0000-000026240000}"/>
    <cellStyle name="Normal 17 2 2 2 2 2 2 2" xfId="9250" xr:uid="{00000000-0005-0000-0000-000027240000}"/>
    <cellStyle name="Normal 17 2 2 2 2 2 2 2 2" xfId="9251" xr:uid="{00000000-0005-0000-0000-000028240000}"/>
    <cellStyle name="Normal 17 2 2 2 2 2 2 2 2 2" xfId="9252" xr:uid="{00000000-0005-0000-0000-000029240000}"/>
    <cellStyle name="Normal 17 2 2 2 2 2 2 2 2 2 2" xfId="9253" xr:uid="{00000000-0005-0000-0000-00002A240000}"/>
    <cellStyle name="Normal 17 2 2 2 2 2 2 2 2 2 2 2" xfId="9254" xr:uid="{00000000-0005-0000-0000-00002B240000}"/>
    <cellStyle name="Normal 17 2 2 2 2 2 2 2 2 2 2 2 2" xfId="9255" xr:uid="{00000000-0005-0000-0000-00002C240000}"/>
    <cellStyle name="Normal 17 2 2 2 2 2 2 2 2 2 2 3" xfId="9256" xr:uid="{00000000-0005-0000-0000-00002D240000}"/>
    <cellStyle name="Normal 17 2 2 2 2 2 2 2 2 2 3" xfId="9257" xr:uid="{00000000-0005-0000-0000-00002E240000}"/>
    <cellStyle name="Normal 17 2 2 2 2 2 2 2 2 2 3 2" xfId="9258" xr:uid="{00000000-0005-0000-0000-00002F240000}"/>
    <cellStyle name="Normal 17 2 2 2 2 2 2 2 2 2 4" xfId="9259" xr:uid="{00000000-0005-0000-0000-000030240000}"/>
    <cellStyle name="Normal 17 2 2 2 2 2 2 2 2 3" xfId="9260" xr:uid="{00000000-0005-0000-0000-000031240000}"/>
    <cellStyle name="Normal 17 2 2 2 2 2 2 2 2 3 2" xfId="9261" xr:uid="{00000000-0005-0000-0000-000032240000}"/>
    <cellStyle name="Normal 17 2 2 2 2 2 2 2 2 3 2 2" xfId="9262" xr:uid="{00000000-0005-0000-0000-000033240000}"/>
    <cellStyle name="Normal 17 2 2 2 2 2 2 2 2 3 3" xfId="9263" xr:uid="{00000000-0005-0000-0000-000034240000}"/>
    <cellStyle name="Normal 17 2 2 2 2 2 2 2 2 4" xfId="9264" xr:uid="{00000000-0005-0000-0000-000035240000}"/>
    <cellStyle name="Normal 17 2 2 2 2 2 2 2 2 4 2" xfId="9265" xr:uid="{00000000-0005-0000-0000-000036240000}"/>
    <cellStyle name="Normal 17 2 2 2 2 2 2 2 2 5" xfId="9266" xr:uid="{00000000-0005-0000-0000-000037240000}"/>
    <cellStyle name="Normal 17 2 2 2 2 2 2 2 3" xfId="9267" xr:uid="{00000000-0005-0000-0000-000038240000}"/>
    <cellStyle name="Normal 17 2 2 2 2 2 2 2 3 2" xfId="9268" xr:uid="{00000000-0005-0000-0000-000039240000}"/>
    <cellStyle name="Normal 17 2 2 2 2 2 2 2 3 2 2" xfId="9269" xr:uid="{00000000-0005-0000-0000-00003A240000}"/>
    <cellStyle name="Normal 17 2 2 2 2 2 2 2 3 2 2 2" xfId="9270" xr:uid="{00000000-0005-0000-0000-00003B240000}"/>
    <cellStyle name="Normal 17 2 2 2 2 2 2 2 3 2 3" xfId="9271" xr:uid="{00000000-0005-0000-0000-00003C240000}"/>
    <cellStyle name="Normal 17 2 2 2 2 2 2 2 3 3" xfId="9272" xr:uid="{00000000-0005-0000-0000-00003D240000}"/>
    <cellStyle name="Normal 17 2 2 2 2 2 2 2 3 3 2" xfId="9273" xr:uid="{00000000-0005-0000-0000-00003E240000}"/>
    <cellStyle name="Normal 17 2 2 2 2 2 2 2 3 4" xfId="9274" xr:uid="{00000000-0005-0000-0000-00003F240000}"/>
    <cellStyle name="Normal 17 2 2 2 2 2 2 2 4" xfId="9275" xr:uid="{00000000-0005-0000-0000-000040240000}"/>
    <cellStyle name="Normal 17 2 2 2 2 2 2 2 4 2" xfId="9276" xr:uid="{00000000-0005-0000-0000-000041240000}"/>
    <cellStyle name="Normal 17 2 2 2 2 2 2 2 4 2 2" xfId="9277" xr:uid="{00000000-0005-0000-0000-000042240000}"/>
    <cellStyle name="Normal 17 2 2 2 2 2 2 2 4 3" xfId="9278" xr:uid="{00000000-0005-0000-0000-000043240000}"/>
    <cellStyle name="Normal 17 2 2 2 2 2 2 2 5" xfId="9279" xr:uid="{00000000-0005-0000-0000-000044240000}"/>
    <cellStyle name="Normal 17 2 2 2 2 2 2 2 5 2" xfId="9280" xr:uid="{00000000-0005-0000-0000-000045240000}"/>
    <cellStyle name="Normal 17 2 2 2 2 2 2 2 6" xfId="9281" xr:uid="{00000000-0005-0000-0000-000046240000}"/>
    <cellStyle name="Normal 17 2 2 2 2 2 2 3" xfId="9282" xr:uid="{00000000-0005-0000-0000-000047240000}"/>
    <cellStyle name="Normal 17 2 2 2 2 2 2 3 2" xfId="9283" xr:uid="{00000000-0005-0000-0000-000048240000}"/>
    <cellStyle name="Normal 17 2 2 2 2 2 2 3 2 2" xfId="9284" xr:uid="{00000000-0005-0000-0000-000049240000}"/>
    <cellStyle name="Normal 17 2 2 2 2 2 2 3 2 2 2" xfId="9285" xr:uid="{00000000-0005-0000-0000-00004A240000}"/>
    <cellStyle name="Normal 17 2 2 2 2 2 2 3 2 2 2 2" xfId="9286" xr:uid="{00000000-0005-0000-0000-00004B240000}"/>
    <cellStyle name="Normal 17 2 2 2 2 2 2 3 2 2 2 2 2" xfId="9287" xr:uid="{00000000-0005-0000-0000-00004C240000}"/>
    <cellStyle name="Normal 17 2 2 2 2 2 2 3 2 2 2 3" xfId="9288" xr:uid="{00000000-0005-0000-0000-00004D240000}"/>
    <cellStyle name="Normal 17 2 2 2 2 2 2 3 2 2 3" xfId="9289" xr:uid="{00000000-0005-0000-0000-00004E240000}"/>
    <cellStyle name="Normal 17 2 2 2 2 2 2 3 2 2 3 2" xfId="9290" xr:uid="{00000000-0005-0000-0000-00004F240000}"/>
    <cellStyle name="Normal 17 2 2 2 2 2 2 3 2 2 4" xfId="9291" xr:uid="{00000000-0005-0000-0000-000050240000}"/>
    <cellStyle name="Normal 17 2 2 2 2 2 2 3 2 3" xfId="9292" xr:uid="{00000000-0005-0000-0000-000051240000}"/>
    <cellStyle name="Normal 17 2 2 2 2 2 2 3 2 3 2" xfId="9293" xr:uid="{00000000-0005-0000-0000-000052240000}"/>
    <cellStyle name="Normal 17 2 2 2 2 2 2 3 2 3 2 2" xfId="9294" xr:uid="{00000000-0005-0000-0000-000053240000}"/>
    <cellStyle name="Normal 17 2 2 2 2 2 2 3 2 3 3" xfId="9295" xr:uid="{00000000-0005-0000-0000-000054240000}"/>
    <cellStyle name="Normal 17 2 2 2 2 2 2 3 2 4" xfId="9296" xr:uid="{00000000-0005-0000-0000-000055240000}"/>
    <cellStyle name="Normal 17 2 2 2 2 2 2 3 2 4 2" xfId="9297" xr:uid="{00000000-0005-0000-0000-000056240000}"/>
    <cellStyle name="Normal 17 2 2 2 2 2 2 3 2 5" xfId="9298" xr:uid="{00000000-0005-0000-0000-000057240000}"/>
    <cellStyle name="Normal 17 2 2 2 2 2 2 3 3" xfId="9299" xr:uid="{00000000-0005-0000-0000-000058240000}"/>
    <cellStyle name="Normal 17 2 2 2 2 2 2 3 3 2" xfId="9300" xr:uid="{00000000-0005-0000-0000-000059240000}"/>
    <cellStyle name="Normal 17 2 2 2 2 2 2 3 3 2 2" xfId="9301" xr:uid="{00000000-0005-0000-0000-00005A240000}"/>
    <cellStyle name="Normal 17 2 2 2 2 2 2 3 3 2 2 2" xfId="9302" xr:uid="{00000000-0005-0000-0000-00005B240000}"/>
    <cellStyle name="Normal 17 2 2 2 2 2 2 3 3 2 3" xfId="9303" xr:uid="{00000000-0005-0000-0000-00005C240000}"/>
    <cellStyle name="Normal 17 2 2 2 2 2 2 3 3 3" xfId="9304" xr:uid="{00000000-0005-0000-0000-00005D240000}"/>
    <cellStyle name="Normal 17 2 2 2 2 2 2 3 3 3 2" xfId="9305" xr:uid="{00000000-0005-0000-0000-00005E240000}"/>
    <cellStyle name="Normal 17 2 2 2 2 2 2 3 3 4" xfId="9306" xr:uid="{00000000-0005-0000-0000-00005F240000}"/>
    <cellStyle name="Normal 17 2 2 2 2 2 2 3 4" xfId="9307" xr:uid="{00000000-0005-0000-0000-000060240000}"/>
    <cellStyle name="Normal 17 2 2 2 2 2 2 3 4 2" xfId="9308" xr:uid="{00000000-0005-0000-0000-000061240000}"/>
    <cellStyle name="Normal 17 2 2 2 2 2 2 3 4 2 2" xfId="9309" xr:uid="{00000000-0005-0000-0000-000062240000}"/>
    <cellStyle name="Normal 17 2 2 2 2 2 2 3 4 3" xfId="9310" xr:uid="{00000000-0005-0000-0000-000063240000}"/>
    <cellStyle name="Normal 17 2 2 2 2 2 2 3 5" xfId="9311" xr:uid="{00000000-0005-0000-0000-000064240000}"/>
    <cellStyle name="Normal 17 2 2 2 2 2 2 3 5 2" xfId="9312" xr:uid="{00000000-0005-0000-0000-000065240000}"/>
    <cellStyle name="Normal 17 2 2 2 2 2 2 3 6" xfId="9313" xr:uid="{00000000-0005-0000-0000-000066240000}"/>
    <cellStyle name="Normal 17 2 2 2 2 2 2 4" xfId="9314" xr:uid="{00000000-0005-0000-0000-000067240000}"/>
    <cellStyle name="Normal 17 2 2 2 2 2 2 4 2" xfId="9315" xr:uid="{00000000-0005-0000-0000-000068240000}"/>
    <cellStyle name="Normal 17 2 2 2 2 2 2 4 2 2" xfId="9316" xr:uid="{00000000-0005-0000-0000-000069240000}"/>
    <cellStyle name="Normal 17 2 2 2 2 2 2 4 2 2 2" xfId="9317" xr:uid="{00000000-0005-0000-0000-00006A240000}"/>
    <cellStyle name="Normal 17 2 2 2 2 2 2 4 2 2 2 2" xfId="9318" xr:uid="{00000000-0005-0000-0000-00006B240000}"/>
    <cellStyle name="Normal 17 2 2 2 2 2 2 4 2 2 3" xfId="9319" xr:uid="{00000000-0005-0000-0000-00006C240000}"/>
    <cellStyle name="Normal 17 2 2 2 2 2 2 4 2 3" xfId="9320" xr:uid="{00000000-0005-0000-0000-00006D240000}"/>
    <cellStyle name="Normal 17 2 2 2 2 2 2 4 2 3 2" xfId="9321" xr:uid="{00000000-0005-0000-0000-00006E240000}"/>
    <cellStyle name="Normal 17 2 2 2 2 2 2 4 2 4" xfId="9322" xr:uid="{00000000-0005-0000-0000-00006F240000}"/>
    <cellStyle name="Normal 17 2 2 2 2 2 2 4 3" xfId="9323" xr:uid="{00000000-0005-0000-0000-000070240000}"/>
    <cellStyle name="Normal 17 2 2 2 2 2 2 4 3 2" xfId="9324" xr:uid="{00000000-0005-0000-0000-000071240000}"/>
    <cellStyle name="Normal 17 2 2 2 2 2 2 4 3 2 2" xfId="9325" xr:uid="{00000000-0005-0000-0000-000072240000}"/>
    <cellStyle name="Normal 17 2 2 2 2 2 2 4 3 3" xfId="9326" xr:uid="{00000000-0005-0000-0000-000073240000}"/>
    <cellStyle name="Normal 17 2 2 2 2 2 2 4 4" xfId="9327" xr:uid="{00000000-0005-0000-0000-000074240000}"/>
    <cellStyle name="Normal 17 2 2 2 2 2 2 4 4 2" xfId="9328" xr:uid="{00000000-0005-0000-0000-000075240000}"/>
    <cellStyle name="Normal 17 2 2 2 2 2 2 4 5" xfId="9329" xr:uid="{00000000-0005-0000-0000-000076240000}"/>
    <cellStyle name="Normal 17 2 2 2 2 2 2 5" xfId="9330" xr:uid="{00000000-0005-0000-0000-000077240000}"/>
    <cellStyle name="Normal 17 2 2 2 2 2 2 5 2" xfId="9331" xr:uid="{00000000-0005-0000-0000-000078240000}"/>
    <cellStyle name="Normal 17 2 2 2 2 2 2 5 2 2" xfId="9332" xr:uid="{00000000-0005-0000-0000-000079240000}"/>
    <cellStyle name="Normal 17 2 2 2 2 2 2 5 2 2 2" xfId="9333" xr:uid="{00000000-0005-0000-0000-00007A240000}"/>
    <cellStyle name="Normal 17 2 2 2 2 2 2 5 2 3" xfId="9334" xr:uid="{00000000-0005-0000-0000-00007B240000}"/>
    <cellStyle name="Normal 17 2 2 2 2 2 2 5 3" xfId="9335" xr:uid="{00000000-0005-0000-0000-00007C240000}"/>
    <cellStyle name="Normal 17 2 2 2 2 2 2 5 3 2" xfId="9336" xr:uid="{00000000-0005-0000-0000-00007D240000}"/>
    <cellStyle name="Normal 17 2 2 2 2 2 2 5 4" xfId="9337" xr:uid="{00000000-0005-0000-0000-00007E240000}"/>
    <cellStyle name="Normal 17 2 2 2 2 2 2 6" xfId="9338" xr:uid="{00000000-0005-0000-0000-00007F240000}"/>
    <cellStyle name="Normal 17 2 2 2 2 2 2 6 2" xfId="9339" xr:uid="{00000000-0005-0000-0000-000080240000}"/>
    <cellStyle name="Normal 17 2 2 2 2 2 2 6 2 2" xfId="9340" xr:uid="{00000000-0005-0000-0000-000081240000}"/>
    <cellStyle name="Normal 17 2 2 2 2 2 2 6 3" xfId="9341" xr:uid="{00000000-0005-0000-0000-000082240000}"/>
    <cellStyle name="Normal 17 2 2 2 2 2 2 6 3 2" xfId="9342" xr:uid="{00000000-0005-0000-0000-000083240000}"/>
    <cellStyle name="Normal 17 2 2 2 2 2 2 6 4" xfId="9343" xr:uid="{00000000-0005-0000-0000-000084240000}"/>
    <cellStyle name="Normal 17 2 2 2 2 2 2 7" xfId="9344" xr:uid="{00000000-0005-0000-0000-000085240000}"/>
    <cellStyle name="Normal 17 2 2 2 2 2 2 7 2" xfId="9345" xr:uid="{00000000-0005-0000-0000-000086240000}"/>
    <cellStyle name="Normal 17 2 2 2 2 2 2 8" xfId="9346" xr:uid="{00000000-0005-0000-0000-000087240000}"/>
    <cellStyle name="Normal 17 2 2 2 2 2 2 8 2" xfId="9347" xr:uid="{00000000-0005-0000-0000-000088240000}"/>
    <cellStyle name="Normal 17 2 2 2 2 2 2 9" xfId="9348" xr:uid="{00000000-0005-0000-0000-000089240000}"/>
    <cellStyle name="Normal 17 2 2 2 2 2 3" xfId="9349" xr:uid="{00000000-0005-0000-0000-00008A240000}"/>
    <cellStyle name="Normal 17 2 2 2 2 2 3 2" xfId="9350" xr:uid="{00000000-0005-0000-0000-00008B240000}"/>
    <cellStyle name="Normal 17 2 2 2 2 2 3 2 2" xfId="9351" xr:uid="{00000000-0005-0000-0000-00008C240000}"/>
    <cellStyle name="Normal 17 2 2 2 2 2 3 2 2 2" xfId="9352" xr:uid="{00000000-0005-0000-0000-00008D240000}"/>
    <cellStyle name="Normal 17 2 2 2 2 2 3 2 2 2 2" xfId="9353" xr:uid="{00000000-0005-0000-0000-00008E240000}"/>
    <cellStyle name="Normal 17 2 2 2 2 2 3 2 2 2 2 2" xfId="9354" xr:uid="{00000000-0005-0000-0000-00008F240000}"/>
    <cellStyle name="Normal 17 2 2 2 2 2 3 2 2 2 3" xfId="9355" xr:uid="{00000000-0005-0000-0000-000090240000}"/>
    <cellStyle name="Normal 17 2 2 2 2 2 3 2 2 3" xfId="9356" xr:uid="{00000000-0005-0000-0000-000091240000}"/>
    <cellStyle name="Normal 17 2 2 2 2 2 3 2 2 3 2" xfId="9357" xr:uid="{00000000-0005-0000-0000-000092240000}"/>
    <cellStyle name="Normal 17 2 2 2 2 2 3 2 2 4" xfId="9358" xr:uid="{00000000-0005-0000-0000-000093240000}"/>
    <cellStyle name="Normal 17 2 2 2 2 2 3 2 3" xfId="9359" xr:uid="{00000000-0005-0000-0000-000094240000}"/>
    <cellStyle name="Normal 17 2 2 2 2 2 3 2 3 2" xfId="9360" xr:uid="{00000000-0005-0000-0000-000095240000}"/>
    <cellStyle name="Normal 17 2 2 2 2 2 3 2 3 2 2" xfId="9361" xr:uid="{00000000-0005-0000-0000-000096240000}"/>
    <cellStyle name="Normal 17 2 2 2 2 2 3 2 3 3" xfId="9362" xr:uid="{00000000-0005-0000-0000-000097240000}"/>
    <cellStyle name="Normal 17 2 2 2 2 2 3 2 4" xfId="9363" xr:uid="{00000000-0005-0000-0000-000098240000}"/>
    <cellStyle name="Normal 17 2 2 2 2 2 3 2 4 2" xfId="9364" xr:uid="{00000000-0005-0000-0000-000099240000}"/>
    <cellStyle name="Normal 17 2 2 2 2 2 3 2 5" xfId="9365" xr:uid="{00000000-0005-0000-0000-00009A240000}"/>
    <cellStyle name="Normal 17 2 2 2 2 2 3 3" xfId="9366" xr:uid="{00000000-0005-0000-0000-00009B240000}"/>
    <cellStyle name="Normal 17 2 2 2 2 2 3 3 2" xfId="9367" xr:uid="{00000000-0005-0000-0000-00009C240000}"/>
    <cellStyle name="Normal 17 2 2 2 2 2 3 3 2 2" xfId="9368" xr:uid="{00000000-0005-0000-0000-00009D240000}"/>
    <cellStyle name="Normal 17 2 2 2 2 2 3 3 2 2 2" xfId="9369" xr:uid="{00000000-0005-0000-0000-00009E240000}"/>
    <cellStyle name="Normal 17 2 2 2 2 2 3 3 2 3" xfId="9370" xr:uid="{00000000-0005-0000-0000-00009F240000}"/>
    <cellStyle name="Normal 17 2 2 2 2 2 3 3 3" xfId="9371" xr:uid="{00000000-0005-0000-0000-0000A0240000}"/>
    <cellStyle name="Normal 17 2 2 2 2 2 3 3 3 2" xfId="9372" xr:uid="{00000000-0005-0000-0000-0000A1240000}"/>
    <cellStyle name="Normal 17 2 2 2 2 2 3 3 4" xfId="9373" xr:uid="{00000000-0005-0000-0000-0000A2240000}"/>
    <cellStyle name="Normal 17 2 2 2 2 2 3 4" xfId="9374" xr:uid="{00000000-0005-0000-0000-0000A3240000}"/>
    <cellStyle name="Normal 17 2 2 2 2 2 3 4 2" xfId="9375" xr:uid="{00000000-0005-0000-0000-0000A4240000}"/>
    <cellStyle name="Normal 17 2 2 2 2 2 3 4 2 2" xfId="9376" xr:uid="{00000000-0005-0000-0000-0000A5240000}"/>
    <cellStyle name="Normal 17 2 2 2 2 2 3 4 3" xfId="9377" xr:uid="{00000000-0005-0000-0000-0000A6240000}"/>
    <cellStyle name="Normal 17 2 2 2 2 2 3 5" xfId="9378" xr:uid="{00000000-0005-0000-0000-0000A7240000}"/>
    <cellStyle name="Normal 17 2 2 2 2 2 3 5 2" xfId="9379" xr:uid="{00000000-0005-0000-0000-0000A8240000}"/>
    <cellStyle name="Normal 17 2 2 2 2 2 3 6" xfId="9380" xr:uid="{00000000-0005-0000-0000-0000A9240000}"/>
    <cellStyle name="Normal 17 2 2 2 2 2 4" xfId="9381" xr:uid="{00000000-0005-0000-0000-0000AA240000}"/>
    <cellStyle name="Normal 17 2 2 2 2 2 4 2" xfId="9382" xr:uid="{00000000-0005-0000-0000-0000AB240000}"/>
    <cellStyle name="Normal 17 2 2 2 2 2 4 2 2" xfId="9383" xr:uid="{00000000-0005-0000-0000-0000AC240000}"/>
    <cellStyle name="Normal 17 2 2 2 2 2 4 2 2 2" xfId="9384" xr:uid="{00000000-0005-0000-0000-0000AD240000}"/>
    <cellStyle name="Normal 17 2 2 2 2 2 4 2 2 2 2" xfId="9385" xr:uid="{00000000-0005-0000-0000-0000AE240000}"/>
    <cellStyle name="Normal 17 2 2 2 2 2 4 2 2 2 2 2" xfId="9386" xr:uid="{00000000-0005-0000-0000-0000AF240000}"/>
    <cellStyle name="Normal 17 2 2 2 2 2 4 2 2 2 3" xfId="9387" xr:uid="{00000000-0005-0000-0000-0000B0240000}"/>
    <cellStyle name="Normal 17 2 2 2 2 2 4 2 2 3" xfId="9388" xr:uid="{00000000-0005-0000-0000-0000B1240000}"/>
    <cellStyle name="Normal 17 2 2 2 2 2 4 2 2 3 2" xfId="9389" xr:uid="{00000000-0005-0000-0000-0000B2240000}"/>
    <cellStyle name="Normal 17 2 2 2 2 2 4 2 2 4" xfId="9390" xr:uid="{00000000-0005-0000-0000-0000B3240000}"/>
    <cellStyle name="Normal 17 2 2 2 2 2 4 2 3" xfId="9391" xr:uid="{00000000-0005-0000-0000-0000B4240000}"/>
    <cellStyle name="Normal 17 2 2 2 2 2 4 2 3 2" xfId="9392" xr:uid="{00000000-0005-0000-0000-0000B5240000}"/>
    <cellStyle name="Normal 17 2 2 2 2 2 4 2 3 2 2" xfId="9393" xr:uid="{00000000-0005-0000-0000-0000B6240000}"/>
    <cellStyle name="Normal 17 2 2 2 2 2 4 2 3 3" xfId="9394" xr:uid="{00000000-0005-0000-0000-0000B7240000}"/>
    <cellStyle name="Normal 17 2 2 2 2 2 4 2 4" xfId="9395" xr:uid="{00000000-0005-0000-0000-0000B8240000}"/>
    <cellStyle name="Normal 17 2 2 2 2 2 4 2 4 2" xfId="9396" xr:uid="{00000000-0005-0000-0000-0000B9240000}"/>
    <cellStyle name="Normal 17 2 2 2 2 2 4 2 5" xfId="9397" xr:uid="{00000000-0005-0000-0000-0000BA240000}"/>
    <cellStyle name="Normal 17 2 2 2 2 2 4 3" xfId="9398" xr:uid="{00000000-0005-0000-0000-0000BB240000}"/>
    <cellStyle name="Normal 17 2 2 2 2 2 4 3 2" xfId="9399" xr:uid="{00000000-0005-0000-0000-0000BC240000}"/>
    <cellStyle name="Normal 17 2 2 2 2 2 4 3 2 2" xfId="9400" xr:uid="{00000000-0005-0000-0000-0000BD240000}"/>
    <cellStyle name="Normal 17 2 2 2 2 2 4 3 2 2 2" xfId="9401" xr:uid="{00000000-0005-0000-0000-0000BE240000}"/>
    <cellStyle name="Normal 17 2 2 2 2 2 4 3 2 3" xfId="9402" xr:uid="{00000000-0005-0000-0000-0000BF240000}"/>
    <cellStyle name="Normal 17 2 2 2 2 2 4 3 3" xfId="9403" xr:uid="{00000000-0005-0000-0000-0000C0240000}"/>
    <cellStyle name="Normal 17 2 2 2 2 2 4 3 3 2" xfId="9404" xr:uid="{00000000-0005-0000-0000-0000C1240000}"/>
    <cellStyle name="Normal 17 2 2 2 2 2 4 3 4" xfId="9405" xr:uid="{00000000-0005-0000-0000-0000C2240000}"/>
    <cellStyle name="Normal 17 2 2 2 2 2 4 4" xfId="9406" xr:uid="{00000000-0005-0000-0000-0000C3240000}"/>
    <cellStyle name="Normal 17 2 2 2 2 2 4 4 2" xfId="9407" xr:uid="{00000000-0005-0000-0000-0000C4240000}"/>
    <cellStyle name="Normal 17 2 2 2 2 2 4 4 2 2" xfId="9408" xr:uid="{00000000-0005-0000-0000-0000C5240000}"/>
    <cellStyle name="Normal 17 2 2 2 2 2 4 4 3" xfId="9409" xr:uid="{00000000-0005-0000-0000-0000C6240000}"/>
    <cellStyle name="Normal 17 2 2 2 2 2 4 5" xfId="9410" xr:uid="{00000000-0005-0000-0000-0000C7240000}"/>
    <cellStyle name="Normal 17 2 2 2 2 2 4 5 2" xfId="9411" xr:uid="{00000000-0005-0000-0000-0000C8240000}"/>
    <cellStyle name="Normal 17 2 2 2 2 2 4 6" xfId="9412" xr:uid="{00000000-0005-0000-0000-0000C9240000}"/>
    <cellStyle name="Normal 17 2 2 2 2 2 5" xfId="9413" xr:uid="{00000000-0005-0000-0000-0000CA240000}"/>
    <cellStyle name="Normal 17 2 2 2 2 2 5 2" xfId="9414" xr:uid="{00000000-0005-0000-0000-0000CB240000}"/>
    <cellStyle name="Normal 17 2 2 2 2 2 5 2 2" xfId="9415" xr:uid="{00000000-0005-0000-0000-0000CC240000}"/>
    <cellStyle name="Normal 17 2 2 2 2 2 5 2 2 2" xfId="9416" xr:uid="{00000000-0005-0000-0000-0000CD240000}"/>
    <cellStyle name="Normal 17 2 2 2 2 2 5 2 2 2 2" xfId="9417" xr:uid="{00000000-0005-0000-0000-0000CE240000}"/>
    <cellStyle name="Normal 17 2 2 2 2 2 5 2 2 3" xfId="9418" xr:uid="{00000000-0005-0000-0000-0000CF240000}"/>
    <cellStyle name="Normal 17 2 2 2 2 2 5 2 3" xfId="9419" xr:uid="{00000000-0005-0000-0000-0000D0240000}"/>
    <cellStyle name="Normal 17 2 2 2 2 2 5 2 3 2" xfId="9420" xr:uid="{00000000-0005-0000-0000-0000D1240000}"/>
    <cellStyle name="Normal 17 2 2 2 2 2 5 2 4" xfId="9421" xr:uid="{00000000-0005-0000-0000-0000D2240000}"/>
    <cellStyle name="Normal 17 2 2 2 2 2 5 3" xfId="9422" xr:uid="{00000000-0005-0000-0000-0000D3240000}"/>
    <cellStyle name="Normal 17 2 2 2 2 2 5 3 2" xfId="9423" xr:uid="{00000000-0005-0000-0000-0000D4240000}"/>
    <cellStyle name="Normal 17 2 2 2 2 2 5 3 2 2" xfId="9424" xr:uid="{00000000-0005-0000-0000-0000D5240000}"/>
    <cellStyle name="Normal 17 2 2 2 2 2 5 3 3" xfId="9425" xr:uid="{00000000-0005-0000-0000-0000D6240000}"/>
    <cellStyle name="Normal 17 2 2 2 2 2 5 4" xfId="9426" xr:uid="{00000000-0005-0000-0000-0000D7240000}"/>
    <cellStyle name="Normal 17 2 2 2 2 2 5 4 2" xfId="9427" xr:uid="{00000000-0005-0000-0000-0000D8240000}"/>
    <cellStyle name="Normal 17 2 2 2 2 2 5 5" xfId="9428" xr:uid="{00000000-0005-0000-0000-0000D9240000}"/>
    <cellStyle name="Normal 17 2 2 2 2 2 6" xfId="9429" xr:uid="{00000000-0005-0000-0000-0000DA240000}"/>
    <cellStyle name="Normal 17 2 2 2 2 2 6 2" xfId="9430" xr:uid="{00000000-0005-0000-0000-0000DB240000}"/>
    <cellStyle name="Normal 17 2 2 2 2 2 6 2 2" xfId="9431" xr:uid="{00000000-0005-0000-0000-0000DC240000}"/>
    <cellStyle name="Normal 17 2 2 2 2 2 6 2 2 2" xfId="9432" xr:uid="{00000000-0005-0000-0000-0000DD240000}"/>
    <cellStyle name="Normal 17 2 2 2 2 2 6 2 3" xfId="9433" xr:uid="{00000000-0005-0000-0000-0000DE240000}"/>
    <cellStyle name="Normal 17 2 2 2 2 2 6 3" xfId="9434" xr:uid="{00000000-0005-0000-0000-0000DF240000}"/>
    <cellStyle name="Normal 17 2 2 2 2 2 6 3 2" xfId="9435" xr:uid="{00000000-0005-0000-0000-0000E0240000}"/>
    <cellStyle name="Normal 17 2 2 2 2 2 6 4" xfId="9436" xr:uid="{00000000-0005-0000-0000-0000E1240000}"/>
    <cellStyle name="Normal 17 2 2 2 2 2 7" xfId="9437" xr:uid="{00000000-0005-0000-0000-0000E2240000}"/>
    <cellStyle name="Normal 17 2 2 2 2 2 7 2" xfId="9438" xr:uid="{00000000-0005-0000-0000-0000E3240000}"/>
    <cellStyle name="Normal 17 2 2 2 2 2 7 2 2" xfId="9439" xr:uid="{00000000-0005-0000-0000-0000E4240000}"/>
    <cellStyle name="Normal 17 2 2 2 2 2 7 3" xfId="9440" xr:uid="{00000000-0005-0000-0000-0000E5240000}"/>
    <cellStyle name="Normal 17 2 2 2 2 2 7 3 2" xfId="9441" xr:uid="{00000000-0005-0000-0000-0000E6240000}"/>
    <cellStyle name="Normal 17 2 2 2 2 2 7 4" xfId="9442" xr:uid="{00000000-0005-0000-0000-0000E7240000}"/>
    <cellStyle name="Normal 17 2 2 2 2 2 8" xfId="9443" xr:uid="{00000000-0005-0000-0000-0000E8240000}"/>
    <cellStyle name="Normal 17 2 2 2 2 2 8 2" xfId="9444" xr:uid="{00000000-0005-0000-0000-0000E9240000}"/>
    <cellStyle name="Normal 17 2 2 2 2 2 9" xfId="9445" xr:uid="{00000000-0005-0000-0000-0000EA240000}"/>
    <cellStyle name="Normal 17 2 2 2 2 2 9 2" xfId="9446" xr:uid="{00000000-0005-0000-0000-0000EB240000}"/>
    <cellStyle name="Normal 17 2 2 2 2 3" xfId="9447" xr:uid="{00000000-0005-0000-0000-0000EC240000}"/>
    <cellStyle name="Normal 17 2 2 2 2 3 2" xfId="9448" xr:uid="{00000000-0005-0000-0000-0000ED240000}"/>
    <cellStyle name="Normal 17 2 2 2 2 3 2 2" xfId="9449" xr:uid="{00000000-0005-0000-0000-0000EE240000}"/>
    <cellStyle name="Normal 17 2 2 2 2 3 2 2 2" xfId="9450" xr:uid="{00000000-0005-0000-0000-0000EF240000}"/>
    <cellStyle name="Normal 17 2 2 2 2 3 2 2 2 2" xfId="9451" xr:uid="{00000000-0005-0000-0000-0000F0240000}"/>
    <cellStyle name="Normal 17 2 2 2 2 3 2 2 2 2 2" xfId="9452" xr:uid="{00000000-0005-0000-0000-0000F1240000}"/>
    <cellStyle name="Normal 17 2 2 2 2 3 2 2 2 2 2 2" xfId="9453" xr:uid="{00000000-0005-0000-0000-0000F2240000}"/>
    <cellStyle name="Normal 17 2 2 2 2 3 2 2 2 2 3" xfId="9454" xr:uid="{00000000-0005-0000-0000-0000F3240000}"/>
    <cellStyle name="Normal 17 2 2 2 2 3 2 2 2 3" xfId="9455" xr:uid="{00000000-0005-0000-0000-0000F4240000}"/>
    <cellStyle name="Normal 17 2 2 2 2 3 2 2 2 3 2" xfId="9456" xr:uid="{00000000-0005-0000-0000-0000F5240000}"/>
    <cellStyle name="Normal 17 2 2 2 2 3 2 2 2 4" xfId="9457" xr:uid="{00000000-0005-0000-0000-0000F6240000}"/>
    <cellStyle name="Normal 17 2 2 2 2 3 2 2 3" xfId="9458" xr:uid="{00000000-0005-0000-0000-0000F7240000}"/>
    <cellStyle name="Normal 17 2 2 2 2 3 2 2 3 2" xfId="9459" xr:uid="{00000000-0005-0000-0000-0000F8240000}"/>
    <cellStyle name="Normal 17 2 2 2 2 3 2 2 3 2 2" xfId="9460" xr:uid="{00000000-0005-0000-0000-0000F9240000}"/>
    <cellStyle name="Normal 17 2 2 2 2 3 2 2 3 3" xfId="9461" xr:uid="{00000000-0005-0000-0000-0000FA240000}"/>
    <cellStyle name="Normal 17 2 2 2 2 3 2 2 4" xfId="9462" xr:uid="{00000000-0005-0000-0000-0000FB240000}"/>
    <cellStyle name="Normal 17 2 2 2 2 3 2 2 4 2" xfId="9463" xr:uid="{00000000-0005-0000-0000-0000FC240000}"/>
    <cellStyle name="Normal 17 2 2 2 2 3 2 2 5" xfId="9464" xr:uid="{00000000-0005-0000-0000-0000FD240000}"/>
    <cellStyle name="Normal 17 2 2 2 2 3 2 3" xfId="9465" xr:uid="{00000000-0005-0000-0000-0000FE240000}"/>
    <cellStyle name="Normal 17 2 2 2 2 3 2 3 2" xfId="9466" xr:uid="{00000000-0005-0000-0000-0000FF240000}"/>
    <cellStyle name="Normal 17 2 2 2 2 3 2 3 2 2" xfId="9467" xr:uid="{00000000-0005-0000-0000-000000250000}"/>
    <cellStyle name="Normal 17 2 2 2 2 3 2 3 2 2 2" xfId="9468" xr:uid="{00000000-0005-0000-0000-000001250000}"/>
    <cellStyle name="Normal 17 2 2 2 2 3 2 3 2 3" xfId="9469" xr:uid="{00000000-0005-0000-0000-000002250000}"/>
    <cellStyle name="Normal 17 2 2 2 2 3 2 3 3" xfId="9470" xr:uid="{00000000-0005-0000-0000-000003250000}"/>
    <cellStyle name="Normal 17 2 2 2 2 3 2 3 3 2" xfId="9471" xr:uid="{00000000-0005-0000-0000-000004250000}"/>
    <cellStyle name="Normal 17 2 2 2 2 3 2 3 4" xfId="9472" xr:uid="{00000000-0005-0000-0000-000005250000}"/>
    <cellStyle name="Normal 17 2 2 2 2 3 2 4" xfId="9473" xr:uid="{00000000-0005-0000-0000-000006250000}"/>
    <cellStyle name="Normal 17 2 2 2 2 3 2 4 2" xfId="9474" xr:uid="{00000000-0005-0000-0000-000007250000}"/>
    <cellStyle name="Normal 17 2 2 2 2 3 2 4 2 2" xfId="9475" xr:uid="{00000000-0005-0000-0000-000008250000}"/>
    <cellStyle name="Normal 17 2 2 2 2 3 2 4 3" xfId="9476" xr:uid="{00000000-0005-0000-0000-000009250000}"/>
    <cellStyle name="Normal 17 2 2 2 2 3 2 5" xfId="9477" xr:uid="{00000000-0005-0000-0000-00000A250000}"/>
    <cellStyle name="Normal 17 2 2 2 2 3 2 5 2" xfId="9478" xr:uid="{00000000-0005-0000-0000-00000B250000}"/>
    <cellStyle name="Normal 17 2 2 2 2 3 2 6" xfId="9479" xr:uid="{00000000-0005-0000-0000-00000C250000}"/>
    <cellStyle name="Normal 17 2 2 2 2 3 3" xfId="9480" xr:uid="{00000000-0005-0000-0000-00000D250000}"/>
    <cellStyle name="Normal 17 2 2 2 2 3 3 2" xfId="9481" xr:uid="{00000000-0005-0000-0000-00000E250000}"/>
    <cellStyle name="Normal 17 2 2 2 2 3 3 2 2" xfId="9482" xr:uid="{00000000-0005-0000-0000-00000F250000}"/>
    <cellStyle name="Normal 17 2 2 2 2 3 3 2 2 2" xfId="9483" xr:uid="{00000000-0005-0000-0000-000010250000}"/>
    <cellStyle name="Normal 17 2 2 2 2 3 3 2 2 2 2" xfId="9484" xr:uid="{00000000-0005-0000-0000-000011250000}"/>
    <cellStyle name="Normal 17 2 2 2 2 3 3 2 2 2 2 2" xfId="9485" xr:uid="{00000000-0005-0000-0000-000012250000}"/>
    <cellStyle name="Normal 17 2 2 2 2 3 3 2 2 2 3" xfId="9486" xr:uid="{00000000-0005-0000-0000-000013250000}"/>
    <cellStyle name="Normal 17 2 2 2 2 3 3 2 2 3" xfId="9487" xr:uid="{00000000-0005-0000-0000-000014250000}"/>
    <cellStyle name="Normal 17 2 2 2 2 3 3 2 2 3 2" xfId="9488" xr:uid="{00000000-0005-0000-0000-000015250000}"/>
    <cellStyle name="Normal 17 2 2 2 2 3 3 2 2 4" xfId="9489" xr:uid="{00000000-0005-0000-0000-000016250000}"/>
    <cellStyle name="Normal 17 2 2 2 2 3 3 2 3" xfId="9490" xr:uid="{00000000-0005-0000-0000-000017250000}"/>
    <cellStyle name="Normal 17 2 2 2 2 3 3 2 3 2" xfId="9491" xr:uid="{00000000-0005-0000-0000-000018250000}"/>
    <cellStyle name="Normal 17 2 2 2 2 3 3 2 3 2 2" xfId="9492" xr:uid="{00000000-0005-0000-0000-000019250000}"/>
    <cellStyle name="Normal 17 2 2 2 2 3 3 2 3 3" xfId="9493" xr:uid="{00000000-0005-0000-0000-00001A250000}"/>
    <cellStyle name="Normal 17 2 2 2 2 3 3 2 4" xfId="9494" xr:uid="{00000000-0005-0000-0000-00001B250000}"/>
    <cellStyle name="Normal 17 2 2 2 2 3 3 2 4 2" xfId="9495" xr:uid="{00000000-0005-0000-0000-00001C250000}"/>
    <cellStyle name="Normal 17 2 2 2 2 3 3 2 5" xfId="9496" xr:uid="{00000000-0005-0000-0000-00001D250000}"/>
    <cellStyle name="Normal 17 2 2 2 2 3 3 3" xfId="9497" xr:uid="{00000000-0005-0000-0000-00001E250000}"/>
    <cellStyle name="Normal 17 2 2 2 2 3 3 3 2" xfId="9498" xr:uid="{00000000-0005-0000-0000-00001F250000}"/>
    <cellStyle name="Normal 17 2 2 2 2 3 3 3 2 2" xfId="9499" xr:uid="{00000000-0005-0000-0000-000020250000}"/>
    <cellStyle name="Normal 17 2 2 2 2 3 3 3 2 2 2" xfId="9500" xr:uid="{00000000-0005-0000-0000-000021250000}"/>
    <cellStyle name="Normal 17 2 2 2 2 3 3 3 2 3" xfId="9501" xr:uid="{00000000-0005-0000-0000-000022250000}"/>
    <cellStyle name="Normal 17 2 2 2 2 3 3 3 3" xfId="9502" xr:uid="{00000000-0005-0000-0000-000023250000}"/>
    <cellStyle name="Normal 17 2 2 2 2 3 3 3 3 2" xfId="9503" xr:uid="{00000000-0005-0000-0000-000024250000}"/>
    <cellStyle name="Normal 17 2 2 2 2 3 3 3 4" xfId="9504" xr:uid="{00000000-0005-0000-0000-000025250000}"/>
    <cellStyle name="Normal 17 2 2 2 2 3 3 4" xfId="9505" xr:uid="{00000000-0005-0000-0000-000026250000}"/>
    <cellStyle name="Normal 17 2 2 2 2 3 3 4 2" xfId="9506" xr:uid="{00000000-0005-0000-0000-000027250000}"/>
    <cellStyle name="Normal 17 2 2 2 2 3 3 4 2 2" xfId="9507" xr:uid="{00000000-0005-0000-0000-000028250000}"/>
    <cellStyle name="Normal 17 2 2 2 2 3 3 4 3" xfId="9508" xr:uid="{00000000-0005-0000-0000-000029250000}"/>
    <cellStyle name="Normal 17 2 2 2 2 3 3 5" xfId="9509" xr:uid="{00000000-0005-0000-0000-00002A250000}"/>
    <cellStyle name="Normal 17 2 2 2 2 3 3 5 2" xfId="9510" xr:uid="{00000000-0005-0000-0000-00002B250000}"/>
    <cellStyle name="Normal 17 2 2 2 2 3 3 6" xfId="9511" xr:uid="{00000000-0005-0000-0000-00002C250000}"/>
    <cellStyle name="Normal 17 2 2 2 2 3 4" xfId="9512" xr:uid="{00000000-0005-0000-0000-00002D250000}"/>
    <cellStyle name="Normal 17 2 2 2 2 3 4 2" xfId="9513" xr:uid="{00000000-0005-0000-0000-00002E250000}"/>
    <cellStyle name="Normal 17 2 2 2 2 3 4 2 2" xfId="9514" xr:uid="{00000000-0005-0000-0000-00002F250000}"/>
    <cellStyle name="Normal 17 2 2 2 2 3 4 2 2 2" xfId="9515" xr:uid="{00000000-0005-0000-0000-000030250000}"/>
    <cellStyle name="Normal 17 2 2 2 2 3 4 2 2 2 2" xfId="9516" xr:uid="{00000000-0005-0000-0000-000031250000}"/>
    <cellStyle name="Normal 17 2 2 2 2 3 4 2 2 3" xfId="9517" xr:uid="{00000000-0005-0000-0000-000032250000}"/>
    <cellStyle name="Normal 17 2 2 2 2 3 4 2 3" xfId="9518" xr:uid="{00000000-0005-0000-0000-000033250000}"/>
    <cellStyle name="Normal 17 2 2 2 2 3 4 2 3 2" xfId="9519" xr:uid="{00000000-0005-0000-0000-000034250000}"/>
    <cellStyle name="Normal 17 2 2 2 2 3 4 2 4" xfId="9520" xr:uid="{00000000-0005-0000-0000-000035250000}"/>
    <cellStyle name="Normal 17 2 2 2 2 3 4 3" xfId="9521" xr:uid="{00000000-0005-0000-0000-000036250000}"/>
    <cellStyle name="Normal 17 2 2 2 2 3 4 3 2" xfId="9522" xr:uid="{00000000-0005-0000-0000-000037250000}"/>
    <cellStyle name="Normal 17 2 2 2 2 3 4 3 2 2" xfId="9523" xr:uid="{00000000-0005-0000-0000-000038250000}"/>
    <cellStyle name="Normal 17 2 2 2 2 3 4 3 3" xfId="9524" xr:uid="{00000000-0005-0000-0000-000039250000}"/>
    <cellStyle name="Normal 17 2 2 2 2 3 4 4" xfId="9525" xr:uid="{00000000-0005-0000-0000-00003A250000}"/>
    <cellStyle name="Normal 17 2 2 2 2 3 4 4 2" xfId="9526" xr:uid="{00000000-0005-0000-0000-00003B250000}"/>
    <cellStyle name="Normal 17 2 2 2 2 3 4 5" xfId="9527" xr:uid="{00000000-0005-0000-0000-00003C250000}"/>
    <cellStyle name="Normal 17 2 2 2 2 3 5" xfId="9528" xr:uid="{00000000-0005-0000-0000-00003D250000}"/>
    <cellStyle name="Normal 17 2 2 2 2 3 5 2" xfId="9529" xr:uid="{00000000-0005-0000-0000-00003E250000}"/>
    <cellStyle name="Normal 17 2 2 2 2 3 5 2 2" xfId="9530" xr:uid="{00000000-0005-0000-0000-00003F250000}"/>
    <cellStyle name="Normal 17 2 2 2 2 3 5 2 2 2" xfId="9531" xr:uid="{00000000-0005-0000-0000-000040250000}"/>
    <cellStyle name="Normal 17 2 2 2 2 3 5 2 3" xfId="9532" xr:uid="{00000000-0005-0000-0000-000041250000}"/>
    <cellStyle name="Normal 17 2 2 2 2 3 5 3" xfId="9533" xr:uid="{00000000-0005-0000-0000-000042250000}"/>
    <cellStyle name="Normal 17 2 2 2 2 3 5 3 2" xfId="9534" xr:uid="{00000000-0005-0000-0000-000043250000}"/>
    <cellStyle name="Normal 17 2 2 2 2 3 5 4" xfId="9535" xr:uid="{00000000-0005-0000-0000-000044250000}"/>
    <cellStyle name="Normal 17 2 2 2 2 3 6" xfId="9536" xr:uid="{00000000-0005-0000-0000-000045250000}"/>
    <cellStyle name="Normal 17 2 2 2 2 3 6 2" xfId="9537" xr:uid="{00000000-0005-0000-0000-000046250000}"/>
    <cellStyle name="Normal 17 2 2 2 2 3 6 2 2" xfId="9538" xr:uid="{00000000-0005-0000-0000-000047250000}"/>
    <cellStyle name="Normal 17 2 2 2 2 3 6 3" xfId="9539" xr:uid="{00000000-0005-0000-0000-000048250000}"/>
    <cellStyle name="Normal 17 2 2 2 2 3 6 3 2" xfId="9540" xr:uid="{00000000-0005-0000-0000-000049250000}"/>
    <cellStyle name="Normal 17 2 2 2 2 3 6 4" xfId="9541" xr:uid="{00000000-0005-0000-0000-00004A250000}"/>
    <cellStyle name="Normal 17 2 2 2 2 3 7" xfId="9542" xr:uid="{00000000-0005-0000-0000-00004B250000}"/>
    <cellStyle name="Normal 17 2 2 2 2 3 7 2" xfId="9543" xr:uid="{00000000-0005-0000-0000-00004C250000}"/>
    <cellStyle name="Normal 17 2 2 2 2 3 8" xfId="9544" xr:uid="{00000000-0005-0000-0000-00004D250000}"/>
    <cellStyle name="Normal 17 2 2 2 2 3 8 2" xfId="9545" xr:uid="{00000000-0005-0000-0000-00004E250000}"/>
    <cellStyle name="Normal 17 2 2 2 2 3 9" xfId="9546" xr:uid="{00000000-0005-0000-0000-00004F250000}"/>
    <cellStyle name="Normal 17 2 2 2 2 4" xfId="9547" xr:uid="{00000000-0005-0000-0000-000050250000}"/>
    <cellStyle name="Normal 17 2 2 2 2 4 2" xfId="9548" xr:uid="{00000000-0005-0000-0000-000051250000}"/>
    <cellStyle name="Normal 17 2 2 2 2 4 2 2" xfId="9549" xr:uid="{00000000-0005-0000-0000-000052250000}"/>
    <cellStyle name="Normal 17 2 2 2 2 4 2 2 2" xfId="9550" xr:uid="{00000000-0005-0000-0000-000053250000}"/>
    <cellStyle name="Normal 17 2 2 2 2 4 2 2 2 2" xfId="9551" xr:uid="{00000000-0005-0000-0000-000054250000}"/>
    <cellStyle name="Normal 17 2 2 2 2 4 2 2 2 2 2" xfId="9552" xr:uid="{00000000-0005-0000-0000-000055250000}"/>
    <cellStyle name="Normal 17 2 2 2 2 4 2 2 2 3" xfId="9553" xr:uid="{00000000-0005-0000-0000-000056250000}"/>
    <cellStyle name="Normal 17 2 2 2 2 4 2 2 3" xfId="9554" xr:uid="{00000000-0005-0000-0000-000057250000}"/>
    <cellStyle name="Normal 17 2 2 2 2 4 2 2 3 2" xfId="9555" xr:uid="{00000000-0005-0000-0000-000058250000}"/>
    <cellStyle name="Normal 17 2 2 2 2 4 2 2 4" xfId="9556" xr:uid="{00000000-0005-0000-0000-000059250000}"/>
    <cellStyle name="Normal 17 2 2 2 2 4 2 3" xfId="9557" xr:uid="{00000000-0005-0000-0000-00005A250000}"/>
    <cellStyle name="Normal 17 2 2 2 2 4 2 3 2" xfId="9558" xr:uid="{00000000-0005-0000-0000-00005B250000}"/>
    <cellStyle name="Normal 17 2 2 2 2 4 2 3 2 2" xfId="9559" xr:uid="{00000000-0005-0000-0000-00005C250000}"/>
    <cellStyle name="Normal 17 2 2 2 2 4 2 3 3" xfId="9560" xr:uid="{00000000-0005-0000-0000-00005D250000}"/>
    <cellStyle name="Normal 17 2 2 2 2 4 2 4" xfId="9561" xr:uid="{00000000-0005-0000-0000-00005E250000}"/>
    <cellStyle name="Normal 17 2 2 2 2 4 2 4 2" xfId="9562" xr:uid="{00000000-0005-0000-0000-00005F250000}"/>
    <cellStyle name="Normal 17 2 2 2 2 4 2 5" xfId="9563" xr:uid="{00000000-0005-0000-0000-000060250000}"/>
    <cellStyle name="Normal 17 2 2 2 2 4 3" xfId="9564" xr:uid="{00000000-0005-0000-0000-000061250000}"/>
    <cellStyle name="Normal 17 2 2 2 2 4 3 2" xfId="9565" xr:uid="{00000000-0005-0000-0000-000062250000}"/>
    <cellStyle name="Normal 17 2 2 2 2 4 3 2 2" xfId="9566" xr:uid="{00000000-0005-0000-0000-000063250000}"/>
    <cellStyle name="Normal 17 2 2 2 2 4 3 2 2 2" xfId="9567" xr:uid="{00000000-0005-0000-0000-000064250000}"/>
    <cellStyle name="Normal 17 2 2 2 2 4 3 2 3" xfId="9568" xr:uid="{00000000-0005-0000-0000-000065250000}"/>
    <cellStyle name="Normal 17 2 2 2 2 4 3 3" xfId="9569" xr:uid="{00000000-0005-0000-0000-000066250000}"/>
    <cellStyle name="Normal 17 2 2 2 2 4 3 3 2" xfId="9570" xr:uid="{00000000-0005-0000-0000-000067250000}"/>
    <cellStyle name="Normal 17 2 2 2 2 4 3 4" xfId="9571" xr:uid="{00000000-0005-0000-0000-000068250000}"/>
    <cellStyle name="Normal 17 2 2 2 2 4 4" xfId="9572" xr:uid="{00000000-0005-0000-0000-000069250000}"/>
    <cellStyle name="Normal 17 2 2 2 2 4 4 2" xfId="9573" xr:uid="{00000000-0005-0000-0000-00006A250000}"/>
    <cellStyle name="Normal 17 2 2 2 2 4 4 2 2" xfId="9574" xr:uid="{00000000-0005-0000-0000-00006B250000}"/>
    <cellStyle name="Normal 17 2 2 2 2 4 4 3" xfId="9575" xr:uid="{00000000-0005-0000-0000-00006C250000}"/>
    <cellStyle name="Normal 17 2 2 2 2 4 5" xfId="9576" xr:uid="{00000000-0005-0000-0000-00006D250000}"/>
    <cellStyle name="Normal 17 2 2 2 2 4 5 2" xfId="9577" xr:uid="{00000000-0005-0000-0000-00006E250000}"/>
    <cellStyle name="Normal 17 2 2 2 2 4 6" xfId="9578" xr:uid="{00000000-0005-0000-0000-00006F250000}"/>
    <cellStyle name="Normal 17 2 2 2 2 5" xfId="9579" xr:uid="{00000000-0005-0000-0000-000070250000}"/>
    <cellStyle name="Normal 17 2 2 2 2 5 2" xfId="9580" xr:uid="{00000000-0005-0000-0000-000071250000}"/>
    <cellStyle name="Normal 17 2 2 2 2 5 2 2" xfId="9581" xr:uid="{00000000-0005-0000-0000-000072250000}"/>
    <cellStyle name="Normal 17 2 2 2 2 5 2 2 2" xfId="9582" xr:uid="{00000000-0005-0000-0000-000073250000}"/>
    <cellStyle name="Normal 17 2 2 2 2 5 2 2 2 2" xfId="9583" xr:uid="{00000000-0005-0000-0000-000074250000}"/>
    <cellStyle name="Normal 17 2 2 2 2 5 2 2 2 2 2" xfId="9584" xr:uid="{00000000-0005-0000-0000-000075250000}"/>
    <cellStyle name="Normal 17 2 2 2 2 5 2 2 2 3" xfId="9585" xr:uid="{00000000-0005-0000-0000-000076250000}"/>
    <cellStyle name="Normal 17 2 2 2 2 5 2 2 3" xfId="9586" xr:uid="{00000000-0005-0000-0000-000077250000}"/>
    <cellStyle name="Normal 17 2 2 2 2 5 2 2 3 2" xfId="9587" xr:uid="{00000000-0005-0000-0000-000078250000}"/>
    <cellStyle name="Normal 17 2 2 2 2 5 2 2 4" xfId="9588" xr:uid="{00000000-0005-0000-0000-000079250000}"/>
    <cellStyle name="Normal 17 2 2 2 2 5 2 3" xfId="9589" xr:uid="{00000000-0005-0000-0000-00007A250000}"/>
    <cellStyle name="Normal 17 2 2 2 2 5 2 3 2" xfId="9590" xr:uid="{00000000-0005-0000-0000-00007B250000}"/>
    <cellStyle name="Normal 17 2 2 2 2 5 2 3 2 2" xfId="9591" xr:uid="{00000000-0005-0000-0000-00007C250000}"/>
    <cellStyle name="Normal 17 2 2 2 2 5 2 3 3" xfId="9592" xr:uid="{00000000-0005-0000-0000-00007D250000}"/>
    <cellStyle name="Normal 17 2 2 2 2 5 2 4" xfId="9593" xr:uid="{00000000-0005-0000-0000-00007E250000}"/>
    <cellStyle name="Normal 17 2 2 2 2 5 2 4 2" xfId="9594" xr:uid="{00000000-0005-0000-0000-00007F250000}"/>
    <cellStyle name="Normal 17 2 2 2 2 5 2 5" xfId="9595" xr:uid="{00000000-0005-0000-0000-000080250000}"/>
    <cellStyle name="Normal 17 2 2 2 2 5 3" xfId="9596" xr:uid="{00000000-0005-0000-0000-000081250000}"/>
    <cellStyle name="Normal 17 2 2 2 2 5 3 2" xfId="9597" xr:uid="{00000000-0005-0000-0000-000082250000}"/>
    <cellStyle name="Normal 17 2 2 2 2 5 3 2 2" xfId="9598" xr:uid="{00000000-0005-0000-0000-000083250000}"/>
    <cellStyle name="Normal 17 2 2 2 2 5 3 2 2 2" xfId="9599" xr:uid="{00000000-0005-0000-0000-000084250000}"/>
    <cellStyle name="Normal 17 2 2 2 2 5 3 2 3" xfId="9600" xr:uid="{00000000-0005-0000-0000-000085250000}"/>
    <cellStyle name="Normal 17 2 2 2 2 5 3 3" xfId="9601" xr:uid="{00000000-0005-0000-0000-000086250000}"/>
    <cellStyle name="Normal 17 2 2 2 2 5 3 3 2" xfId="9602" xr:uid="{00000000-0005-0000-0000-000087250000}"/>
    <cellStyle name="Normal 17 2 2 2 2 5 3 4" xfId="9603" xr:uid="{00000000-0005-0000-0000-000088250000}"/>
    <cellStyle name="Normal 17 2 2 2 2 5 4" xfId="9604" xr:uid="{00000000-0005-0000-0000-000089250000}"/>
    <cellStyle name="Normal 17 2 2 2 2 5 4 2" xfId="9605" xr:uid="{00000000-0005-0000-0000-00008A250000}"/>
    <cellStyle name="Normal 17 2 2 2 2 5 4 2 2" xfId="9606" xr:uid="{00000000-0005-0000-0000-00008B250000}"/>
    <cellStyle name="Normal 17 2 2 2 2 5 4 3" xfId="9607" xr:uid="{00000000-0005-0000-0000-00008C250000}"/>
    <cellStyle name="Normal 17 2 2 2 2 5 5" xfId="9608" xr:uid="{00000000-0005-0000-0000-00008D250000}"/>
    <cellStyle name="Normal 17 2 2 2 2 5 5 2" xfId="9609" xr:uid="{00000000-0005-0000-0000-00008E250000}"/>
    <cellStyle name="Normal 17 2 2 2 2 5 6" xfId="9610" xr:uid="{00000000-0005-0000-0000-00008F250000}"/>
    <cellStyle name="Normal 17 2 2 2 2 6" xfId="9611" xr:uid="{00000000-0005-0000-0000-000090250000}"/>
    <cellStyle name="Normal 17 2 2 2 2 6 2" xfId="9612" xr:uid="{00000000-0005-0000-0000-000091250000}"/>
    <cellStyle name="Normal 17 2 2 2 2 6 2 2" xfId="9613" xr:uid="{00000000-0005-0000-0000-000092250000}"/>
    <cellStyle name="Normal 17 2 2 2 2 6 2 2 2" xfId="9614" xr:uid="{00000000-0005-0000-0000-000093250000}"/>
    <cellStyle name="Normal 17 2 2 2 2 6 2 2 2 2" xfId="9615" xr:uid="{00000000-0005-0000-0000-000094250000}"/>
    <cellStyle name="Normal 17 2 2 2 2 6 2 2 3" xfId="9616" xr:uid="{00000000-0005-0000-0000-000095250000}"/>
    <cellStyle name="Normal 17 2 2 2 2 6 2 3" xfId="9617" xr:uid="{00000000-0005-0000-0000-000096250000}"/>
    <cellStyle name="Normal 17 2 2 2 2 6 2 3 2" xfId="9618" xr:uid="{00000000-0005-0000-0000-000097250000}"/>
    <cellStyle name="Normal 17 2 2 2 2 6 2 4" xfId="9619" xr:uid="{00000000-0005-0000-0000-000098250000}"/>
    <cellStyle name="Normal 17 2 2 2 2 6 3" xfId="9620" xr:uid="{00000000-0005-0000-0000-000099250000}"/>
    <cellStyle name="Normal 17 2 2 2 2 6 3 2" xfId="9621" xr:uid="{00000000-0005-0000-0000-00009A250000}"/>
    <cellStyle name="Normal 17 2 2 2 2 6 3 2 2" xfId="9622" xr:uid="{00000000-0005-0000-0000-00009B250000}"/>
    <cellStyle name="Normal 17 2 2 2 2 6 3 3" xfId="9623" xr:uid="{00000000-0005-0000-0000-00009C250000}"/>
    <cellStyle name="Normal 17 2 2 2 2 6 4" xfId="9624" xr:uid="{00000000-0005-0000-0000-00009D250000}"/>
    <cellStyle name="Normal 17 2 2 2 2 6 4 2" xfId="9625" xr:uid="{00000000-0005-0000-0000-00009E250000}"/>
    <cellStyle name="Normal 17 2 2 2 2 6 5" xfId="9626" xr:uid="{00000000-0005-0000-0000-00009F250000}"/>
    <cellStyle name="Normal 17 2 2 2 2 7" xfId="9627" xr:uid="{00000000-0005-0000-0000-0000A0250000}"/>
    <cellStyle name="Normal 17 2 2 2 2 7 2" xfId="9628" xr:uid="{00000000-0005-0000-0000-0000A1250000}"/>
    <cellStyle name="Normal 17 2 2 2 2 7 2 2" xfId="9629" xr:uid="{00000000-0005-0000-0000-0000A2250000}"/>
    <cellStyle name="Normal 17 2 2 2 2 7 2 2 2" xfId="9630" xr:uid="{00000000-0005-0000-0000-0000A3250000}"/>
    <cellStyle name="Normal 17 2 2 2 2 7 2 3" xfId="9631" xr:uid="{00000000-0005-0000-0000-0000A4250000}"/>
    <cellStyle name="Normal 17 2 2 2 2 7 3" xfId="9632" xr:uid="{00000000-0005-0000-0000-0000A5250000}"/>
    <cellStyle name="Normal 17 2 2 2 2 7 3 2" xfId="9633" xr:uid="{00000000-0005-0000-0000-0000A6250000}"/>
    <cellStyle name="Normal 17 2 2 2 2 7 4" xfId="9634" xr:uid="{00000000-0005-0000-0000-0000A7250000}"/>
    <cellStyle name="Normal 17 2 2 2 2 8" xfId="9635" xr:uid="{00000000-0005-0000-0000-0000A8250000}"/>
    <cellStyle name="Normal 17 2 2 2 2 8 2" xfId="9636" xr:uid="{00000000-0005-0000-0000-0000A9250000}"/>
    <cellStyle name="Normal 17 2 2 2 2 8 2 2" xfId="9637" xr:uid="{00000000-0005-0000-0000-0000AA250000}"/>
    <cellStyle name="Normal 17 2 2 2 2 8 3" xfId="9638" xr:uid="{00000000-0005-0000-0000-0000AB250000}"/>
    <cellStyle name="Normal 17 2 2 2 2 8 3 2" xfId="9639" xr:uid="{00000000-0005-0000-0000-0000AC250000}"/>
    <cellStyle name="Normal 17 2 2 2 2 8 4" xfId="9640" xr:uid="{00000000-0005-0000-0000-0000AD250000}"/>
    <cellStyle name="Normal 17 2 2 2 2 9" xfId="9641" xr:uid="{00000000-0005-0000-0000-0000AE250000}"/>
    <cellStyle name="Normal 17 2 2 2 2 9 2" xfId="9642" xr:uid="{00000000-0005-0000-0000-0000AF250000}"/>
    <cellStyle name="Normal 17 2 2 2 3" xfId="9643" xr:uid="{00000000-0005-0000-0000-0000B0250000}"/>
    <cellStyle name="Normal 17 2 2 2 3 10" xfId="9644" xr:uid="{00000000-0005-0000-0000-0000B1250000}"/>
    <cellStyle name="Normal 17 2 2 2 3 11" xfId="9645" xr:uid="{00000000-0005-0000-0000-0000B2250000}"/>
    <cellStyle name="Normal 17 2 2 2 3 2" xfId="9646" xr:uid="{00000000-0005-0000-0000-0000B3250000}"/>
    <cellStyle name="Normal 17 2 2 2 3 2 2" xfId="9647" xr:uid="{00000000-0005-0000-0000-0000B4250000}"/>
    <cellStyle name="Normal 17 2 2 2 3 2 2 2" xfId="9648" xr:uid="{00000000-0005-0000-0000-0000B5250000}"/>
    <cellStyle name="Normal 17 2 2 2 3 2 2 2 2" xfId="9649" xr:uid="{00000000-0005-0000-0000-0000B6250000}"/>
    <cellStyle name="Normal 17 2 2 2 3 2 2 2 2 2" xfId="9650" xr:uid="{00000000-0005-0000-0000-0000B7250000}"/>
    <cellStyle name="Normal 17 2 2 2 3 2 2 2 2 2 2" xfId="9651" xr:uid="{00000000-0005-0000-0000-0000B8250000}"/>
    <cellStyle name="Normal 17 2 2 2 3 2 2 2 2 2 2 2" xfId="9652" xr:uid="{00000000-0005-0000-0000-0000B9250000}"/>
    <cellStyle name="Normal 17 2 2 2 3 2 2 2 2 2 3" xfId="9653" xr:uid="{00000000-0005-0000-0000-0000BA250000}"/>
    <cellStyle name="Normal 17 2 2 2 3 2 2 2 2 3" xfId="9654" xr:uid="{00000000-0005-0000-0000-0000BB250000}"/>
    <cellStyle name="Normal 17 2 2 2 3 2 2 2 2 3 2" xfId="9655" xr:uid="{00000000-0005-0000-0000-0000BC250000}"/>
    <cellStyle name="Normal 17 2 2 2 3 2 2 2 2 4" xfId="9656" xr:uid="{00000000-0005-0000-0000-0000BD250000}"/>
    <cellStyle name="Normal 17 2 2 2 3 2 2 2 3" xfId="9657" xr:uid="{00000000-0005-0000-0000-0000BE250000}"/>
    <cellStyle name="Normal 17 2 2 2 3 2 2 2 3 2" xfId="9658" xr:uid="{00000000-0005-0000-0000-0000BF250000}"/>
    <cellStyle name="Normal 17 2 2 2 3 2 2 2 3 2 2" xfId="9659" xr:uid="{00000000-0005-0000-0000-0000C0250000}"/>
    <cellStyle name="Normal 17 2 2 2 3 2 2 2 3 3" xfId="9660" xr:uid="{00000000-0005-0000-0000-0000C1250000}"/>
    <cellStyle name="Normal 17 2 2 2 3 2 2 2 4" xfId="9661" xr:uid="{00000000-0005-0000-0000-0000C2250000}"/>
    <cellStyle name="Normal 17 2 2 2 3 2 2 2 4 2" xfId="9662" xr:uid="{00000000-0005-0000-0000-0000C3250000}"/>
    <cellStyle name="Normal 17 2 2 2 3 2 2 2 5" xfId="9663" xr:uid="{00000000-0005-0000-0000-0000C4250000}"/>
    <cellStyle name="Normal 17 2 2 2 3 2 2 3" xfId="9664" xr:uid="{00000000-0005-0000-0000-0000C5250000}"/>
    <cellStyle name="Normal 17 2 2 2 3 2 2 3 2" xfId="9665" xr:uid="{00000000-0005-0000-0000-0000C6250000}"/>
    <cellStyle name="Normal 17 2 2 2 3 2 2 3 2 2" xfId="9666" xr:uid="{00000000-0005-0000-0000-0000C7250000}"/>
    <cellStyle name="Normal 17 2 2 2 3 2 2 3 2 2 2" xfId="9667" xr:uid="{00000000-0005-0000-0000-0000C8250000}"/>
    <cellStyle name="Normal 17 2 2 2 3 2 2 3 2 3" xfId="9668" xr:uid="{00000000-0005-0000-0000-0000C9250000}"/>
    <cellStyle name="Normal 17 2 2 2 3 2 2 3 3" xfId="9669" xr:uid="{00000000-0005-0000-0000-0000CA250000}"/>
    <cellStyle name="Normal 17 2 2 2 3 2 2 3 3 2" xfId="9670" xr:uid="{00000000-0005-0000-0000-0000CB250000}"/>
    <cellStyle name="Normal 17 2 2 2 3 2 2 3 4" xfId="9671" xr:uid="{00000000-0005-0000-0000-0000CC250000}"/>
    <cellStyle name="Normal 17 2 2 2 3 2 2 4" xfId="9672" xr:uid="{00000000-0005-0000-0000-0000CD250000}"/>
    <cellStyle name="Normal 17 2 2 2 3 2 2 4 2" xfId="9673" xr:uid="{00000000-0005-0000-0000-0000CE250000}"/>
    <cellStyle name="Normal 17 2 2 2 3 2 2 4 2 2" xfId="9674" xr:uid="{00000000-0005-0000-0000-0000CF250000}"/>
    <cellStyle name="Normal 17 2 2 2 3 2 2 4 3" xfId="9675" xr:uid="{00000000-0005-0000-0000-0000D0250000}"/>
    <cellStyle name="Normal 17 2 2 2 3 2 2 5" xfId="9676" xr:uid="{00000000-0005-0000-0000-0000D1250000}"/>
    <cellStyle name="Normal 17 2 2 2 3 2 2 5 2" xfId="9677" xr:uid="{00000000-0005-0000-0000-0000D2250000}"/>
    <cellStyle name="Normal 17 2 2 2 3 2 2 6" xfId="9678" xr:uid="{00000000-0005-0000-0000-0000D3250000}"/>
    <cellStyle name="Normal 17 2 2 2 3 2 3" xfId="9679" xr:uid="{00000000-0005-0000-0000-0000D4250000}"/>
    <cellStyle name="Normal 17 2 2 2 3 2 3 2" xfId="9680" xr:uid="{00000000-0005-0000-0000-0000D5250000}"/>
    <cellStyle name="Normal 17 2 2 2 3 2 3 2 2" xfId="9681" xr:uid="{00000000-0005-0000-0000-0000D6250000}"/>
    <cellStyle name="Normal 17 2 2 2 3 2 3 2 2 2" xfId="9682" xr:uid="{00000000-0005-0000-0000-0000D7250000}"/>
    <cellStyle name="Normal 17 2 2 2 3 2 3 2 2 2 2" xfId="9683" xr:uid="{00000000-0005-0000-0000-0000D8250000}"/>
    <cellStyle name="Normal 17 2 2 2 3 2 3 2 2 2 2 2" xfId="9684" xr:uid="{00000000-0005-0000-0000-0000D9250000}"/>
    <cellStyle name="Normal 17 2 2 2 3 2 3 2 2 2 3" xfId="9685" xr:uid="{00000000-0005-0000-0000-0000DA250000}"/>
    <cellStyle name="Normal 17 2 2 2 3 2 3 2 2 3" xfId="9686" xr:uid="{00000000-0005-0000-0000-0000DB250000}"/>
    <cellStyle name="Normal 17 2 2 2 3 2 3 2 2 3 2" xfId="9687" xr:uid="{00000000-0005-0000-0000-0000DC250000}"/>
    <cellStyle name="Normal 17 2 2 2 3 2 3 2 2 4" xfId="9688" xr:uid="{00000000-0005-0000-0000-0000DD250000}"/>
    <cellStyle name="Normal 17 2 2 2 3 2 3 2 3" xfId="9689" xr:uid="{00000000-0005-0000-0000-0000DE250000}"/>
    <cellStyle name="Normal 17 2 2 2 3 2 3 2 3 2" xfId="9690" xr:uid="{00000000-0005-0000-0000-0000DF250000}"/>
    <cellStyle name="Normal 17 2 2 2 3 2 3 2 3 2 2" xfId="9691" xr:uid="{00000000-0005-0000-0000-0000E0250000}"/>
    <cellStyle name="Normal 17 2 2 2 3 2 3 2 3 3" xfId="9692" xr:uid="{00000000-0005-0000-0000-0000E1250000}"/>
    <cellStyle name="Normal 17 2 2 2 3 2 3 2 4" xfId="9693" xr:uid="{00000000-0005-0000-0000-0000E2250000}"/>
    <cellStyle name="Normal 17 2 2 2 3 2 3 2 4 2" xfId="9694" xr:uid="{00000000-0005-0000-0000-0000E3250000}"/>
    <cellStyle name="Normal 17 2 2 2 3 2 3 2 5" xfId="9695" xr:uid="{00000000-0005-0000-0000-0000E4250000}"/>
    <cellStyle name="Normal 17 2 2 2 3 2 3 3" xfId="9696" xr:uid="{00000000-0005-0000-0000-0000E5250000}"/>
    <cellStyle name="Normal 17 2 2 2 3 2 3 3 2" xfId="9697" xr:uid="{00000000-0005-0000-0000-0000E6250000}"/>
    <cellStyle name="Normal 17 2 2 2 3 2 3 3 2 2" xfId="9698" xr:uid="{00000000-0005-0000-0000-0000E7250000}"/>
    <cellStyle name="Normal 17 2 2 2 3 2 3 3 2 2 2" xfId="9699" xr:uid="{00000000-0005-0000-0000-0000E8250000}"/>
    <cellStyle name="Normal 17 2 2 2 3 2 3 3 2 3" xfId="9700" xr:uid="{00000000-0005-0000-0000-0000E9250000}"/>
    <cellStyle name="Normal 17 2 2 2 3 2 3 3 3" xfId="9701" xr:uid="{00000000-0005-0000-0000-0000EA250000}"/>
    <cellStyle name="Normal 17 2 2 2 3 2 3 3 3 2" xfId="9702" xr:uid="{00000000-0005-0000-0000-0000EB250000}"/>
    <cellStyle name="Normal 17 2 2 2 3 2 3 3 4" xfId="9703" xr:uid="{00000000-0005-0000-0000-0000EC250000}"/>
    <cellStyle name="Normal 17 2 2 2 3 2 3 4" xfId="9704" xr:uid="{00000000-0005-0000-0000-0000ED250000}"/>
    <cellStyle name="Normal 17 2 2 2 3 2 3 4 2" xfId="9705" xr:uid="{00000000-0005-0000-0000-0000EE250000}"/>
    <cellStyle name="Normal 17 2 2 2 3 2 3 4 2 2" xfId="9706" xr:uid="{00000000-0005-0000-0000-0000EF250000}"/>
    <cellStyle name="Normal 17 2 2 2 3 2 3 4 3" xfId="9707" xr:uid="{00000000-0005-0000-0000-0000F0250000}"/>
    <cellStyle name="Normal 17 2 2 2 3 2 3 5" xfId="9708" xr:uid="{00000000-0005-0000-0000-0000F1250000}"/>
    <cellStyle name="Normal 17 2 2 2 3 2 3 5 2" xfId="9709" xr:uid="{00000000-0005-0000-0000-0000F2250000}"/>
    <cellStyle name="Normal 17 2 2 2 3 2 3 6" xfId="9710" xr:uid="{00000000-0005-0000-0000-0000F3250000}"/>
    <cellStyle name="Normal 17 2 2 2 3 2 4" xfId="9711" xr:uid="{00000000-0005-0000-0000-0000F4250000}"/>
    <cellStyle name="Normal 17 2 2 2 3 2 4 2" xfId="9712" xr:uid="{00000000-0005-0000-0000-0000F5250000}"/>
    <cellStyle name="Normal 17 2 2 2 3 2 4 2 2" xfId="9713" xr:uid="{00000000-0005-0000-0000-0000F6250000}"/>
    <cellStyle name="Normal 17 2 2 2 3 2 4 2 2 2" xfId="9714" xr:uid="{00000000-0005-0000-0000-0000F7250000}"/>
    <cellStyle name="Normal 17 2 2 2 3 2 4 2 2 2 2" xfId="9715" xr:uid="{00000000-0005-0000-0000-0000F8250000}"/>
    <cellStyle name="Normal 17 2 2 2 3 2 4 2 2 3" xfId="9716" xr:uid="{00000000-0005-0000-0000-0000F9250000}"/>
    <cellStyle name="Normal 17 2 2 2 3 2 4 2 3" xfId="9717" xr:uid="{00000000-0005-0000-0000-0000FA250000}"/>
    <cellStyle name="Normal 17 2 2 2 3 2 4 2 3 2" xfId="9718" xr:uid="{00000000-0005-0000-0000-0000FB250000}"/>
    <cellStyle name="Normal 17 2 2 2 3 2 4 2 4" xfId="9719" xr:uid="{00000000-0005-0000-0000-0000FC250000}"/>
    <cellStyle name="Normal 17 2 2 2 3 2 4 3" xfId="9720" xr:uid="{00000000-0005-0000-0000-0000FD250000}"/>
    <cellStyle name="Normal 17 2 2 2 3 2 4 3 2" xfId="9721" xr:uid="{00000000-0005-0000-0000-0000FE250000}"/>
    <cellStyle name="Normal 17 2 2 2 3 2 4 3 2 2" xfId="9722" xr:uid="{00000000-0005-0000-0000-0000FF250000}"/>
    <cellStyle name="Normal 17 2 2 2 3 2 4 3 3" xfId="9723" xr:uid="{00000000-0005-0000-0000-000000260000}"/>
    <cellStyle name="Normal 17 2 2 2 3 2 4 4" xfId="9724" xr:uid="{00000000-0005-0000-0000-000001260000}"/>
    <cellStyle name="Normal 17 2 2 2 3 2 4 4 2" xfId="9725" xr:uid="{00000000-0005-0000-0000-000002260000}"/>
    <cellStyle name="Normal 17 2 2 2 3 2 4 5" xfId="9726" xr:uid="{00000000-0005-0000-0000-000003260000}"/>
    <cellStyle name="Normal 17 2 2 2 3 2 5" xfId="9727" xr:uid="{00000000-0005-0000-0000-000004260000}"/>
    <cellStyle name="Normal 17 2 2 2 3 2 5 2" xfId="9728" xr:uid="{00000000-0005-0000-0000-000005260000}"/>
    <cellStyle name="Normal 17 2 2 2 3 2 5 2 2" xfId="9729" xr:uid="{00000000-0005-0000-0000-000006260000}"/>
    <cellStyle name="Normal 17 2 2 2 3 2 5 2 2 2" xfId="9730" xr:uid="{00000000-0005-0000-0000-000007260000}"/>
    <cellStyle name="Normal 17 2 2 2 3 2 5 2 3" xfId="9731" xr:uid="{00000000-0005-0000-0000-000008260000}"/>
    <cellStyle name="Normal 17 2 2 2 3 2 5 3" xfId="9732" xr:uid="{00000000-0005-0000-0000-000009260000}"/>
    <cellStyle name="Normal 17 2 2 2 3 2 5 3 2" xfId="9733" xr:uid="{00000000-0005-0000-0000-00000A260000}"/>
    <cellStyle name="Normal 17 2 2 2 3 2 5 4" xfId="9734" xr:uid="{00000000-0005-0000-0000-00000B260000}"/>
    <cellStyle name="Normal 17 2 2 2 3 2 6" xfId="9735" xr:uid="{00000000-0005-0000-0000-00000C260000}"/>
    <cellStyle name="Normal 17 2 2 2 3 2 6 2" xfId="9736" xr:uid="{00000000-0005-0000-0000-00000D260000}"/>
    <cellStyle name="Normal 17 2 2 2 3 2 6 2 2" xfId="9737" xr:uid="{00000000-0005-0000-0000-00000E260000}"/>
    <cellStyle name="Normal 17 2 2 2 3 2 6 3" xfId="9738" xr:uid="{00000000-0005-0000-0000-00000F260000}"/>
    <cellStyle name="Normal 17 2 2 2 3 2 6 3 2" xfId="9739" xr:uid="{00000000-0005-0000-0000-000010260000}"/>
    <cellStyle name="Normal 17 2 2 2 3 2 6 4" xfId="9740" xr:uid="{00000000-0005-0000-0000-000011260000}"/>
    <cellStyle name="Normal 17 2 2 2 3 2 7" xfId="9741" xr:uid="{00000000-0005-0000-0000-000012260000}"/>
    <cellStyle name="Normal 17 2 2 2 3 2 7 2" xfId="9742" xr:uid="{00000000-0005-0000-0000-000013260000}"/>
    <cellStyle name="Normal 17 2 2 2 3 2 8" xfId="9743" xr:uid="{00000000-0005-0000-0000-000014260000}"/>
    <cellStyle name="Normal 17 2 2 2 3 2 8 2" xfId="9744" xr:uid="{00000000-0005-0000-0000-000015260000}"/>
    <cellStyle name="Normal 17 2 2 2 3 2 9" xfId="9745" xr:uid="{00000000-0005-0000-0000-000016260000}"/>
    <cellStyle name="Normal 17 2 2 2 3 3" xfId="9746" xr:uid="{00000000-0005-0000-0000-000017260000}"/>
    <cellStyle name="Normal 17 2 2 2 3 3 2" xfId="9747" xr:uid="{00000000-0005-0000-0000-000018260000}"/>
    <cellStyle name="Normal 17 2 2 2 3 3 2 2" xfId="9748" xr:uid="{00000000-0005-0000-0000-000019260000}"/>
    <cellStyle name="Normal 17 2 2 2 3 3 2 2 2" xfId="9749" xr:uid="{00000000-0005-0000-0000-00001A260000}"/>
    <cellStyle name="Normal 17 2 2 2 3 3 2 2 2 2" xfId="9750" xr:uid="{00000000-0005-0000-0000-00001B260000}"/>
    <cellStyle name="Normal 17 2 2 2 3 3 2 2 2 2 2" xfId="9751" xr:uid="{00000000-0005-0000-0000-00001C260000}"/>
    <cellStyle name="Normal 17 2 2 2 3 3 2 2 2 3" xfId="9752" xr:uid="{00000000-0005-0000-0000-00001D260000}"/>
    <cellStyle name="Normal 17 2 2 2 3 3 2 2 3" xfId="9753" xr:uid="{00000000-0005-0000-0000-00001E260000}"/>
    <cellStyle name="Normal 17 2 2 2 3 3 2 2 3 2" xfId="9754" xr:uid="{00000000-0005-0000-0000-00001F260000}"/>
    <cellStyle name="Normal 17 2 2 2 3 3 2 2 4" xfId="9755" xr:uid="{00000000-0005-0000-0000-000020260000}"/>
    <cellStyle name="Normal 17 2 2 2 3 3 2 3" xfId="9756" xr:uid="{00000000-0005-0000-0000-000021260000}"/>
    <cellStyle name="Normal 17 2 2 2 3 3 2 3 2" xfId="9757" xr:uid="{00000000-0005-0000-0000-000022260000}"/>
    <cellStyle name="Normal 17 2 2 2 3 3 2 3 2 2" xfId="9758" xr:uid="{00000000-0005-0000-0000-000023260000}"/>
    <cellStyle name="Normal 17 2 2 2 3 3 2 3 3" xfId="9759" xr:uid="{00000000-0005-0000-0000-000024260000}"/>
    <cellStyle name="Normal 17 2 2 2 3 3 2 4" xfId="9760" xr:uid="{00000000-0005-0000-0000-000025260000}"/>
    <cellStyle name="Normal 17 2 2 2 3 3 2 4 2" xfId="9761" xr:uid="{00000000-0005-0000-0000-000026260000}"/>
    <cellStyle name="Normal 17 2 2 2 3 3 2 5" xfId="9762" xr:uid="{00000000-0005-0000-0000-000027260000}"/>
    <cellStyle name="Normal 17 2 2 2 3 3 3" xfId="9763" xr:uid="{00000000-0005-0000-0000-000028260000}"/>
    <cellStyle name="Normal 17 2 2 2 3 3 3 2" xfId="9764" xr:uid="{00000000-0005-0000-0000-000029260000}"/>
    <cellStyle name="Normal 17 2 2 2 3 3 3 2 2" xfId="9765" xr:uid="{00000000-0005-0000-0000-00002A260000}"/>
    <cellStyle name="Normal 17 2 2 2 3 3 3 2 2 2" xfId="9766" xr:uid="{00000000-0005-0000-0000-00002B260000}"/>
    <cellStyle name="Normal 17 2 2 2 3 3 3 2 3" xfId="9767" xr:uid="{00000000-0005-0000-0000-00002C260000}"/>
    <cellStyle name="Normal 17 2 2 2 3 3 3 3" xfId="9768" xr:uid="{00000000-0005-0000-0000-00002D260000}"/>
    <cellStyle name="Normal 17 2 2 2 3 3 3 3 2" xfId="9769" xr:uid="{00000000-0005-0000-0000-00002E260000}"/>
    <cellStyle name="Normal 17 2 2 2 3 3 3 4" xfId="9770" xr:uid="{00000000-0005-0000-0000-00002F260000}"/>
    <cellStyle name="Normal 17 2 2 2 3 3 4" xfId="9771" xr:uid="{00000000-0005-0000-0000-000030260000}"/>
    <cellStyle name="Normal 17 2 2 2 3 3 4 2" xfId="9772" xr:uid="{00000000-0005-0000-0000-000031260000}"/>
    <cellStyle name="Normal 17 2 2 2 3 3 4 2 2" xfId="9773" xr:uid="{00000000-0005-0000-0000-000032260000}"/>
    <cellStyle name="Normal 17 2 2 2 3 3 4 3" xfId="9774" xr:uid="{00000000-0005-0000-0000-000033260000}"/>
    <cellStyle name="Normal 17 2 2 2 3 3 5" xfId="9775" xr:uid="{00000000-0005-0000-0000-000034260000}"/>
    <cellStyle name="Normal 17 2 2 2 3 3 5 2" xfId="9776" xr:uid="{00000000-0005-0000-0000-000035260000}"/>
    <cellStyle name="Normal 17 2 2 2 3 3 6" xfId="9777" xr:uid="{00000000-0005-0000-0000-000036260000}"/>
    <cellStyle name="Normal 17 2 2 2 3 4" xfId="9778" xr:uid="{00000000-0005-0000-0000-000037260000}"/>
    <cellStyle name="Normal 17 2 2 2 3 4 2" xfId="9779" xr:uid="{00000000-0005-0000-0000-000038260000}"/>
    <cellStyle name="Normal 17 2 2 2 3 4 2 2" xfId="9780" xr:uid="{00000000-0005-0000-0000-000039260000}"/>
    <cellStyle name="Normal 17 2 2 2 3 4 2 2 2" xfId="9781" xr:uid="{00000000-0005-0000-0000-00003A260000}"/>
    <cellStyle name="Normal 17 2 2 2 3 4 2 2 2 2" xfId="9782" xr:uid="{00000000-0005-0000-0000-00003B260000}"/>
    <cellStyle name="Normal 17 2 2 2 3 4 2 2 2 2 2" xfId="9783" xr:uid="{00000000-0005-0000-0000-00003C260000}"/>
    <cellStyle name="Normal 17 2 2 2 3 4 2 2 2 3" xfId="9784" xr:uid="{00000000-0005-0000-0000-00003D260000}"/>
    <cellStyle name="Normal 17 2 2 2 3 4 2 2 3" xfId="9785" xr:uid="{00000000-0005-0000-0000-00003E260000}"/>
    <cellStyle name="Normal 17 2 2 2 3 4 2 2 3 2" xfId="9786" xr:uid="{00000000-0005-0000-0000-00003F260000}"/>
    <cellStyle name="Normal 17 2 2 2 3 4 2 2 4" xfId="9787" xr:uid="{00000000-0005-0000-0000-000040260000}"/>
    <cellStyle name="Normal 17 2 2 2 3 4 2 3" xfId="9788" xr:uid="{00000000-0005-0000-0000-000041260000}"/>
    <cellStyle name="Normal 17 2 2 2 3 4 2 3 2" xfId="9789" xr:uid="{00000000-0005-0000-0000-000042260000}"/>
    <cellStyle name="Normal 17 2 2 2 3 4 2 3 2 2" xfId="9790" xr:uid="{00000000-0005-0000-0000-000043260000}"/>
    <cellStyle name="Normal 17 2 2 2 3 4 2 3 3" xfId="9791" xr:uid="{00000000-0005-0000-0000-000044260000}"/>
    <cellStyle name="Normal 17 2 2 2 3 4 2 4" xfId="9792" xr:uid="{00000000-0005-0000-0000-000045260000}"/>
    <cellStyle name="Normal 17 2 2 2 3 4 2 4 2" xfId="9793" xr:uid="{00000000-0005-0000-0000-000046260000}"/>
    <cellStyle name="Normal 17 2 2 2 3 4 2 5" xfId="9794" xr:uid="{00000000-0005-0000-0000-000047260000}"/>
    <cellStyle name="Normal 17 2 2 2 3 4 3" xfId="9795" xr:uid="{00000000-0005-0000-0000-000048260000}"/>
    <cellStyle name="Normal 17 2 2 2 3 4 3 2" xfId="9796" xr:uid="{00000000-0005-0000-0000-000049260000}"/>
    <cellStyle name="Normal 17 2 2 2 3 4 3 2 2" xfId="9797" xr:uid="{00000000-0005-0000-0000-00004A260000}"/>
    <cellStyle name="Normal 17 2 2 2 3 4 3 2 2 2" xfId="9798" xr:uid="{00000000-0005-0000-0000-00004B260000}"/>
    <cellStyle name="Normal 17 2 2 2 3 4 3 2 3" xfId="9799" xr:uid="{00000000-0005-0000-0000-00004C260000}"/>
    <cellStyle name="Normal 17 2 2 2 3 4 3 3" xfId="9800" xr:uid="{00000000-0005-0000-0000-00004D260000}"/>
    <cellStyle name="Normal 17 2 2 2 3 4 3 3 2" xfId="9801" xr:uid="{00000000-0005-0000-0000-00004E260000}"/>
    <cellStyle name="Normal 17 2 2 2 3 4 3 4" xfId="9802" xr:uid="{00000000-0005-0000-0000-00004F260000}"/>
    <cellStyle name="Normal 17 2 2 2 3 4 4" xfId="9803" xr:uid="{00000000-0005-0000-0000-000050260000}"/>
    <cellStyle name="Normal 17 2 2 2 3 4 4 2" xfId="9804" xr:uid="{00000000-0005-0000-0000-000051260000}"/>
    <cellStyle name="Normal 17 2 2 2 3 4 4 2 2" xfId="9805" xr:uid="{00000000-0005-0000-0000-000052260000}"/>
    <cellStyle name="Normal 17 2 2 2 3 4 4 3" xfId="9806" xr:uid="{00000000-0005-0000-0000-000053260000}"/>
    <cellStyle name="Normal 17 2 2 2 3 4 5" xfId="9807" xr:uid="{00000000-0005-0000-0000-000054260000}"/>
    <cellStyle name="Normal 17 2 2 2 3 4 5 2" xfId="9808" xr:uid="{00000000-0005-0000-0000-000055260000}"/>
    <cellStyle name="Normal 17 2 2 2 3 4 6" xfId="9809" xr:uid="{00000000-0005-0000-0000-000056260000}"/>
    <cellStyle name="Normal 17 2 2 2 3 5" xfId="9810" xr:uid="{00000000-0005-0000-0000-000057260000}"/>
    <cellStyle name="Normal 17 2 2 2 3 5 2" xfId="9811" xr:uid="{00000000-0005-0000-0000-000058260000}"/>
    <cellStyle name="Normal 17 2 2 2 3 5 2 2" xfId="9812" xr:uid="{00000000-0005-0000-0000-000059260000}"/>
    <cellStyle name="Normal 17 2 2 2 3 5 2 2 2" xfId="9813" xr:uid="{00000000-0005-0000-0000-00005A260000}"/>
    <cellStyle name="Normal 17 2 2 2 3 5 2 2 2 2" xfId="9814" xr:uid="{00000000-0005-0000-0000-00005B260000}"/>
    <cellStyle name="Normal 17 2 2 2 3 5 2 2 3" xfId="9815" xr:uid="{00000000-0005-0000-0000-00005C260000}"/>
    <cellStyle name="Normal 17 2 2 2 3 5 2 3" xfId="9816" xr:uid="{00000000-0005-0000-0000-00005D260000}"/>
    <cellStyle name="Normal 17 2 2 2 3 5 2 3 2" xfId="9817" xr:uid="{00000000-0005-0000-0000-00005E260000}"/>
    <cellStyle name="Normal 17 2 2 2 3 5 2 4" xfId="9818" xr:uid="{00000000-0005-0000-0000-00005F260000}"/>
    <cellStyle name="Normal 17 2 2 2 3 5 3" xfId="9819" xr:uid="{00000000-0005-0000-0000-000060260000}"/>
    <cellStyle name="Normal 17 2 2 2 3 5 3 2" xfId="9820" xr:uid="{00000000-0005-0000-0000-000061260000}"/>
    <cellStyle name="Normal 17 2 2 2 3 5 3 2 2" xfId="9821" xr:uid="{00000000-0005-0000-0000-000062260000}"/>
    <cellStyle name="Normal 17 2 2 2 3 5 3 3" xfId="9822" xr:uid="{00000000-0005-0000-0000-000063260000}"/>
    <cellStyle name="Normal 17 2 2 2 3 5 4" xfId="9823" xr:uid="{00000000-0005-0000-0000-000064260000}"/>
    <cellStyle name="Normal 17 2 2 2 3 5 4 2" xfId="9824" xr:uid="{00000000-0005-0000-0000-000065260000}"/>
    <cellStyle name="Normal 17 2 2 2 3 5 5" xfId="9825" xr:uid="{00000000-0005-0000-0000-000066260000}"/>
    <cellStyle name="Normal 17 2 2 2 3 6" xfId="9826" xr:uid="{00000000-0005-0000-0000-000067260000}"/>
    <cellStyle name="Normal 17 2 2 2 3 6 2" xfId="9827" xr:uid="{00000000-0005-0000-0000-000068260000}"/>
    <cellStyle name="Normal 17 2 2 2 3 6 2 2" xfId="9828" xr:uid="{00000000-0005-0000-0000-000069260000}"/>
    <cellStyle name="Normal 17 2 2 2 3 6 2 2 2" xfId="9829" xr:uid="{00000000-0005-0000-0000-00006A260000}"/>
    <cellStyle name="Normal 17 2 2 2 3 6 2 3" xfId="9830" xr:uid="{00000000-0005-0000-0000-00006B260000}"/>
    <cellStyle name="Normal 17 2 2 2 3 6 3" xfId="9831" xr:uid="{00000000-0005-0000-0000-00006C260000}"/>
    <cellStyle name="Normal 17 2 2 2 3 6 3 2" xfId="9832" xr:uid="{00000000-0005-0000-0000-00006D260000}"/>
    <cellStyle name="Normal 17 2 2 2 3 6 4" xfId="9833" xr:uid="{00000000-0005-0000-0000-00006E260000}"/>
    <cellStyle name="Normal 17 2 2 2 3 7" xfId="9834" xr:uid="{00000000-0005-0000-0000-00006F260000}"/>
    <cellStyle name="Normal 17 2 2 2 3 7 2" xfId="9835" xr:uid="{00000000-0005-0000-0000-000070260000}"/>
    <cellStyle name="Normal 17 2 2 2 3 7 2 2" xfId="9836" xr:uid="{00000000-0005-0000-0000-000071260000}"/>
    <cellStyle name="Normal 17 2 2 2 3 7 3" xfId="9837" xr:uid="{00000000-0005-0000-0000-000072260000}"/>
    <cellStyle name="Normal 17 2 2 2 3 7 3 2" xfId="9838" xr:uid="{00000000-0005-0000-0000-000073260000}"/>
    <cellStyle name="Normal 17 2 2 2 3 7 4" xfId="9839" xr:uid="{00000000-0005-0000-0000-000074260000}"/>
    <cellStyle name="Normal 17 2 2 2 3 8" xfId="9840" xr:uid="{00000000-0005-0000-0000-000075260000}"/>
    <cellStyle name="Normal 17 2 2 2 3 8 2" xfId="9841" xr:uid="{00000000-0005-0000-0000-000076260000}"/>
    <cellStyle name="Normal 17 2 2 2 3 9" xfId="9842" xr:uid="{00000000-0005-0000-0000-000077260000}"/>
    <cellStyle name="Normal 17 2 2 2 3 9 2" xfId="9843" xr:uid="{00000000-0005-0000-0000-000078260000}"/>
    <cellStyle name="Normal 17 2 2 2 4" xfId="9844" xr:uid="{00000000-0005-0000-0000-000079260000}"/>
    <cellStyle name="Normal 17 2 2 2 4 10" xfId="9845" xr:uid="{00000000-0005-0000-0000-00007A260000}"/>
    <cellStyle name="Normal 17 2 2 2 4 11" xfId="9846" xr:uid="{00000000-0005-0000-0000-00007B260000}"/>
    <cellStyle name="Normal 17 2 2 2 4 2" xfId="9847" xr:uid="{00000000-0005-0000-0000-00007C260000}"/>
    <cellStyle name="Normal 17 2 2 2 4 2 2" xfId="9848" xr:uid="{00000000-0005-0000-0000-00007D260000}"/>
    <cellStyle name="Normal 17 2 2 2 4 2 2 2" xfId="9849" xr:uid="{00000000-0005-0000-0000-00007E260000}"/>
    <cellStyle name="Normal 17 2 2 2 4 2 2 2 2" xfId="9850" xr:uid="{00000000-0005-0000-0000-00007F260000}"/>
    <cellStyle name="Normal 17 2 2 2 4 2 2 2 2 2" xfId="9851" xr:uid="{00000000-0005-0000-0000-000080260000}"/>
    <cellStyle name="Normal 17 2 2 2 4 2 2 2 2 2 2" xfId="9852" xr:uid="{00000000-0005-0000-0000-000081260000}"/>
    <cellStyle name="Normal 17 2 2 2 4 2 2 2 2 2 2 2" xfId="9853" xr:uid="{00000000-0005-0000-0000-000082260000}"/>
    <cellStyle name="Normal 17 2 2 2 4 2 2 2 2 2 3" xfId="9854" xr:uid="{00000000-0005-0000-0000-000083260000}"/>
    <cellStyle name="Normal 17 2 2 2 4 2 2 2 2 3" xfId="9855" xr:uid="{00000000-0005-0000-0000-000084260000}"/>
    <cellStyle name="Normal 17 2 2 2 4 2 2 2 2 3 2" xfId="9856" xr:uid="{00000000-0005-0000-0000-000085260000}"/>
    <cellStyle name="Normal 17 2 2 2 4 2 2 2 2 4" xfId="9857" xr:uid="{00000000-0005-0000-0000-000086260000}"/>
    <cellStyle name="Normal 17 2 2 2 4 2 2 2 3" xfId="9858" xr:uid="{00000000-0005-0000-0000-000087260000}"/>
    <cellStyle name="Normal 17 2 2 2 4 2 2 2 3 2" xfId="9859" xr:uid="{00000000-0005-0000-0000-000088260000}"/>
    <cellStyle name="Normal 17 2 2 2 4 2 2 2 3 2 2" xfId="9860" xr:uid="{00000000-0005-0000-0000-000089260000}"/>
    <cellStyle name="Normal 17 2 2 2 4 2 2 2 3 3" xfId="9861" xr:uid="{00000000-0005-0000-0000-00008A260000}"/>
    <cellStyle name="Normal 17 2 2 2 4 2 2 2 4" xfId="9862" xr:uid="{00000000-0005-0000-0000-00008B260000}"/>
    <cellStyle name="Normal 17 2 2 2 4 2 2 2 4 2" xfId="9863" xr:uid="{00000000-0005-0000-0000-00008C260000}"/>
    <cellStyle name="Normal 17 2 2 2 4 2 2 2 5" xfId="9864" xr:uid="{00000000-0005-0000-0000-00008D260000}"/>
    <cellStyle name="Normal 17 2 2 2 4 2 2 3" xfId="9865" xr:uid="{00000000-0005-0000-0000-00008E260000}"/>
    <cellStyle name="Normal 17 2 2 2 4 2 2 3 2" xfId="9866" xr:uid="{00000000-0005-0000-0000-00008F260000}"/>
    <cellStyle name="Normal 17 2 2 2 4 2 2 3 2 2" xfId="9867" xr:uid="{00000000-0005-0000-0000-000090260000}"/>
    <cellStyle name="Normal 17 2 2 2 4 2 2 3 2 2 2" xfId="9868" xr:uid="{00000000-0005-0000-0000-000091260000}"/>
    <cellStyle name="Normal 17 2 2 2 4 2 2 3 2 3" xfId="9869" xr:uid="{00000000-0005-0000-0000-000092260000}"/>
    <cellStyle name="Normal 17 2 2 2 4 2 2 3 3" xfId="9870" xr:uid="{00000000-0005-0000-0000-000093260000}"/>
    <cellStyle name="Normal 17 2 2 2 4 2 2 3 3 2" xfId="9871" xr:uid="{00000000-0005-0000-0000-000094260000}"/>
    <cellStyle name="Normal 17 2 2 2 4 2 2 3 4" xfId="9872" xr:uid="{00000000-0005-0000-0000-000095260000}"/>
    <cellStyle name="Normal 17 2 2 2 4 2 2 4" xfId="9873" xr:uid="{00000000-0005-0000-0000-000096260000}"/>
    <cellStyle name="Normal 17 2 2 2 4 2 2 4 2" xfId="9874" xr:uid="{00000000-0005-0000-0000-000097260000}"/>
    <cellStyle name="Normal 17 2 2 2 4 2 2 4 2 2" xfId="9875" xr:uid="{00000000-0005-0000-0000-000098260000}"/>
    <cellStyle name="Normal 17 2 2 2 4 2 2 4 3" xfId="9876" xr:uid="{00000000-0005-0000-0000-000099260000}"/>
    <cellStyle name="Normal 17 2 2 2 4 2 2 5" xfId="9877" xr:uid="{00000000-0005-0000-0000-00009A260000}"/>
    <cellStyle name="Normal 17 2 2 2 4 2 2 5 2" xfId="9878" xr:uid="{00000000-0005-0000-0000-00009B260000}"/>
    <cellStyle name="Normal 17 2 2 2 4 2 2 6" xfId="9879" xr:uid="{00000000-0005-0000-0000-00009C260000}"/>
    <cellStyle name="Normal 17 2 2 2 4 2 3" xfId="9880" xr:uid="{00000000-0005-0000-0000-00009D260000}"/>
    <cellStyle name="Normal 17 2 2 2 4 2 3 2" xfId="9881" xr:uid="{00000000-0005-0000-0000-00009E260000}"/>
    <cellStyle name="Normal 17 2 2 2 4 2 3 2 2" xfId="9882" xr:uid="{00000000-0005-0000-0000-00009F260000}"/>
    <cellStyle name="Normal 17 2 2 2 4 2 3 2 2 2" xfId="9883" xr:uid="{00000000-0005-0000-0000-0000A0260000}"/>
    <cellStyle name="Normal 17 2 2 2 4 2 3 2 2 2 2" xfId="9884" xr:uid="{00000000-0005-0000-0000-0000A1260000}"/>
    <cellStyle name="Normal 17 2 2 2 4 2 3 2 2 2 2 2" xfId="9885" xr:uid="{00000000-0005-0000-0000-0000A2260000}"/>
    <cellStyle name="Normal 17 2 2 2 4 2 3 2 2 2 3" xfId="9886" xr:uid="{00000000-0005-0000-0000-0000A3260000}"/>
    <cellStyle name="Normal 17 2 2 2 4 2 3 2 2 3" xfId="9887" xr:uid="{00000000-0005-0000-0000-0000A4260000}"/>
    <cellStyle name="Normal 17 2 2 2 4 2 3 2 2 3 2" xfId="9888" xr:uid="{00000000-0005-0000-0000-0000A5260000}"/>
    <cellStyle name="Normal 17 2 2 2 4 2 3 2 2 4" xfId="9889" xr:uid="{00000000-0005-0000-0000-0000A6260000}"/>
    <cellStyle name="Normal 17 2 2 2 4 2 3 2 3" xfId="9890" xr:uid="{00000000-0005-0000-0000-0000A7260000}"/>
    <cellStyle name="Normal 17 2 2 2 4 2 3 2 3 2" xfId="9891" xr:uid="{00000000-0005-0000-0000-0000A8260000}"/>
    <cellStyle name="Normal 17 2 2 2 4 2 3 2 3 2 2" xfId="9892" xr:uid="{00000000-0005-0000-0000-0000A9260000}"/>
    <cellStyle name="Normal 17 2 2 2 4 2 3 2 3 3" xfId="9893" xr:uid="{00000000-0005-0000-0000-0000AA260000}"/>
    <cellStyle name="Normal 17 2 2 2 4 2 3 2 4" xfId="9894" xr:uid="{00000000-0005-0000-0000-0000AB260000}"/>
    <cellStyle name="Normal 17 2 2 2 4 2 3 2 4 2" xfId="9895" xr:uid="{00000000-0005-0000-0000-0000AC260000}"/>
    <cellStyle name="Normal 17 2 2 2 4 2 3 2 5" xfId="9896" xr:uid="{00000000-0005-0000-0000-0000AD260000}"/>
    <cellStyle name="Normal 17 2 2 2 4 2 3 3" xfId="9897" xr:uid="{00000000-0005-0000-0000-0000AE260000}"/>
    <cellStyle name="Normal 17 2 2 2 4 2 3 3 2" xfId="9898" xr:uid="{00000000-0005-0000-0000-0000AF260000}"/>
    <cellStyle name="Normal 17 2 2 2 4 2 3 3 2 2" xfId="9899" xr:uid="{00000000-0005-0000-0000-0000B0260000}"/>
    <cellStyle name="Normal 17 2 2 2 4 2 3 3 2 2 2" xfId="9900" xr:uid="{00000000-0005-0000-0000-0000B1260000}"/>
    <cellStyle name="Normal 17 2 2 2 4 2 3 3 2 3" xfId="9901" xr:uid="{00000000-0005-0000-0000-0000B2260000}"/>
    <cellStyle name="Normal 17 2 2 2 4 2 3 3 3" xfId="9902" xr:uid="{00000000-0005-0000-0000-0000B3260000}"/>
    <cellStyle name="Normal 17 2 2 2 4 2 3 3 3 2" xfId="9903" xr:uid="{00000000-0005-0000-0000-0000B4260000}"/>
    <cellStyle name="Normal 17 2 2 2 4 2 3 3 4" xfId="9904" xr:uid="{00000000-0005-0000-0000-0000B5260000}"/>
    <cellStyle name="Normal 17 2 2 2 4 2 3 4" xfId="9905" xr:uid="{00000000-0005-0000-0000-0000B6260000}"/>
    <cellStyle name="Normal 17 2 2 2 4 2 3 4 2" xfId="9906" xr:uid="{00000000-0005-0000-0000-0000B7260000}"/>
    <cellStyle name="Normal 17 2 2 2 4 2 3 4 2 2" xfId="9907" xr:uid="{00000000-0005-0000-0000-0000B8260000}"/>
    <cellStyle name="Normal 17 2 2 2 4 2 3 4 3" xfId="9908" xr:uid="{00000000-0005-0000-0000-0000B9260000}"/>
    <cellStyle name="Normal 17 2 2 2 4 2 3 5" xfId="9909" xr:uid="{00000000-0005-0000-0000-0000BA260000}"/>
    <cellStyle name="Normal 17 2 2 2 4 2 3 5 2" xfId="9910" xr:uid="{00000000-0005-0000-0000-0000BB260000}"/>
    <cellStyle name="Normal 17 2 2 2 4 2 3 6" xfId="9911" xr:uid="{00000000-0005-0000-0000-0000BC260000}"/>
    <cellStyle name="Normal 17 2 2 2 4 2 4" xfId="9912" xr:uid="{00000000-0005-0000-0000-0000BD260000}"/>
    <cellStyle name="Normal 17 2 2 2 4 2 4 2" xfId="9913" xr:uid="{00000000-0005-0000-0000-0000BE260000}"/>
    <cellStyle name="Normal 17 2 2 2 4 2 4 2 2" xfId="9914" xr:uid="{00000000-0005-0000-0000-0000BF260000}"/>
    <cellStyle name="Normal 17 2 2 2 4 2 4 2 2 2" xfId="9915" xr:uid="{00000000-0005-0000-0000-0000C0260000}"/>
    <cellStyle name="Normal 17 2 2 2 4 2 4 2 2 2 2" xfId="9916" xr:uid="{00000000-0005-0000-0000-0000C1260000}"/>
    <cellStyle name="Normal 17 2 2 2 4 2 4 2 2 3" xfId="9917" xr:uid="{00000000-0005-0000-0000-0000C2260000}"/>
    <cellStyle name="Normal 17 2 2 2 4 2 4 2 3" xfId="9918" xr:uid="{00000000-0005-0000-0000-0000C3260000}"/>
    <cellStyle name="Normal 17 2 2 2 4 2 4 2 3 2" xfId="9919" xr:uid="{00000000-0005-0000-0000-0000C4260000}"/>
    <cellStyle name="Normal 17 2 2 2 4 2 4 2 4" xfId="9920" xr:uid="{00000000-0005-0000-0000-0000C5260000}"/>
    <cellStyle name="Normal 17 2 2 2 4 2 4 3" xfId="9921" xr:uid="{00000000-0005-0000-0000-0000C6260000}"/>
    <cellStyle name="Normal 17 2 2 2 4 2 4 3 2" xfId="9922" xr:uid="{00000000-0005-0000-0000-0000C7260000}"/>
    <cellStyle name="Normal 17 2 2 2 4 2 4 3 2 2" xfId="9923" xr:uid="{00000000-0005-0000-0000-0000C8260000}"/>
    <cellStyle name="Normal 17 2 2 2 4 2 4 3 3" xfId="9924" xr:uid="{00000000-0005-0000-0000-0000C9260000}"/>
    <cellStyle name="Normal 17 2 2 2 4 2 4 4" xfId="9925" xr:uid="{00000000-0005-0000-0000-0000CA260000}"/>
    <cellStyle name="Normal 17 2 2 2 4 2 4 4 2" xfId="9926" xr:uid="{00000000-0005-0000-0000-0000CB260000}"/>
    <cellStyle name="Normal 17 2 2 2 4 2 4 5" xfId="9927" xr:uid="{00000000-0005-0000-0000-0000CC260000}"/>
    <cellStyle name="Normal 17 2 2 2 4 2 5" xfId="9928" xr:uid="{00000000-0005-0000-0000-0000CD260000}"/>
    <cellStyle name="Normal 17 2 2 2 4 2 5 2" xfId="9929" xr:uid="{00000000-0005-0000-0000-0000CE260000}"/>
    <cellStyle name="Normal 17 2 2 2 4 2 5 2 2" xfId="9930" xr:uid="{00000000-0005-0000-0000-0000CF260000}"/>
    <cellStyle name="Normal 17 2 2 2 4 2 5 2 2 2" xfId="9931" xr:uid="{00000000-0005-0000-0000-0000D0260000}"/>
    <cellStyle name="Normal 17 2 2 2 4 2 5 2 3" xfId="9932" xr:uid="{00000000-0005-0000-0000-0000D1260000}"/>
    <cellStyle name="Normal 17 2 2 2 4 2 5 3" xfId="9933" xr:uid="{00000000-0005-0000-0000-0000D2260000}"/>
    <cellStyle name="Normal 17 2 2 2 4 2 5 3 2" xfId="9934" xr:uid="{00000000-0005-0000-0000-0000D3260000}"/>
    <cellStyle name="Normal 17 2 2 2 4 2 5 4" xfId="9935" xr:uid="{00000000-0005-0000-0000-0000D4260000}"/>
    <cellStyle name="Normal 17 2 2 2 4 2 6" xfId="9936" xr:uid="{00000000-0005-0000-0000-0000D5260000}"/>
    <cellStyle name="Normal 17 2 2 2 4 2 6 2" xfId="9937" xr:uid="{00000000-0005-0000-0000-0000D6260000}"/>
    <cellStyle name="Normal 17 2 2 2 4 2 6 2 2" xfId="9938" xr:uid="{00000000-0005-0000-0000-0000D7260000}"/>
    <cellStyle name="Normal 17 2 2 2 4 2 6 3" xfId="9939" xr:uid="{00000000-0005-0000-0000-0000D8260000}"/>
    <cellStyle name="Normal 17 2 2 2 4 2 6 3 2" xfId="9940" xr:uid="{00000000-0005-0000-0000-0000D9260000}"/>
    <cellStyle name="Normal 17 2 2 2 4 2 6 4" xfId="9941" xr:uid="{00000000-0005-0000-0000-0000DA260000}"/>
    <cellStyle name="Normal 17 2 2 2 4 2 7" xfId="9942" xr:uid="{00000000-0005-0000-0000-0000DB260000}"/>
    <cellStyle name="Normal 17 2 2 2 4 2 7 2" xfId="9943" xr:uid="{00000000-0005-0000-0000-0000DC260000}"/>
    <cellStyle name="Normal 17 2 2 2 4 2 8" xfId="9944" xr:uid="{00000000-0005-0000-0000-0000DD260000}"/>
    <cellStyle name="Normal 17 2 2 2 4 2 8 2" xfId="9945" xr:uid="{00000000-0005-0000-0000-0000DE260000}"/>
    <cellStyle name="Normal 17 2 2 2 4 2 9" xfId="9946" xr:uid="{00000000-0005-0000-0000-0000DF260000}"/>
    <cellStyle name="Normal 17 2 2 2 4 3" xfId="9947" xr:uid="{00000000-0005-0000-0000-0000E0260000}"/>
    <cellStyle name="Normal 17 2 2 2 4 3 2" xfId="9948" xr:uid="{00000000-0005-0000-0000-0000E1260000}"/>
    <cellStyle name="Normal 17 2 2 2 4 3 2 2" xfId="9949" xr:uid="{00000000-0005-0000-0000-0000E2260000}"/>
    <cellStyle name="Normal 17 2 2 2 4 3 2 2 2" xfId="9950" xr:uid="{00000000-0005-0000-0000-0000E3260000}"/>
    <cellStyle name="Normal 17 2 2 2 4 3 2 2 2 2" xfId="9951" xr:uid="{00000000-0005-0000-0000-0000E4260000}"/>
    <cellStyle name="Normal 17 2 2 2 4 3 2 2 2 2 2" xfId="9952" xr:uid="{00000000-0005-0000-0000-0000E5260000}"/>
    <cellStyle name="Normal 17 2 2 2 4 3 2 2 2 3" xfId="9953" xr:uid="{00000000-0005-0000-0000-0000E6260000}"/>
    <cellStyle name="Normal 17 2 2 2 4 3 2 2 3" xfId="9954" xr:uid="{00000000-0005-0000-0000-0000E7260000}"/>
    <cellStyle name="Normal 17 2 2 2 4 3 2 2 3 2" xfId="9955" xr:uid="{00000000-0005-0000-0000-0000E8260000}"/>
    <cellStyle name="Normal 17 2 2 2 4 3 2 2 4" xfId="9956" xr:uid="{00000000-0005-0000-0000-0000E9260000}"/>
    <cellStyle name="Normal 17 2 2 2 4 3 2 3" xfId="9957" xr:uid="{00000000-0005-0000-0000-0000EA260000}"/>
    <cellStyle name="Normal 17 2 2 2 4 3 2 3 2" xfId="9958" xr:uid="{00000000-0005-0000-0000-0000EB260000}"/>
    <cellStyle name="Normal 17 2 2 2 4 3 2 3 2 2" xfId="9959" xr:uid="{00000000-0005-0000-0000-0000EC260000}"/>
    <cellStyle name="Normal 17 2 2 2 4 3 2 3 3" xfId="9960" xr:uid="{00000000-0005-0000-0000-0000ED260000}"/>
    <cellStyle name="Normal 17 2 2 2 4 3 2 4" xfId="9961" xr:uid="{00000000-0005-0000-0000-0000EE260000}"/>
    <cellStyle name="Normal 17 2 2 2 4 3 2 4 2" xfId="9962" xr:uid="{00000000-0005-0000-0000-0000EF260000}"/>
    <cellStyle name="Normal 17 2 2 2 4 3 2 5" xfId="9963" xr:uid="{00000000-0005-0000-0000-0000F0260000}"/>
    <cellStyle name="Normal 17 2 2 2 4 3 3" xfId="9964" xr:uid="{00000000-0005-0000-0000-0000F1260000}"/>
    <cellStyle name="Normal 17 2 2 2 4 3 3 2" xfId="9965" xr:uid="{00000000-0005-0000-0000-0000F2260000}"/>
    <cellStyle name="Normal 17 2 2 2 4 3 3 2 2" xfId="9966" xr:uid="{00000000-0005-0000-0000-0000F3260000}"/>
    <cellStyle name="Normal 17 2 2 2 4 3 3 2 2 2" xfId="9967" xr:uid="{00000000-0005-0000-0000-0000F4260000}"/>
    <cellStyle name="Normal 17 2 2 2 4 3 3 2 3" xfId="9968" xr:uid="{00000000-0005-0000-0000-0000F5260000}"/>
    <cellStyle name="Normal 17 2 2 2 4 3 3 3" xfId="9969" xr:uid="{00000000-0005-0000-0000-0000F6260000}"/>
    <cellStyle name="Normal 17 2 2 2 4 3 3 3 2" xfId="9970" xr:uid="{00000000-0005-0000-0000-0000F7260000}"/>
    <cellStyle name="Normal 17 2 2 2 4 3 3 4" xfId="9971" xr:uid="{00000000-0005-0000-0000-0000F8260000}"/>
    <cellStyle name="Normal 17 2 2 2 4 3 4" xfId="9972" xr:uid="{00000000-0005-0000-0000-0000F9260000}"/>
    <cellStyle name="Normal 17 2 2 2 4 3 4 2" xfId="9973" xr:uid="{00000000-0005-0000-0000-0000FA260000}"/>
    <cellStyle name="Normal 17 2 2 2 4 3 4 2 2" xfId="9974" xr:uid="{00000000-0005-0000-0000-0000FB260000}"/>
    <cellStyle name="Normal 17 2 2 2 4 3 4 3" xfId="9975" xr:uid="{00000000-0005-0000-0000-0000FC260000}"/>
    <cellStyle name="Normal 17 2 2 2 4 3 5" xfId="9976" xr:uid="{00000000-0005-0000-0000-0000FD260000}"/>
    <cellStyle name="Normal 17 2 2 2 4 3 5 2" xfId="9977" xr:uid="{00000000-0005-0000-0000-0000FE260000}"/>
    <cellStyle name="Normal 17 2 2 2 4 3 6" xfId="9978" xr:uid="{00000000-0005-0000-0000-0000FF260000}"/>
    <cellStyle name="Normal 17 2 2 2 4 4" xfId="9979" xr:uid="{00000000-0005-0000-0000-000000270000}"/>
    <cellStyle name="Normal 17 2 2 2 4 4 2" xfId="9980" xr:uid="{00000000-0005-0000-0000-000001270000}"/>
    <cellStyle name="Normal 17 2 2 2 4 4 2 2" xfId="9981" xr:uid="{00000000-0005-0000-0000-000002270000}"/>
    <cellStyle name="Normal 17 2 2 2 4 4 2 2 2" xfId="9982" xr:uid="{00000000-0005-0000-0000-000003270000}"/>
    <cellStyle name="Normal 17 2 2 2 4 4 2 2 2 2" xfId="9983" xr:uid="{00000000-0005-0000-0000-000004270000}"/>
    <cellStyle name="Normal 17 2 2 2 4 4 2 2 2 2 2" xfId="9984" xr:uid="{00000000-0005-0000-0000-000005270000}"/>
    <cellStyle name="Normal 17 2 2 2 4 4 2 2 2 3" xfId="9985" xr:uid="{00000000-0005-0000-0000-000006270000}"/>
    <cellStyle name="Normal 17 2 2 2 4 4 2 2 3" xfId="9986" xr:uid="{00000000-0005-0000-0000-000007270000}"/>
    <cellStyle name="Normal 17 2 2 2 4 4 2 2 3 2" xfId="9987" xr:uid="{00000000-0005-0000-0000-000008270000}"/>
    <cellStyle name="Normal 17 2 2 2 4 4 2 2 4" xfId="9988" xr:uid="{00000000-0005-0000-0000-000009270000}"/>
    <cellStyle name="Normal 17 2 2 2 4 4 2 3" xfId="9989" xr:uid="{00000000-0005-0000-0000-00000A270000}"/>
    <cellStyle name="Normal 17 2 2 2 4 4 2 3 2" xfId="9990" xr:uid="{00000000-0005-0000-0000-00000B270000}"/>
    <cellStyle name="Normal 17 2 2 2 4 4 2 3 2 2" xfId="9991" xr:uid="{00000000-0005-0000-0000-00000C270000}"/>
    <cellStyle name="Normal 17 2 2 2 4 4 2 3 3" xfId="9992" xr:uid="{00000000-0005-0000-0000-00000D270000}"/>
    <cellStyle name="Normal 17 2 2 2 4 4 2 4" xfId="9993" xr:uid="{00000000-0005-0000-0000-00000E270000}"/>
    <cellStyle name="Normal 17 2 2 2 4 4 2 4 2" xfId="9994" xr:uid="{00000000-0005-0000-0000-00000F270000}"/>
    <cellStyle name="Normal 17 2 2 2 4 4 2 5" xfId="9995" xr:uid="{00000000-0005-0000-0000-000010270000}"/>
    <cellStyle name="Normal 17 2 2 2 4 4 3" xfId="9996" xr:uid="{00000000-0005-0000-0000-000011270000}"/>
    <cellStyle name="Normal 17 2 2 2 4 4 3 2" xfId="9997" xr:uid="{00000000-0005-0000-0000-000012270000}"/>
    <cellStyle name="Normal 17 2 2 2 4 4 3 2 2" xfId="9998" xr:uid="{00000000-0005-0000-0000-000013270000}"/>
    <cellStyle name="Normal 17 2 2 2 4 4 3 2 2 2" xfId="9999" xr:uid="{00000000-0005-0000-0000-000014270000}"/>
    <cellStyle name="Normal 17 2 2 2 4 4 3 2 3" xfId="10000" xr:uid="{00000000-0005-0000-0000-000015270000}"/>
    <cellStyle name="Normal 17 2 2 2 4 4 3 3" xfId="10001" xr:uid="{00000000-0005-0000-0000-000016270000}"/>
    <cellStyle name="Normal 17 2 2 2 4 4 3 3 2" xfId="10002" xr:uid="{00000000-0005-0000-0000-000017270000}"/>
    <cellStyle name="Normal 17 2 2 2 4 4 3 4" xfId="10003" xr:uid="{00000000-0005-0000-0000-000018270000}"/>
    <cellStyle name="Normal 17 2 2 2 4 4 4" xfId="10004" xr:uid="{00000000-0005-0000-0000-000019270000}"/>
    <cellStyle name="Normal 17 2 2 2 4 4 4 2" xfId="10005" xr:uid="{00000000-0005-0000-0000-00001A270000}"/>
    <cellStyle name="Normal 17 2 2 2 4 4 4 2 2" xfId="10006" xr:uid="{00000000-0005-0000-0000-00001B270000}"/>
    <cellStyle name="Normal 17 2 2 2 4 4 4 3" xfId="10007" xr:uid="{00000000-0005-0000-0000-00001C270000}"/>
    <cellStyle name="Normal 17 2 2 2 4 4 5" xfId="10008" xr:uid="{00000000-0005-0000-0000-00001D270000}"/>
    <cellStyle name="Normal 17 2 2 2 4 4 5 2" xfId="10009" xr:uid="{00000000-0005-0000-0000-00001E270000}"/>
    <cellStyle name="Normal 17 2 2 2 4 4 6" xfId="10010" xr:uid="{00000000-0005-0000-0000-00001F270000}"/>
    <cellStyle name="Normal 17 2 2 2 4 5" xfId="10011" xr:uid="{00000000-0005-0000-0000-000020270000}"/>
    <cellStyle name="Normal 17 2 2 2 4 5 2" xfId="10012" xr:uid="{00000000-0005-0000-0000-000021270000}"/>
    <cellStyle name="Normal 17 2 2 2 4 5 2 2" xfId="10013" xr:uid="{00000000-0005-0000-0000-000022270000}"/>
    <cellStyle name="Normal 17 2 2 2 4 5 2 2 2" xfId="10014" xr:uid="{00000000-0005-0000-0000-000023270000}"/>
    <cellStyle name="Normal 17 2 2 2 4 5 2 2 2 2" xfId="10015" xr:uid="{00000000-0005-0000-0000-000024270000}"/>
    <cellStyle name="Normal 17 2 2 2 4 5 2 2 3" xfId="10016" xr:uid="{00000000-0005-0000-0000-000025270000}"/>
    <cellStyle name="Normal 17 2 2 2 4 5 2 3" xfId="10017" xr:uid="{00000000-0005-0000-0000-000026270000}"/>
    <cellStyle name="Normal 17 2 2 2 4 5 2 3 2" xfId="10018" xr:uid="{00000000-0005-0000-0000-000027270000}"/>
    <cellStyle name="Normal 17 2 2 2 4 5 2 4" xfId="10019" xr:uid="{00000000-0005-0000-0000-000028270000}"/>
    <cellStyle name="Normal 17 2 2 2 4 5 3" xfId="10020" xr:uid="{00000000-0005-0000-0000-000029270000}"/>
    <cellStyle name="Normal 17 2 2 2 4 5 3 2" xfId="10021" xr:uid="{00000000-0005-0000-0000-00002A270000}"/>
    <cellStyle name="Normal 17 2 2 2 4 5 3 2 2" xfId="10022" xr:uid="{00000000-0005-0000-0000-00002B270000}"/>
    <cellStyle name="Normal 17 2 2 2 4 5 3 3" xfId="10023" xr:uid="{00000000-0005-0000-0000-00002C270000}"/>
    <cellStyle name="Normal 17 2 2 2 4 5 4" xfId="10024" xr:uid="{00000000-0005-0000-0000-00002D270000}"/>
    <cellStyle name="Normal 17 2 2 2 4 5 4 2" xfId="10025" xr:uid="{00000000-0005-0000-0000-00002E270000}"/>
    <cellStyle name="Normal 17 2 2 2 4 5 5" xfId="10026" xr:uid="{00000000-0005-0000-0000-00002F270000}"/>
    <cellStyle name="Normal 17 2 2 2 4 6" xfId="10027" xr:uid="{00000000-0005-0000-0000-000030270000}"/>
    <cellStyle name="Normal 17 2 2 2 4 6 2" xfId="10028" xr:uid="{00000000-0005-0000-0000-000031270000}"/>
    <cellStyle name="Normal 17 2 2 2 4 6 2 2" xfId="10029" xr:uid="{00000000-0005-0000-0000-000032270000}"/>
    <cellStyle name="Normal 17 2 2 2 4 6 2 2 2" xfId="10030" xr:uid="{00000000-0005-0000-0000-000033270000}"/>
    <cellStyle name="Normal 17 2 2 2 4 6 2 3" xfId="10031" xr:uid="{00000000-0005-0000-0000-000034270000}"/>
    <cellStyle name="Normal 17 2 2 2 4 6 3" xfId="10032" xr:uid="{00000000-0005-0000-0000-000035270000}"/>
    <cellStyle name="Normal 17 2 2 2 4 6 3 2" xfId="10033" xr:uid="{00000000-0005-0000-0000-000036270000}"/>
    <cellStyle name="Normal 17 2 2 2 4 6 4" xfId="10034" xr:uid="{00000000-0005-0000-0000-000037270000}"/>
    <cellStyle name="Normal 17 2 2 2 4 7" xfId="10035" xr:uid="{00000000-0005-0000-0000-000038270000}"/>
    <cellStyle name="Normal 17 2 2 2 4 7 2" xfId="10036" xr:uid="{00000000-0005-0000-0000-000039270000}"/>
    <cellStyle name="Normal 17 2 2 2 4 7 2 2" xfId="10037" xr:uid="{00000000-0005-0000-0000-00003A270000}"/>
    <cellStyle name="Normal 17 2 2 2 4 7 3" xfId="10038" xr:uid="{00000000-0005-0000-0000-00003B270000}"/>
    <cellStyle name="Normal 17 2 2 2 4 7 3 2" xfId="10039" xr:uid="{00000000-0005-0000-0000-00003C270000}"/>
    <cellStyle name="Normal 17 2 2 2 4 7 4" xfId="10040" xr:uid="{00000000-0005-0000-0000-00003D270000}"/>
    <cellStyle name="Normal 17 2 2 2 4 8" xfId="10041" xr:uid="{00000000-0005-0000-0000-00003E270000}"/>
    <cellStyle name="Normal 17 2 2 2 4 8 2" xfId="10042" xr:uid="{00000000-0005-0000-0000-00003F270000}"/>
    <cellStyle name="Normal 17 2 2 2 4 9" xfId="10043" xr:uid="{00000000-0005-0000-0000-000040270000}"/>
    <cellStyle name="Normal 17 2 2 2 4 9 2" xfId="10044" xr:uid="{00000000-0005-0000-0000-000041270000}"/>
    <cellStyle name="Normal 17 2 2 2 5" xfId="10045" xr:uid="{00000000-0005-0000-0000-000042270000}"/>
    <cellStyle name="Normal 17 2 2 2 5 10" xfId="10046" xr:uid="{00000000-0005-0000-0000-000043270000}"/>
    <cellStyle name="Normal 17 2 2 2 5 2" xfId="10047" xr:uid="{00000000-0005-0000-0000-000044270000}"/>
    <cellStyle name="Normal 17 2 2 2 5 2 2" xfId="10048" xr:uid="{00000000-0005-0000-0000-000045270000}"/>
    <cellStyle name="Normal 17 2 2 2 5 2 2 2" xfId="10049" xr:uid="{00000000-0005-0000-0000-000046270000}"/>
    <cellStyle name="Normal 17 2 2 2 5 2 2 2 2" xfId="10050" xr:uid="{00000000-0005-0000-0000-000047270000}"/>
    <cellStyle name="Normal 17 2 2 2 5 2 2 2 2 2" xfId="10051" xr:uid="{00000000-0005-0000-0000-000048270000}"/>
    <cellStyle name="Normal 17 2 2 2 5 2 2 2 2 2 2" xfId="10052" xr:uid="{00000000-0005-0000-0000-000049270000}"/>
    <cellStyle name="Normal 17 2 2 2 5 2 2 2 2 3" xfId="10053" xr:uid="{00000000-0005-0000-0000-00004A270000}"/>
    <cellStyle name="Normal 17 2 2 2 5 2 2 2 3" xfId="10054" xr:uid="{00000000-0005-0000-0000-00004B270000}"/>
    <cellStyle name="Normal 17 2 2 2 5 2 2 2 3 2" xfId="10055" xr:uid="{00000000-0005-0000-0000-00004C270000}"/>
    <cellStyle name="Normal 17 2 2 2 5 2 2 2 4" xfId="10056" xr:uid="{00000000-0005-0000-0000-00004D270000}"/>
    <cellStyle name="Normal 17 2 2 2 5 2 2 3" xfId="10057" xr:uid="{00000000-0005-0000-0000-00004E270000}"/>
    <cellStyle name="Normal 17 2 2 2 5 2 2 3 2" xfId="10058" xr:uid="{00000000-0005-0000-0000-00004F270000}"/>
    <cellStyle name="Normal 17 2 2 2 5 2 2 3 2 2" xfId="10059" xr:uid="{00000000-0005-0000-0000-000050270000}"/>
    <cellStyle name="Normal 17 2 2 2 5 2 2 3 3" xfId="10060" xr:uid="{00000000-0005-0000-0000-000051270000}"/>
    <cellStyle name="Normal 17 2 2 2 5 2 2 4" xfId="10061" xr:uid="{00000000-0005-0000-0000-000052270000}"/>
    <cellStyle name="Normal 17 2 2 2 5 2 2 4 2" xfId="10062" xr:uid="{00000000-0005-0000-0000-000053270000}"/>
    <cellStyle name="Normal 17 2 2 2 5 2 2 5" xfId="10063" xr:uid="{00000000-0005-0000-0000-000054270000}"/>
    <cellStyle name="Normal 17 2 2 2 5 2 3" xfId="10064" xr:uid="{00000000-0005-0000-0000-000055270000}"/>
    <cellStyle name="Normal 17 2 2 2 5 2 3 2" xfId="10065" xr:uid="{00000000-0005-0000-0000-000056270000}"/>
    <cellStyle name="Normal 17 2 2 2 5 2 3 2 2" xfId="10066" xr:uid="{00000000-0005-0000-0000-000057270000}"/>
    <cellStyle name="Normal 17 2 2 2 5 2 3 2 2 2" xfId="10067" xr:uid="{00000000-0005-0000-0000-000058270000}"/>
    <cellStyle name="Normal 17 2 2 2 5 2 3 2 3" xfId="10068" xr:uid="{00000000-0005-0000-0000-000059270000}"/>
    <cellStyle name="Normal 17 2 2 2 5 2 3 3" xfId="10069" xr:uid="{00000000-0005-0000-0000-00005A270000}"/>
    <cellStyle name="Normal 17 2 2 2 5 2 3 3 2" xfId="10070" xr:uid="{00000000-0005-0000-0000-00005B270000}"/>
    <cellStyle name="Normal 17 2 2 2 5 2 3 4" xfId="10071" xr:uid="{00000000-0005-0000-0000-00005C270000}"/>
    <cellStyle name="Normal 17 2 2 2 5 2 4" xfId="10072" xr:uid="{00000000-0005-0000-0000-00005D270000}"/>
    <cellStyle name="Normal 17 2 2 2 5 2 4 2" xfId="10073" xr:uid="{00000000-0005-0000-0000-00005E270000}"/>
    <cellStyle name="Normal 17 2 2 2 5 2 4 2 2" xfId="10074" xr:uid="{00000000-0005-0000-0000-00005F270000}"/>
    <cellStyle name="Normal 17 2 2 2 5 2 4 3" xfId="10075" xr:uid="{00000000-0005-0000-0000-000060270000}"/>
    <cellStyle name="Normal 17 2 2 2 5 2 5" xfId="10076" xr:uid="{00000000-0005-0000-0000-000061270000}"/>
    <cellStyle name="Normal 17 2 2 2 5 2 5 2" xfId="10077" xr:uid="{00000000-0005-0000-0000-000062270000}"/>
    <cellStyle name="Normal 17 2 2 2 5 2 6" xfId="10078" xr:uid="{00000000-0005-0000-0000-000063270000}"/>
    <cellStyle name="Normal 17 2 2 2 5 3" xfId="10079" xr:uid="{00000000-0005-0000-0000-000064270000}"/>
    <cellStyle name="Normal 17 2 2 2 5 3 2" xfId="10080" xr:uid="{00000000-0005-0000-0000-000065270000}"/>
    <cellStyle name="Normal 17 2 2 2 5 3 2 2" xfId="10081" xr:uid="{00000000-0005-0000-0000-000066270000}"/>
    <cellStyle name="Normal 17 2 2 2 5 3 2 2 2" xfId="10082" xr:uid="{00000000-0005-0000-0000-000067270000}"/>
    <cellStyle name="Normal 17 2 2 2 5 3 2 2 2 2" xfId="10083" xr:uid="{00000000-0005-0000-0000-000068270000}"/>
    <cellStyle name="Normal 17 2 2 2 5 3 2 2 2 2 2" xfId="10084" xr:uid="{00000000-0005-0000-0000-000069270000}"/>
    <cellStyle name="Normal 17 2 2 2 5 3 2 2 2 3" xfId="10085" xr:uid="{00000000-0005-0000-0000-00006A270000}"/>
    <cellStyle name="Normal 17 2 2 2 5 3 2 2 3" xfId="10086" xr:uid="{00000000-0005-0000-0000-00006B270000}"/>
    <cellStyle name="Normal 17 2 2 2 5 3 2 2 3 2" xfId="10087" xr:uid="{00000000-0005-0000-0000-00006C270000}"/>
    <cellStyle name="Normal 17 2 2 2 5 3 2 2 4" xfId="10088" xr:uid="{00000000-0005-0000-0000-00006D270000}"/>
    <cellStyle name="Normal 17 2 2 2 5 3 2 3" xfId="10089" xr:uid="{00000000-0005-0000-0000-00006E270000}"/>
    <cellStyle name="Normal 17 2 2 2 5 3 2 3 2" xfId="10090" xr:uid="{00000000-0005-0000-0000-00006F270000}"/>
    <cellStyle name="Normal 17 2 2 2 5 3 2 3 2 2" xfId="10091" xr:uid="{00000000-0005-0000-0000-000070270000}"/>
    <cellStyle name="Normal 17 2 2 2 5 3 2 3 3" xfId="10092" xr:uid="{00000000-0005-0000-0000-000071270000}"/>
    <cellStyle name="Normal 17 2 2 2 5 3 2 4" xfId="10093" xr:uid="{00000000-0005-0000-0000-000072270000}"/>
    <cellStyle name="Normal 17 2 2 2 5 3 2 4 2" xfId="10094" xr:uid="{00000000-0005-0000-0000-000073270000}"/>
    <cellStyle name="Normal 17 2 2 2 5 3 2 5" xfId="10095" xr:uid="{00000000-0005-0000-0000-000074270000}"/>
    <cellStyle name="Normal 17 2 2 2 5 3 3" xfId="10096" xr:uid="{00000000-0005-0000-0000-000075270000}"/>
    <cellStyle name="Normal 17 2 2 2 5 3 3 2" xfId="10097" xr:uid="{00000000-0005-0000-0000-000076270000}"/>
    <cellStyle name="Normal 17 2 2 2 5 3 3 2 2" xfId="10098" xr:uid="{00000000-0005-0000-0000-000077270000}"/>
    <cellStyle name="Normal 17 2 2 2 5 3 3 2 2 2" xfId="10099" xr:uid="{00000000-0005-0000-0000-000078270000}"/>
    <cellStyle name="Normal 17 2 2 2 5 3 3 2 3" xfId="10100" xr:uid="{00000000-0005-0000-0000-000079270000}"/>
    <cellStyle name="Normal 17 2 2 2 5 3 3 3" xfId="10101" xr:uid="{00000000-0005-0000-0000-00007A270000}"/>
    <cellStyle name="Normal 17 2 2 2 5 3 3 3 2" xfId="10102" xr:uid="{00000000-0005-0000-0000-00007B270000}"/>
    <cellStyle name="Normal 17 2 2 2 5 3 3 4" xfId="10103" xr:uid="{00000000-0005-0000-0000-00007C270000}"/>
    <cellStyle name="Normal 17 2 2 2 5 3 4" xfId="10104" xr:uid="{00000000-0005-0000-0000-00007D270000}"/>
    <cellStyle name="Normal 17 2 2 2 5 3 4 2" xfId="10105" xr:uid="{00000000-0005-0000-0000-00007E270000}"/>
    <cellStyle name="Normal 17 2 2 2 5 3 4 2 2" xfId="10106" xr:uid="{00000000-0005-0000-0000-00007F270000}"/>
    <cellStyle name="Normal 17 2 2 2 5 3 4 3" xfId="10107" xr:uid="{00000000-0005-0000-0000-000080270000}"/>
    <cellStyle name="Normal 17 2 2 2 5 3 5" xfId="10108" xr:uid="{00000000-0005-0000-0000-000081270000}"/>
    <cellStyle name="Normal 17 2 2 2 5 3 5 2" xfId="10109" xr:uid="{00000000-0005-0000-0000-000082270000}"/>
    <cellStyle name="Normal 17 2 2 2 5 3 6" xfId="10110" xr:uid="{00000000-0005-0000-0000-000083270000}"/>
    <cellStyle name="Normal 17 2 2 2 5 4" xfId="10111" xr:uid="{00000000-0005-0000-0000-000084270000}"/>
    <cellStyle name="Normal 17 2 2 2 5 4 2" xfId="10112" xr:uid="{00000000-0005-0000-0000-000085270000}"/>
    <cellStyle name="Normal 17 2 2 2 5 4 2 2" xfId="10113" xr:uid="{00000000-0005-0000-0000-000086270000}"/>
    <cellStyle name="Normal 17 2 2 2 5 4 2 2 2" xfId="10114" xr:uid="{00000000-0005-0000-0000-000087270000}"/>
    <cellStyle name="Normal 17 2 2 2 5 4 2 2 2 2" xfId="10115" xr:uid="{00000000-0005-0000-0000-000088270000}"/>
    <cellStyle name="Normal 17 2 2 2 5 4 2 2 3" xfId="10116" xr:uid="{00000000-0005-0000-0000-000089270000}"/>
    <cellStyle name="Normal 17 2 2 2 5 4 2 3" xfId="10117" xr:uid="{00000000-0005-0000-0000-00008A270000}"/>
    <cellStyle name="Normal 17 2 2 2 5 4 2 3 2" xfId="10118" xr:uid="{00000000-0005-0000-0000-00008B270000}"/>
    <cellStyle name="Normal 17 2 2 2 5 4 2 4" xfId="10119" xr:uid="{00000000-0005-0000-0000-00008C270000}"/>
    <cellStyle name="Normal 17 2 2 2 5 4 3" xfId="10120" xr:uid="{00000000-0005-0000-0000-00008D270000}"/>
    <cellStyle name="Normal 17 2 2 2 5 4 3 2" xfId="10121" xr:uid="{00000000-0005-0000-0000-00008E270000}"/>
    <cellStyle name="Normal 17 2 2 2 5 4 3 2 2" xfId="10122" xr:uid="{00000000-0005-0000-0000-00008F270000}"/>
    <cellStyle name="Normal 17 2 2 2 5 4 3 3" xfId="10123" xr:uid="{00000000-0005-0000-0000-000090270000}"/>
    <cellStyle name="Normal 17 2 2 2 5 4 4" xfId="10124" xr:uid="{00000000-0005-0000-0000-000091270000}"/>
    <cellStyle name="Normal 17 2 2 2 5 4 4 2" xfId="10125" xr:uid="{00000000-0005-0000-0000-000092270000}"/>
    <cellStyle name="Normal 17 2 2 2 5 4 5" xfId="10126" xr:uid="{00000000-0005-0000-0000-000093270000}"/>
    <cellStyle name="Normal 17 2 2 2 5 5" xfId="10127" xr:uid="{00000000-0005-0000-0000-000094270000}"/>
    <cellStyle name="Normal 17 2 2 2 5 5 2" xfId="10128" xr:uid="{00000000-0005-0000-0000-000095270000}"/>
    <cellStyle name="Normal 17 2 2 2 5 5 2 2" xfId="10129" xr:uid="{00000000-0005-0000-0000-000096270000}"/>
    <cellStyle name="Normal 17 2 2 2 5 5 2 2 2" xfId="10130" xr:uid="{00000000-0005-0000-0000-000097270000}"/>
    <cellStyle name="Normal 17 2 2 2 5 5 2 3" xfId="10131" xr:uid="{00000000-0005-0000-0000-000098270000}"/>
    <cellStyle name="Normal 17 2 2 2 5 5 3" xfId="10132" xr:uid="{00000000-0005-0000-0000-000099270000}"/>
    <cellStyle name="Normal 17 2 2 2 5 5 3 2" xfId="10133" xr:uid="{00000000-0005-0000-0000-00009A270000}"/>
    <cellStyle name="Normal 17 2 2 2 5 5 4" xfId="10134" xr:uid="{00000000-0005-0000-0000-00009B270000}"/>
    <cellStyle name="Normal 17 2 2 2 5 6" xfId="10135" xr:uid="{00000000-0005-0000-0000-00009C270000}"/>
    <cellStyle name="Normal 17 2 2 2 5 6 2" xfId="10136" xr:uid="{00000000-0005-0000-0000-00009D270000}"/>
    <cellStyle name="Normal 17 2 2 2 5 6 2 2" xfId="10137" xr:uid="{00000000-0005-0000-0000-00009E270000}"/>
    <cellStyle name="Normal 17 2 2 2 5 6 3" xfId="10138" xr:uid="{00000000-0005-0000-0000-00009F270000}"/>
    <cellStyle name="Normal 17 2 2 2 5 6 3 2" xfId="10139" xr:uid="{00000000-0005-0000-0000-0000A0270000}"/>
    <cellStyle name="Normal 17 2 2 2 5 6 4" xfId="10140" xr:uid="{00000000-0005-0000-0000-0000A1270000}"/>
    <cellStyle name="Normal 17 2 2 2 5 7" xfId="10141" xr:uid="{00000000-0005-0000-0000-0000A2270000}"/>
    <cellStyle name="Normal 17 2 2 2 5 7 2" xfId="10142" xr:uid="{00000000-0005-0000-0000-0000A3270000}"/>
    <cellStyle name="Normal 17 2 2 2 5 8" xfId="10143" xr:uid="{00000000-0005-0000-0000-0000A4270000}"/>
    <cellStyle name="Normal 17 2 2 2 5 8 2" xfId="10144" xr:uid="{00000000-0005-0000-0000-0000A5270000}"/>
    <cellStyle name="Normal 17 2 2 2 5 9" xfId="10145" xr:uid="{00000000-0005-0000-0000-0000A6270000}"/>
    <cellStyle name="Normal 17 2 2 2 6" xfId="10146" xr:uid="{00000000-0005-0000-0000-0000A7270000}"/>
    <cellStyle name="Normal 17 2 2 2 6 2" xfId="10147" xr:uid="{00000000-0005-0000-0000-0000A8270000}"/>
    <cellStyle name="Normal 17 2 2 2 6 2 2" xfId="10148" xr:uid="{00000000-0005-0000-0000-0000A9270000}"/>
    <cellStyle name="Normal 17 2 2 2 6 2 2 2" xfId="10149" xr:uid="{00000000-0005-0000-0000-0000AA270000}"/>
    <cellStyle name="Normal 17 2 2 2 6 2 2 2 2" xfId="10150" xr:uid="{00000000-0005-0000-0000-0000AB270000}"/>
    <cellStyle name="Normal 17 2 2 2 6 2 2 2 2 2" xfId="10151" xr:uid="{00000000-0005-0000-0000-0000AC270000}"/>
    <cellStyle name="Normal 17 2 2 2 6 2 2 2 2 2 2" xfId="10152" xr:uid="{00000000-0005-0000-0000-0000AD270000}"/>
    <cellStyle name="Normal 17 2 2 2 6 2 2 2 2 3" xfId="10153" xr:uid="{00000000-0005-0000-0000-0000AE270000}"/>
    <cellStyle name="Normal 17 2 2 2 6 2 2 2 3" xfId="10154" xr:uid="{00000000-0005-0000-0000-0000AF270000}"/>
    <cellStyle name="Normal 17 2 2 2 6 2 2 2 3 2" xfId="10155" xr:uid="{00000000-0005-0000-0000-0000B0270000}"/>
    <cellStyle name="Normal 17 2 2 2 6 2 2 2 4" xfId="10156" xr:uid="{00000000-0005-0000-0000-0000B1270000}"/>
    <cellStyle name="Normal 17 2 2 2 6 2 2 3" xfId="10157" xr:uid="{00000000-0005-0000-0000-0000B2270000}"/>
    <cellStyle name="Normal 17 2 2 2 6 2 2 3 2" xfId="10158" xr:uid="{00000000-0005-0000-0000-0000B3270000}"/>
    <cellStyle name="Normal 17 2 2 2 6 2 2 3 2 2" xfId="10159" xr:uid="{00000000-0005-0000-0000-0000B4270000}"/>
    <cellStyle name="Normal 17 2 2 2 6 2 2 3 3" xfId="10160" xr:uid="{00000000-0005-0000-0000-0000B5270000}"/>
    <cellStyle name="Normal 17 2 2 2 6 2 2 4" xfId="10161" xr:uid="{00000000-0005-0000-0000-0000B6270000}"/>
    <cellStyle name="Normal 17 2 2 2 6 2 2 4 2" xfId="10162" xr:uid="{00000000-0005-0000-0000-0000B7270000}"/>
    <cellStyle name="Normal 17 2 2 2 6 2 2 5" xfId="10163" xr:uid="{00000000-0005-0000-0000-0000B8270000}"/>
    <cellStyle name="Normal 17 2 2 2 6 2 3" xfId="10164" xr:uid="{00000000-0005-0000-0000-0000B9270000}"/>
    <cellStyle name="Normal 17 2 2 2 6 2 3 2" xfId="10165" xr:uid="{00000000-0005-0000-0000-0000BA270000}"/>
    <cellStyle name="Normal 17 2 2 2 6 2 3 2 2" xfId="10166" xr:uid="{00000000-0005-0000-0000-0000BB270000}"/>
    <cellStyle name="Normal 17 2 2 2 6 2 3 2 2 2" xfId="10167" xr:uid="{00000000-0005-0000-0000-0000BC270000}"/>
    <cellStyle name="Normal 17 2 2 2 6 2 3 2 3" xfId="10168" xr:uid="{00000000-0005-0000-0000-0000BD270000}"/>
    <cellStyle name="Normal 17 2 2 2 6 2 3 3" xfId="10169" xr:uid="{00000000-0005-0000-0000-0000BE270000}"/>
    <cellStyle name="Normal 17 2 2 2 6 2 3 3 2" xfId="10170" xr:uid="{00000000-0005-0000-0000-0000BF270000}"/>
    <cellStyle name="Normal 17 2 2 2 6 2 3 4" xfId="10171" xr:uid="{00000000-0005-0000-0000-0000C0270000}"/>
    <cellStyle name="Normal 17 2 2 2 6 2 4" xfId="10172" xr:uid="{00000000-0005-0000-0000-0000C1270000}"/>
    <cellStyle name="Normal 17 2 2 2 6 2 4 2" xfId="10173" xr:uid="{00000000-0005-0000-0000-0000C2270000}"/>
    <cellStyle name="Normal 17 2 2 2 6 2 4 2 2" xfId="10174" xr:uid="{00000000-0005-0000-0000-0000C3270000}"/>
    <cellStyle name="Normal 17 2 2 2 6 2 4 3" xfId="10175" xr:uid="{00000000-0005-0000-0000-0000C4270000}"/>
    <cellStyle name="Normal 17 2 2 2 6 2 5" xfId="10176" xr:uid="{00000000-0005-0000-0000-0000C5270000}"/>
    <cellStyle name="Normal 17 2 2 2 6 2 5 2" xfId="10177" xr:uid="{00000000-0005-0000-0000-0000C6270000}"/>
    <cellStyle name="Normal 17 2 2 2 6 2 6" xfId="10178" xr:uid="{00000000-0005-0000-0000-0000C7270000}"/>
    <cellStyle name="Normal 17 2 2 2 6 3" xfId="10179" xr:uid="{00000000-0005-0000-0000-0000C8270000}"/>
    <cellStyle name="Normal 17 2 2 2 6 3 2" xfId="10180" xr:uid="{00000000-0005-0000-0000-0000C9270000}"/>
    <cellStyle name="Normal 17 2 2 2 6 3 2 2" xfId="10181" xr:uid="{00000000-0005-0000-0000-0000CA270000}"/>
    <cellStyle name="Normal 17 2 2 2 6 3 2 2 2" xfId="10182" xr:uid="{00000000-0005-0000-0000-0000CB270000}"/>
    <cellStyle name="Normal 17 2 2 2 6 3 2 2 2 2" xfId="10183" xr:uid="{00000000-0005-0000-0000-0000CC270000}"/>
    <cellStyle name="Normal 17 2 2 2 6 3 2 2 2 2 2" xfId="10184" xr:uid="{00000000-0005-0000-0000-0000CD270000}"/>
    <cellStyle name="Normal 17 2 2 2 6 3 2 2 2 3" xfId="10185" xr:uid="{00000000-0005-0000-0000-0000CE270000}"/>
    <cellStyle name="Normal 17 2 2 2 6 3 2 2 3" xfId="10186" xr:uid="{00000000-0005-0000-0000-0000CF270000}"/>
    <cellStyle name="Normal 17 2 2 2 6 3 2 2 3 2" xfId="10187" xr:uid="{00000000-0005-0000-0000-0000D0270000}"/>
    <cellStyle name="Normal 17 2 2 2 6 3 2 2 4" xfId="10188" xr:uid="{00000000-0005-0000-0000-0000D1270000}"/>
    <cellStyle name="Normal 17 2 2 2 6 3 2 3" xfId="10189" xr:uid="{00000000-0005-0000-0000-0000D2270000}"/>
    <cellStyle name="Normal 17 2 2 2 6 3 2 3 2" xfId="10190" xr:uid="{00000000-0005-0000-0000-0000D3270000}"/>
    <cellStyle name="Normal 17 2 2 2 6 3 2 3 2 2" xfId="10191" xr:uid="{00000000-0005-0000-0000-0000D4270000}"/>
    <cellStyle name="Normal 17 2 2 2 6 3 2 3 3" xfId="10192" xr:uid="{00000000-0005-0000-0000-0000D5270000}"/>
    <cellStyle name="Normal 17 2 2 2 6 3 2 4" xfId="10193" xr:uid="{00000000-0005-0000-0000-0000D6270000}"/>
    <cellStyle name="Normal 17 2 2 2 6 3 2 4 2" xfId="10194" xr:uid="{00000000-0005-0000-0000-0000D7270000}"/>
    <cellStyle name="Normal 17 2 2 2 6 3 2 5" xfId="10195" xr:uid="{00000000-0005-0000-0000-0000D8270000}"/>
    <cellStyle name="Normal 17 2 2 2 6 3 3" xfId="10196" xr:uid="{00000000-0005-0000-0000-0000D9270000}"/>
    <cellStyle name="Normal 17 2 2 2 6 3 3 2" xfId="10197" xr:uid="{00000000-0005-0000-0000-0000DA270000}"/>
    <cellStyle name="Normal 17 2 2 2 6 3 3 2 2" xfId="10198" xr:uid="{00000000-0005-0000-0000-0000DB270000}"/>
    <cellStyle name="Normal 17 2 2 2 6 3 3 2 2 2" xfId="10199" xr:uid="{00000000-0005-0000-0000-0000DC270000}"/>
    <cellStyle name="Normal 17 2 2 2 6 3 3 2 3" xfId="10200" xr:uid="{00000000-0005-0000-0000-0000DD270000}"/>
    <cellStyle name="Normal 17 2 2 2 6 3 3 3" xfId="10201" xr:uid="{00000000-0005-0000-0000-0000DE270000}"/>
    <cellStyle name="Normal 17 2 2 2 6 3 3 3 2" xfId="10202" xr:uid="{00000000-0005-0000-0000-0000DF270000}"/>
    <cellStyle name="Normal 17 2 2 2 6 3 3 4" xfId="10203" xr:uid="{00000000-0005-0000-0000-0000E0270000}"/>
    <cellStyle name="Normal 17 2 2 2 6 3 4" xfId="10204" xr:uid="{00000000-0005-0000-0000-0000E1270000}"/>
    <cellStyle name="Normal 17 2 2 2 6 3 4 2" xfId="10205" xr:uid="{00000000-0005-0000-0000-0000E2270000}"/>
    <cellStyle name="Normal 17 2 2 2 6 3 4 2 2" xfId="10206" xr:uid="{00000000-0005-0000-0000-0000E3270000}"/>
    <cellStyle name="Normal 17 2 2 2 6 3 4 3" xfId="10207" xr:uid="{00000000-0005-0000-0000-0000E4270000}"/>
    <cellStyle name="Normal 17 2 2 2 6 3 5" xfId="10208" xr:uid="{00000000-0005-0000-0000-0000E5270000}"/>
    <cellStyle name="Normal 17 2 2 2 6 3 5 2" xfId="10209" xr:uid="{00000000-0005-0000-0000-0000E6270000}"/>
    <cellStyle name="Normal 17 2 2 2 6 3 6" xfId="10210" xr:uid="{00000000-0005-0000-0000-0000E7270000}"/>
    <cellStyle name="Normal 17 2 2 2 6 4" xfId="10211" xr:uid="{00000000-0005-0000-0000-0000E8270000}"/>
    <cellStyle name="Normal 17 2 2 2 6 4 2" xfId="10212" xr:uid="{00000000-0005-0000-0000-0000E9270000}"/>
    <cellStyle name="Normal 17 2 2 2 6 4 2 2" xfId="10213" xr:uid="{00000000-0005-0000-0000-0000EA270000}"/>
    <cellStyle name="Normal 17 2 2 2 6 4 2 2 2" xfId="10214" xr:uid="{00000000-0005-0000-0000-0000EB270000}"/>
    <cellStyle name="Normal 17 2 2 2 6 4 2 2 2 2" xfId="10215" xr:uid="{00000000-0005-0000-0000-0000EC270000}"/>
    <cellStyle name="Normal 17 2 2 2 6 4 2 2 3" xfId="10216" xr:uid="{00000000-0005-0000-0000-0000ED270000}"/>
    <cellStyle name="Normal 17 2 2 2 6 4 2 3" xfId="10217" xr:uid="{00000000-0005-0000-0000-0000EE270000}"/>
    <cellStyle name="Normal 17 2 2 2 6 4 2 3 2" xfId="10218" xr:uid="{00000000-0005-0000-0000-0000EF270000}"/>
    <cellStyle name="Normal 17 2 2 2 6 4 2 4" xfId="10219" xr:uid="{00000000-0005-0000-0000-0000F0270000}"/>
    <cellStyle name="Normal 17 2 2 2 6 4 3" xfId="10220" xr:uid="{00000000-0005-0000-0000-0000F1270000}"/>
    <cellStyle name="Normal 17 2 2 2 6 4 3 2" xfId="10221" xr:uid="{00000000-0005-0000-0000-0000F2270000}"/>
    <cellStyle name="Normal 17 2 2 2 6 4 3 2 2" xfId="10222" xr:uid="{00000000-0005-0000-0000-0000F3270000}"/>
    <cellStyle name="Normal 17 2 2 2 6 4 3 3" xfId="10223" xr:uid="{00000000-0005-0000-0000-0000F4270000}"/>
    <cellStyle name="Normal 17 2 2 2 6 4 4" xfId="10224" xr:uid="{00000000-0005-0000-0000-0000F5270000}"/>
    <cellStyle name="Normal 17 2 2 2 6 4 4 2" xfId="10225" xr:uid="{00000000-0005-0000-0000-0000F6270000}"/>
    <cellStyle name="Normal 17 2 2 2 6 4 5" xfId="10226" xr:uid="{00000000-0005-0000-0000-0000F7270000}"/>
    <cellStyle name="Normal 17 2 2 2 6 5" xfId="10227" xr:uid="{00000000-0005-0000-0000-0000F8270000}"/>
    <cellStyle name="Normal 17 2 2 2 6 5 2" xfId="10228" xr:uid="{00000000-0005-0000-0000-0000F9270000}"/>
    <cellStyle name="Normal 17 2 2 2 6 5 2 2" xfId="10229" xr:uid="{00000000-0005-0000-0000-0000FA270000}"/>
    <cellStyle name="Normal 17 2 2 2 6 5 2 2 2" xfId="10230" xr:uid="{00000000-0005-0000-0000-0000FB270000}"/>
    <cellStyle name="Normal 17 2 2 2 6 5 2 3" xfId="10231" xr:uid="{00000000-0005-0000-0000-0000FC270000}"/>
    <cellStyle name="Normal 17 2 2 2 6 5 3" xfId="10232" xr:uid="{00000000-0005-0000-0000-0000FD270000}"/>
    <cellStyle name="Normal 17 2 2 2 6 5 3 2" xfId="10233" xr:uid="{00000000-0005-0000-0000-0000FE270000}"/>
    <cellStyle name="Normal 17 2 2 2 6 5 4" xfId="10234" xr:uid="{00000000-0005-0000-0000-0000FF270000}"/>
    <cellStyle name="Normal 17 2 2 2 6 6" xfId="10235" xr:uid="{00000000-0005-0000-0000-000000280000}"/>
    <cellStyle name="Normal 17 2 2 2 6 6 2" xfId="10236" xr:uid="{00000000-0005-0000-0000-000001280000}"/>
    <cellStyle name="Normal 17 2 2 2 6 6 2 2" xfId="10237" xr:uid="{00000000-0005-0000-0000-000002280000}"/>
    <cellStyle name="Normal 17 2 2 2 6 6 3" xfId="10238" xr:uid="{00000000-0005-0000-0000-000003280000}"/>
    <cellStyle name="Normal 17 2 2 2 6 6 3 2" xfId="10239" xr:uid="{00000000-0005-0000-0000-000004280000}"/>
    <cellStyle name="Normal 17 2 2 2 6 6 4" xfId="10240" xr:uid="{00000000-0005-0000-0000-000005280000}"/>
    <cellStyle name="Normal 17 2 2 2 6 7" xfId="10241" xr:uid="{00000000-0005-0000-0000-000006280000}"/>
    <cellStyle name="Normal 17 2 2 2 6 7 2" xfId="10242" xr:uid="{00000000-0005-0000-0000-000007280000}"/>
    <cellStyle name="Normal 17 2 2 2 6 8" xfId="10243" xr:uid="{00000000-0005-0000-0000-000008280000}"/>
    <cellStyle name="Normal 17 2 2 2 6 8 2" xfId="10244" xr:uid="{00000000-0005-0000-0000-000009280000}"/>
    <cellStyle name="Normal 17 2 2 2 6 9" xfId="10245" xr:uid="{00000000-0005-0000-0000-00000A280000}"/>
    <cellStyle name="Normal 17 2 2 2 7" xfId="10246" xr:uid="{00000000-0005-0000-0000-00000B280000}"/>
    <cellStyle name="Normal 17 2 2 2 7 2" xfId="10247" xr:uid="{00000000-0005-0000-0000-00000C280000}"/>
    <cellStyle name="Normal 17 2 2 2 7 2 2" xfId="10248" xr:uid="{00000000-0005-0000-0000-00000D280000}"/>
    <cellStyle name="Normal 17 2 2 2 7 2 2 2" xfId="10249" xr:uid="{00000000-0005-0000-0000-00000E280000}"/>
    <cellStyle name="Normal 17 2 2 2 7 2 2 2 2" xfId="10250" xr:uid="{00000000-0005-0000-0000-00000F280000}"/>
    <cellStyle name="Normal 17 2 2 2 7 2 2 2 2 2" xfId="10251" xr:uid="{00000000-0005-0000-0000-000010280000}"/>
    <cellStyle name="Normal 17 2 2 2 7 2 2 2 3" xfId="10252" xr:uid="{00000000-0005-0000-0000-000011280000}"/>
    <cellStyle name="Normal 17 2 2 2 7 2 2 3" xfId="10253" xr:uid="{00000000-0005-0000-0000-000012280000}"/>
    <cellStyle name="Normal 17 2 2 2 7 2 2 3 2" xfId="10254" xr:uid="{00000000-0005-0000-0000-000013280000}"/>
    <cellStyle name="Normal 17 2 2 2 7 2 2 4" xfId="10255" xr:uid="{00000000-0005-0000-0000-000014280000}"/>
    <cellStyle name="Normal 17 2 2 2 7 2 3" xfId="10256" xr:uid="{00000000-0005-0000-0000-000015280000}"/>
    <cellStyle name="Normal 17 2 2 2 7 2 3 2" xfId="10257" xr:uid="{00000000-0005-0000-0000-000016280000}"/>
    <cellStyle name="Normal 17 2 2 2 7 2 3 2 2" xfId="10258" xr:uid="{00000000-0005-0000-0000-000017280000}"/>
    <cellStyle name="Normal 17 2 2 2 7 2 3 3" xfId="10259" xr:uid="{00000000-0005-0000-0000-000018280000}"/>
    <cellStyle name="Normal 17 2 2 2 7 2 4" xfId="10260" xr:uid="{00000000-0005-0000-0000-000019280000}"/>
    <cellStyle name="Normal 17 2 2 2 7 2 4 2" xfId="10261" xr:uid="{00000000-0005-0000-0000-00001A280000}"/>
    <cellStyle name="Normal 17 2 2 2 7 2 5" xfId="10262" xr:uid="{00000000-0005-0000-0000-00001B280000}"/>
    <cellStyle name="Normal 17 2 2 2 7 3" xfId="10263" xr:uid="{00000000-0005-0000-0000-00001C280000}"/>
    <cellStyle name="Normal 17 2 2 2 7 3 2" xfId="10264" xr:uid="{00000000-0005-0000-0000-00001D280000}"/>
    <cellStyle name="Normal 17 2 2 2 7 3 2 2" xfId="10265" xr:uid="{00000000-0005-0000-0000-00001E280000}"/>
    <cellStyle name="Normal 17 2 2 2 7 3 2 2 2" xfId="10266" xr:uid="{00000000-0005-0000-0000-00001F280000}"/>
    <cellStyle name="Normal 17 2 2 2 7 3 2 3" xfId="10267" xr:uid="{00000000-0005-0000-0000-000020280000}"/>
    <cellStyle name="Normal 17 2 2 2 7 3 3" xfId="10268" xr:uid="{00000000-0005-0000-0000-000021280000}"/>
    <cellStyle name="Normal 17 2 2 2 7 3 3 2" xfId="10269" xr:uid="{00000000-0005-0000-0000-000022280000}"/>
    <cellStyle name="Normal 17 2 2 2 7 3 4" xfId="10270" xr:uid="{00000000-0005-0000-0000-000023280000}"/>
    <cellStyle name="Normal 17 2 2 2 7 4" xfId="10271" xr:uid="{00000000-0005-0000-0000-000024280000}"/>
    <cellStyle name="Normal 17 2 2 2 7 4 2" xfId="10272" xr:uid="{00000000-0005-0000-0000-000025280000}"/>
    <cellStyle name="Normal 17 2 2 2 7 4 2 2" xfId="10273" xr:uid="{00000000-0005-0000-0000-000026280000}"/>
    <cellStyle name="Normal 17 2 2 2 7 4 3" xfId="10274" xr:uid="{00000000-0005-0000-0000-000027280000}"/>
    <cellStyle name="Normal 17 2 2 2 7 5" xfId="10275" xr:uid="{00000000-0005-0000-0000-000028280000}"/>
    <cellStyle name="Normal 17 2 2 2 7 5 2" xfId="10276" xr:uid="{00000000-0005-0000-0000-000029280000}"/>
    <cellStyle name="Normal 17 2 2 2 7 6" xfId="10277" xr:uid="{00000000-0005-0000-0000-00002A280000}"/>
    <cellStyle name="Normal 17 2 2 2 8" xfId="10278" xr:uid="{00000000-0005-0000-0000-00002B280000}"/>
    <cellStyle name="Normal 17 2 2 2 8 2" xfId="10279" xr:uid="{00000000-0005-0000-0000-00002C280000}"/>
    <cellStyle name="Normal 17 2 2 2 8 2 2" xfId="10280" xr:uid="{00000000-0005-0000-0000-00002D280000}"/>
    <cellStyle name="Normal 17 2 2 2 8 2 2 2" xfId="10281" xr:uid="{00000000-0005-0000-0000-00002E280000}"/>
    <cellStyle name="Normal 17 2 2 2 8 2 2 2 2" xfId="10282" xr:uid="{00000000-0005-0000-0000-00002F280000}"/>
    <cellStyle name="Normal 17 2 2 2 8 2 2 2 2 2" xfId="10283" xr:uid="{00000000-0005-0000-0000-000030280000}"/>
    <cellStyle name="Normal 17 2 2 2 8 2 2 2 3" xfId="10284" xr:uid="{00000000-0005-0000-0000-000031280000}"/>
    <cellStyle name="Normal 17 2 2 2 8 2 2 3" xfId="10285" xr:uid="{00000000-0005-0000-0000-000032280000}"/>
    <cellStyle name="Normal 17 2 2 2 8 2 2 3 2" xfId="10286" xr:uid="{00000000-0005-0000-0000-000033280000}"/>
    <cellStyle name="Normal 17 2 2 2 8 2 2 4" xfId="10287" xr:uid="{00000000-0005-0000-0000-000034280000}"/>
    <cellStyle name="Normal 17 2 2 2 8 2 3" xfId="10288" xr:uid="{00000000-0005-0000-0000-000035280000}"/>
    <cellStyle name="Normal 17 2 2 2 8 2 3 2" xfId="10289" xr:uid="{00000000-0005-0000-0000-000036280000}"/>
    <cellStyle name="Normal 17 2 2 2 8 2 3 2 2" xfId="10290" xr:uid="{00000000-0005-0000-0000-000037280000}"/>
    <cellStyle name="Normal 17 2 2 2 8 2 3 3" xfId="10291" xr:uid="{00000000-0005-0000-0000-000038280000}"/>
    <cellStyle name="Normal 17 2 2 2 8 2 4" xfId="10292" xr:uid="{00000000-0005-0000-0000-000039280000}"/>
    <cellStyle name="Normal 17 2 2 2 8 2 4 2" xfId="10293" xr:uid="{00000000-0005-0000-0000-00003A280000}"/>
    <cellStyle name="Normal 17 2 2 2 8 2 5" xfId="10294" xr:uid="{00000000-0005-0000-0000-00003B280000}"/>
    <cellStyle name="Normal 17 2 2 2 8 3" xfId="10295" xr:uid="{00000000-0005-0000-0000-00003C280000}"/>
    <cellStyle name="Normal 17 2 2 2 8 3 2" xfId="10296" xr:uid="{00000000-0005-0000-0000-00003D280000}"/>
    <cellStyle name="Normal 17 2 2 2 8 3 2 2" xfId="10297" xr:uid="{00000000-0005-0000-0000-00003E280000}"/>
    <cellStyle name="Normal 17 2 2 2 8 3 2 2 2" xfId="10298" xr:uid="{00000000-0005-0000-0000-00003F280000}"/>
    <cellStyle name="Normal 17 2 2 2 8 3 2 3" xfId="10299" xr:uid="{00000000-0005-0000-0000-000040280000}"/>
    <cellStyle name="Normal 17 2 2 2 8 3 3" xfId="10300" xr:uid="{00000000-0005-0000-0000-000041280000}"/>
    <cellStyle name="Normal 17 2 2 2 8 3 3 2" xfId="10301" xr:uid="{00000000-0005-0000-0000-000042280000}"/>
    <cellStyle name="Normal 17 2 2 2 8 3 4" xfId="10302" xr:uid="{00000000-0005-0000-0000-000043280000}"/>
    <cellStyle name="Normal 17 2 2 2 8 4" xfId="10303" xr:uid="{00000000-0005-0000-0000-000044280000}"/>
    <cellStyle name="Normal 17 2 2 2 8 4 2" xfId="10304" xr:uid="{00000000-0005-0000-0000-000045280000}"/>
    <cellStyle name="Normal 17 2 2 2 8 4 2 2" xfId="10305" xr:uid="{00000000-0005-0000-0000-000046280000}"/>
    <cellStyle name="Normal 17 2 2 2 8 4 3" xfId="10306" xr:uid="{00000000-0005-0000-0000-000047280000}"/>
    <cellStyle name="Normal 17 2 2 2 8 5" xfId="10307" xr:uid="{00000000-0005-0000-0000-000048280000}"/>
    <cellStyle name="Normal 17 2 2 2 8 5 2" xfId="10308" xr:uid="{00000000-0005-0000-0000-000049280000}"/>
    <cellStyle name="Normal 17 2 2 2 8 6" xfId="10309" xr:uid="{00000000-0005-0000-0000-00004A280000}"/>
    <cellStyle name="Normal 17 2 2 2 9" xfId="10310" xr:uid="{00000000-0005-0000-0000-00004B280000}"/>
    <cellStyle name="Normal 17 2 2 2 9 2" xfId="10311" xr:uid="{00000000-0005-0000-0000-00004C280000}"/>
    <cellStyle name="Normal 17 2 2 2 9 2 2" xfId="10312" xr:uid="{00000000-0005-0000-0000-00004D280000}"/>
    <cellStyle name="Normal 17 2 2 2 9 2 2 2" xfId="10313" xr:uid="{00000000-0005-0000-0000-00004E280000}"/>
    <cellStyle name="Normal 17 2 2 2 9 2 2 2 2" xfId="10314" xr:uid="{00000000-0005-0000-0000-00004F280000}"/>
    <cellStyle name="Normal 17 2 2 2 9 2 2 3" xfId="10315" xr:uid="{00000000-0005-0000-0000-000050280000}"/>
    <cellStyle name="Normal 17 2 2 2 9 2 3" xfId="10316" xr:uid="{00000000-0005-0000-0000-000051280000}"/>
    <cellStyle name="Normal 17 2 2 2 9 2 3 2" xfId="10317" xr:uid="{00000000-0005-0000-0000-000052280000}"/>
    <cellStyle name="Normal 17 2 2 2 9 2 4" xfId="10318" xr:uid="{00000000-0005-0000-0000-000053280000}"/>
    <cellStyle name="Normal 17 2 2 2 9 3" xfId="10319" xr:uid="{00000000-0005-0000-0000-000054280000}"/>
    <cellStyle name="Normal 17 2 2 2 9 3 2" xfId="10320" xr:uid="{00000000-0005-0000-0000-000055280000}"/>
    <cellStyle name="Normal 17 2 2 2 9 3 2 2" xfId="10321" xr:uid="{00000000-0005-0000-0000-000056280000}"/>
    <cellStyle name="Normal 17 2 2 2 9 3 3" xfId="10322" xr:uid="{00000000-0005-0000-0000-000057280000}"/>
    <cellStyle name="Normal 17 2 2 2 9 4" xfId="10323" xr:uid="{00000000-0005-0000-0000-000058280000}"/>
    <cellStyle name="Normal 17 2 2 2 9 4 2" xfId="10324" xr:uid="{00000000-0005-0000-0000-000059280000}"/>
    <cellStyle name="Normal 17 2 2 2 9 5" xfId="10325" xr:uid="{00000000-0005-0000-0000-00005A280000}"/>
    <cellStyle name="Normal 17 2 2 3" xfId="10326" xr:uid="{00000000-0005-0000-0000-00005B280000}"/>
    <cellStyle name="Normal 17 2 2 3 10" xfId="10327" xr:uid="{00000000-0005-0000-0000-00005C280000}"/>
    <cellStyle name="Normal 17 2 2 3 10 2" xfId="10328" xr:uid="{00000000-0005-0000-0000-00005D280000}"/>
    <cellStyle name="Normal 17 2 2 3 10 2 2" xfId="10329" xr:uid="{00000000-0005-0000-0000-00005E280000}"/>
    <cellStyle name="Normal 17 2 2 3 10 2 2 2" xfId="10330" xr:uid="{00000000-0005-0000-0000-00005F280000}"/>
    <cellStyle name="Normal 17 2 2 3 10 2 3" xfId="10331" xr:uid="{00000000-0005-0000-0000-000060280000}"/>
    <cellStyle name="Normal 17 2 2 3 10 3" xfId="10332" xr:uid="{00000000-0005-0000-0000-000061280000}"/>
    <cellStyle name="Normal 17 2 2 3 10 3 2" xfId="10333" xr:uid="{00000000-0005-0000-0000-000062280000}"/>
    <cellStyle name="Normal 17 2 2 3 10 4" xfId="10334" xr:uid="{00000000-0005-0000-0000-000063280000}"/>
    <cellStyle name="Normal 17 2 2 3 11" xfId="10335" xr:uid="{00000000-0005-0000-0000-000064280000}"/>
    <cellStyle name="Normal 17 2 2 3 11 2" xfId="10336" xr:uid="{00000000-0005-0000-0000-000065280000}"/>
    <cellStyle name="Normal 17 2 2 3 11 2 2" xfId="10337" xr:uid="{00000000-0005-0000-0000-000066280000}"/>
    <cellStyle name="Normal 17 2 2 3 11 3" xfId="10338" xr:uid="{00000000-0005-0000-0000-000067280000}"/>
    <cellStyle name="Normal 17 2 2 3 11 3 2" xfId="10339" xr:uid="{00000000-0005-0000-0000-000068280000}"/>
    <cellStyle name="Normal 17 2 2 3 11 4" xfId="10340" xr:uid="{00000000-0005-0000-0000-000069280000}"/>
    <cellStyle name="Normal 17 2 2 3 12" xfId="10341" xr:uid="{00000000-0005-0000-0000-00006A280000}"/>
    <cellStyle name="Normal 17 2 2 3 12 2" xfId="10342" xr:uid="{00000000-0005-0000-0000-00006B280000}"/>
    <cellStyle name="Normal 17 2 2 3 13" xfId="10343" xr:uid="{00000000-0005-0000-0000-00006C280000}"/>
    <cellStyle name="Normal 17 2 2 3 13 2" xfId="10344" xr:uid="{00000000-0005-0000-0000-00006D280000}"/>
    <cellStyle name="Normal 17 2 2 3 14" xfId="10345" xr:uid="{00000000-0005-0000-0000-00006E280000}"/>
    <cellStyle name="Normal 17 2 2 3 2" xfId="10346" xr:uid="{00000000-0005-0000-0000-00006F280000}"/>
    <cellStyle name="Normal 17 2 2 3 2 10" xfId="10347" xr:uid="{00000000-0005-0000-0000-000070280000}"/>
    <cellStyle name="Normal 17 2 2 3 2 10 2" xfId="10348" xr:uid="{00000000-0005-0000-0000-000071280000}"/>
    <cellStyle name="Normal 17 2 2 3 2 11" xfId="10349" xr:uid="{00000000-0005-0000-0000-000072280000}"/>
    <cellStyle name="Normal 17 2 2 3 2 12" xfId="10350" xr:uid="{00000000-0005-0000-0000-000073280000}"/>
    <cellStyle name="Normal 17 2 2 3 2 2" xfId="10351" xr:uid="{00000000-0005-0000-0000-000074280000}"/>
    <cellStyle name="Normal 17 2 2 3 2 2 10" xfId="10352" xr:uid="{00000000-0005-0000-0000-000075280000}"/>
    <cellStyle name="Normal 17 2 2 3 2 2 11" xfId="10353" xr:uid="{00000000-0005-0000-0000-000076280000}"/>
    <cellStyle name="Normal 17 2 2 3 2 2 2" xfId="10354" xr:uid="{00000000-0005-0000-0000-000077280000}"/>
    <cellStyle name="Normal 17 2 2 3 2 2 2 2" xfId="10355" xr:uid="{00000000-0005-0000-0000-000078280000}"/>
    <cellStyle name="Normal 17 2 2 3 2 2 2 2 2" xfId="10356" xr:uid="{00000000-0005-0000-0000-000079280000}"/>
    <cellStyle name="Normal 17 2 2 3 2 2 2 2 2 2" xfId="10357" xr:uid="{00000000-0005-0000-0000-00007A280000}"/>
    <cellStyle name="Normal 17 2 2 3 2 2 2 2 2 2 2" xfId="10358" xr:uid="{00000000-0005-0000-0000-00007B280000}"/>
    <cellStyle name="Normal 17 2 2 3 2 2 2 2 2 2 2 2" xfId="10359" xr:uid="{00000000-0005-0000-0000-00007C280000}"/>
    <cellStyle name="Normal 17 2 2 3 2 2 2 2 2 2 2 2 2" xfId="10360" xr:uid="{00000000-0005-0000-0000-00007D280000}"/>
    <cellStyle name="Normal 17 2 2 3 2 2 2 2 2 2 2 3" xfId="10361" xr:uid="{00000000-0005-0000-0000-00007E280000}"/>
    <cellStyle name="Normal 17 2 2 3 2 2 2 2 2 2 3" xfId="10362" xr:uid="{00000000-0005-0000-0000-00007F280000}"/>
    <cellStyle name="Normal 17 2 2 3 2 2 2 2 2 2 3 2" xfId="10363" xr:uid="{00000000-0005-0000-0000-000080280000}"/>
    <cellStyle name="Normal 17 2 2 3 2 2 2 2 2 2 4" xfId="10364" xr:uid="{00000000-0005-0000-0000-000081280000}"/>
    <cellStyle name="Normal 17 2 2 3 2 2 2 2 2 3" xfId="10365" xr:uid="{00000000-0005-0000-0000-000082280000}"/>
    <cellStyle name="Normal 17 2 2 3 2 2 2 2 2 3 2" xfId="10366" xr:uid="{00000000-0005-0000-0000-000083280000}"/>
    <cellStyle name="Normal 17 2 2 3 2 2 2 2 2 3 2 2" xfId="10367" xr:uid="{00000000-0005-0000-0000-000084280000}"/>
    <cellStyle name="Normal 17 2 2 3 2 2 2 2 2 3 3" xfId="10368" xr:uid="{00000000-0005-0000-0000-000085280000}"/>
    <cellStyle name="Normal 17 2 2 3 2 2 2 2 2 4" xfId="10369" xr:uid="{00000000-0005-0000-0000-000086280000}"/>
    <cellStyle name="Normal 17 2 2 3 2 2 2 2 2 4 2" xfId="10370" xr:uid="{00000000-0005-0000-0000-000087280000}"/>
    <cellStyle name="Normal 17 2 2 3 2 2 2 2 2 5" xfId="10371" xr:uid="{00000000-0005-0000-0000-000088280000}"/>
    <cellStyle name="Normal 17 2 2 3 2 2 2 2 3" xfId="10372" xr:uid="{00000000-0005-0000-0000-000089280000}"/>
    <cellStyle name="Normal 17 2 2 3 2 2 2 2 3 2" xfId="10373" xr:uid="{00000000-0005-0000-0000-00008A280000}"/>
    <cellStyle name="Normal 17 2 2 3 2 2 2 2 3 2 2" xfId="10374" xr:uid="{00000000-0005-0000-0000-00008B280000}"/>
    <cellStyle name="Normal 17 2 2 3 2 2 2 2 3 2 2 2" xfId="10375" xr:uid="{00000000-0005-0000-0000-00008C280000}"/>
    <cellStyle name="Normal 17 2 2 3 2 2 2 2 3 2 3" xfId="10376" xr:uid="{00000000-0005-0000-0000-00008D280000}"/>
    <cellStyle name="Normal 17 2 2 3 2 2 2 2 3 3" xfId="10377" xr:uid="{00000000-0005-0000-0000-00008E280000}"/>
    <cellStyle name="Normal 17 2 2 3 2 2 2 2 3 3 2" xfId="10378" xr:uid="{00000000-0005-0000-0000-00008F280000}"/>
    <cellStyle name="Normal 17 2 2 3 2 2 2 2 3 4" xfId="10379" xr:uid="{00000000-0005-0000-0000-000090280000}"/>
    <cellStyle name="Normal 17 2 2 3 2 2 2 2 4" xfId="10380" xr:uid="{00000000-0005-0000-0000-000091280000}"/>
    <cellStyle name="Normal 17 2 2 3 2 2 2 2 4 2" xfId="10381" xr:uid="{00000000-0005-0000-0000-000092280000}"/>
    <cellStyle name="Normal 17 2 2 3 2 2 2 2 4 2 2" xfId="10382" xr:uid="{00000000-0005-0000-0000-000093280000}"/>
    <cellStyle name="Normal 17 2 2 3 2 2 2 2 4 3" xfId="10383" xr:uid="{00000000-0005-0000-0000-000094280000}"/>
    <cellStyle name="Normal 17 2 2 3 2 2 2 2 5" xfId="10384" xr:uid="{00000000-0005-0000-0000-000095280000}"/>
    <cellStyle name="Normal 17 2 2 3 2 2 2 2 5 2" xfId="10385" xr:uid="{00000000-0005-0000-0000-000096280000}"/>
    <cellStyle name="Normal 17 2 2 3 2 2 2 2 6" xfId="10386" xr:uid="{00000000-0005-0000-0000-000097280000}"/>
    <cellStyle name="Normal 17 2 2 3 2 2 2 3" xfId="10387" xr:uid="{00000000-0005-0000-0000-000098280000}"/>
    <cellStyle name="Normal 17 2 2 3 2 2 2 3 2" xfId="10388" xr:uid="{00000000-0005-0000-0000-000099280000}"/>
    <cellStyle name="Normal 17 2 2 3 2 2 2 3 2 2" xfId="10389" xr:uid="{00000000-0005-0000-0000-00009A280000}"/>
    <cellStyle name="Normal 17 2 2 3 2 2 2 3 2 2 2" xfId="10390" xr:uid="{00000000-0005-0000-0000-00009B280000}"/>
    <cellStyle name="Normal 17 2 2 3 2 2 2 3 2 2 2 2" xfId="10391" xr:uid="{00000000-0005-0000-0000-00009C280000}"/>
    <cellStyle name="Normal 17 2 2 3 2 2 2 3 2 2 2 2 2" xfId="10392" xr:uid="{00000000-0005-0000-0000-00009D280000}"/>
    <cellStyle name="Normal 17 2 2 3 2 2 2 3 2 2 2 3" xfId="10393" xr:uid="{00000000-0005-0000-0000-00009E280000}"/>
    <cellStyle name="Normal 17 2 2 3 2 2 2 3 2 2 3" xfId="10394" xr:uid="{00000000-0005-0000-0000-00009F280000}"/>
    <cellStyle name="Normal 17 2 2 3 2 2 2 3 2 2 3 2" xfId="10395" xr:uid="{00000000-0005-0000-0000-0000A0280000}"/>
    <cellStyle name="Normal 17 2 2 3 2 2 2 3 2 2 4" xfId="10396" xr:uid="{00000000-0005-0000-0000-0000A1280000}"/>
    <cellStyle name="Normal 17 2 2 3 2 2 2 3 2 3" xfId="10397" xr:uid="{00000000-0005-0000-0000-0000A2280000}"/>
    <cellStyle name="Normal 17 2 2 3 2 2 2 3 2 3 2" xfId="10398" xr:uid="{00000000-0005-0000-0000-0000A3280000}"/>
    <cellStyle name="Normal 17 2 2 3 2 2 2 3 2 3 2 2" xfId="10399" xr:uid="{00000000-0005-0000-0000-0000A4280000}"/>
    <cellStyle name="Normal 17 2 2 3 2 2 2 3 2 3 3" xfId="10400" xr:uid="{00000000-0005-0000-0000-0000A5280000}"/>
    <cellStyle name="Normal 17 2 2 3 2 2 2 3 2 4" xfId="10401" xr:uid="{00000000-0005-0000-0000-0000A6280000}"/>
    <cellStyle name="Normal 17 2 2 3 2 2 2 3 2 4 2" xfId="10402" xr:uid="{00000000-0005-0000-0000-0000A7280000}"/>
    <cellStyle name="Normal 17 2 2 3 2 2 2 3 2 5" xfId="10403" xr:uid="{00000000-0005-0000-0000-0000A8280000}"/>
    <cellStyle name="Normal 17 2 2 3 2 2 2 3 3" xfId="10404" xr:uid="{00000000-0005-0000-0000-0000A9280000}"/>
    <cellStyle name="Normal 17 2 2 3 2 2 2 3 3 2" xfId="10405" xr:uid="{00000000-0005-0000-0000-0000AA280000}"/>
    <cellStyle name="Normal 17 2 2 3 2 2 2 3 3 2 2" xfId="10406" xr:uid="{00000000-0005-0000-0000-0000AB280000}"/>
    <cellStyle name="Normal 17 2 2 3 2 2 2 3 3 2 2 2" xfId="10407" xr:uid="{00000000-0005-0000-0000-0000AC280000}"/>
    <cellStyle name="Normal 17 2 2 3 2 2 2 3 3 2 3" xfId="10408" xr:uid="{00000000-0005-0000-0000-0000AD280000}"/>
    <cellStyle name="Normal 17 2 2 3 2 2 2 3 3 3" xfId="10409" xr:uid="{00000000-0005-0000-0000-0000AE280000}"/>
    <cellStyle name="Normal 17 2 2 3 2 2 2 3 3 3 2" xfId="10410" xr:uid="{00000000-0005-0000-0000-0000AF280000}"/>
    <cellStyle name="Normal 17 2 2 3 2 2 2 3 3 4" xfId="10411" xr:uid="{00000000-0005-0000-0000-0000B0280000}"/>
    <cellStyle name="Normal 17 2 2 3 2 2 2 3 4" xfId="10412" xr:uid="{00000000-0005-0000-0000-0000B1280000}"/>
    <cellStyle name="Normal 17 2 2 3 2 2 2 3 4 2" xfId="10413" xr:uid="{00000000-0005-0000-0000-0000B2280000}"/>
    <cellStyle name="Normal 17 2 2 3 2 2 2 3 4 2 2" xfId="10414" xr:uid="{00000000-0005-0000-0000-0000B3280000}"/>
    <cellStyle name="Normal 17 2 2 3 2 2 2 3 4 3" xfId="10415" xr:uid="{00000000-0005-0000-0000-0000B4280000}"/>
    <cellStyle name="Normal 17 2 2 3 2 2 2 3 5" xfId="10416" xr:uid="{00000000-0005-0000-0000-0000B5280000}"/>
    <cellStyle name="Normal 17 2 2 3 2 2 2 3 5 2" xfId="10417" xr:uid="{00000000-0005-0000-0000-0000B6280000}"/>
    <cellStyle name="Normal 17 2 2 3 2 2 2 3 6" xfId="10418" xr:uid="{00000000-0005-0000-0000-0000B7280000}"/>
    <cellStyle name="Normal 17 2 2 3 2 2 2 4" xfId="10419" xr:uid="{00000000-0005-0000-0000-0000B8280000}"/>
    <cellStyle name="Normal 17 2 2 3 2 2 2 4 2" xfId="10420" xr:uid="{00000000-0005-0000-0000-0000B9280000}"/>
    <cellStyle name="Normal 17 2 2 3 2 2 2 4 2 2" xfId="10421" xr:uid="{00000000-0005-0000-0000-0000BA280000}"/>
    <cellStyle name="Normal 17 2 2 3 2 2 2 4 2 2 2" xfId="10422" xr:uid="{00000000-0005-0000-0000-0000BB280000}"/>
    <cellStyle name="Normal 17 2 2 3 2 2 2 4 2 2 2 2" xfId="10423" xr:uid="{00000000-0005-0000-0000-0000BC280000}"/>
    <cellStyle name="Normal 17 2 2 3 2 2 2 4 2 2 3" xfId="10424" xr:uid="{00000000-0005-0000-0000-0000BD280000}"/>
    <cellStyle name="Normal 17 2 2 3 2 2 2 4 2 3" xfId="10425" xr:uid="{00000000-0005-0000-0000-0000BE280000}"/>
    <cellStyle name="Normal 17 2 2 3 2 2 2 4 2 3 2" xfId="10426" xr:uid="{00000000-0005-0000-0000-0000BF280000}"/>
    <cellStyle name="Normal 17 2 2 3 2 2 2 4 2 4" xfId="10427" xr:uid="{00000000-0005-0000-0000-0000C0280000}"/>
    <cellStyle name="Normal 17 2 2 3 2 2 2 4 3" xfId="10428" xr:uid="{00000000-0005-0000-0000-0000C1280000}"/>
    <cellStyle name="Normal 17 2 2 3 2 2 2 4 3 2" xfId="10429" xr:uid="{00000000-0005-0000-0000-0000C2280000}"/>
    <cellStyle name="Normal 17 2 2 3 2 2 2 4 3 2 2" xfId="10430" xr:uid="{00000000-0005-0000-0000-0000C3280000}"/>
    <cellStyle name="Normal 17 2 2 3 2 2 2 4 3 3" xfId="10431" xr:uid="{00000000-0005-0000-0000-0000C4280000}"/>
    <cellStyle name="Normal 17 2 2 3 2 2 2 4 4" xfId="10432" xr:uid="{00000000-0005-0000-0000-0000C5280000}"/>
    <cellStyle name="Normal 17 2 2 3 2 2 2 4 4 2" xfId="10433" xr:uid="{00000000-0005-0000-0000-0000C6280000}"/>
    <cellStyle name="Normal 17 2 2 3 2 2 2 4 5" xfId="10434" xr:uid="{00000000-0005-0000-0000-0000C7280000}"/>
    <cellStyle name="Normal 17 2 2 3 2 2 2 5" xfId="10435" xr:uid="{00000000-0005-0000-0000-0000C8280000}"/>
    <cellStyle name="Normal 17 2 2 3 2 2 2 5 2" xfId="10436" xr:uid="{00000000-0005-0000-0000-0000C9280000}"/>
    <cellStyle name="Normal 17 2 2 3 2 2 2 5 2 2" xfId="10437" xr:uid="{00000000-0005-0000-0000-0000CA280000}"/>
    <cellStyle name="Normal 17 2 2 3 2 2 2 5 2 2 2" xfId="10438" xr:uid="{00000000-0005-0000-0000-0000CB280000}"/>
    <cellStyle name="Normal 17 2 2 3 2 2 2 5 2 3" xfId="10439" xr:uid="{00000000-0005-0000-0000-0000CC280000}"/>
    <cellStyle name="Normal 17 2 2 3 2 2 2 5 3" xfId="10440" xr:uid="{00000000-0005-0000-0000-0000CD280000}"/>
    <cellStyle name="Normal 17 2 2 3 2 2 2 5 3 2" xfId="10441" xr:uid="{00000000-0005-0000-0000-0000CE280000}"/>
    <cellStyle name="Normal 17 2 2 3 2 2 2 5 4" xfId="10442" xr:uid="{00000000-0005-0000-0000-0000CF280000}"/>
    <cellStyle name="Normal 17 2 2 3 2 2 2 6" xfId="10443" xr:uid="{00000000-0005-0000-0000-0000D0280000}"/>
    <cellStyle name="Normal 17 2 2 3 2 2 2 6 2" xfId="10444" xr:uid="{00000000-0005-0000-0000-0000D1280000}"/>
    <cellStyle name="Normal 17 2 2 3 2 2 2 6 2 2" xfId="10445" xr:uid="{00000000-0005-0000-0000-0000D2280000}"/>
    <cellStyle name="Normal 17 2 2 3 2 2 2 6 3" xfId="10446" xr:uid="{00000000-0005-0000-0000-0000D3280000}"/>
    <cellStyle name="Normal 17 2 2 3 2 2 2 6 3 2" xfId="10447" xr:uid="{00000000-0005-0000-0000-0000D4280000}"/>
    <cellStyle name="Normal 17 2 2 3 2 2 2 6 4" xfId="10448" xr:uid="{00000000-0005-0000-0000-0000D5280000}"/>
    <cellStyle name="Normal 17 2 2 3 2 2 2 7" xfId="10449" xr:uid="{00000000-0005-0000-0000-0000D6280000}"/>
    <cellStyle name="Normal 17 2 2 3 2 2 2 7 2" xfId="10450" xr:uid="{00000000-0005-0000-0000-0000D7280000}"/>
    <cellStyle name="Normal 17 2 2 3 2 2 2 8" xfId="10451" xr:uid="{00000000-0005-0000-0000-0000D8280000}"/>
    <cellStyle name="Normal 17 2 2 3 2 2 2 8 2" xfId="10452" xr:uid="{00000000-0005-0000-0000-0000D9280000}"/>
    <cellStyle name="Normal 17 2 2 3 2 2 2 9" xfId="10453" xr:uid="{00000000-0005-0000-0000-0000DA280000}"/>
    <cellStyle name="Normal 17 2 2 3 2 2 3" xfId="10454" xr:uid="{00000000-0005-0000-0000-0000DB280000}"/>
    <cellStyle name="Normal 17 2 2 3 2 2 3 2" xfId="10455" xr:uid="{00000000-0005-0000-0000-0000DC280000}"/>
    <cellStyle name="Normal 17 2 2 3 2 2 3 2 2" xfId="10456" xr:uid="{00000000-0005-0000-0000-0000DD280000}"/>
    <cellStyle name="Normal 17 2 2 3 2 2 3 2 2 2" xfId="10457" xr:uid="{00000000-0005-0000-0000-0000DE280000}"/>
    <cellStyle name="Normal 17 2 2 3 2 2 3 2 2 2 2" xfId="10458" xr:uid="{00000000-0005-0000-0000-0000DF280000}"/>
    <cellStyle name="Normal 17 2 2 3 2 2 3 2 2 2 2 2" xfId="10459" xr:uid="{00000000-0005-0000-0000-0000E0280000}"/>
    <cellStyle name="Normal 17 2 2 3 2 2 3 2 2 2 3" xfId="10460" xr:uid="{00000000-0005-0000-0000-0000E1280000}"/>
    <cellStyle name="Normal 17 2 2 3 2 2 3 2 2 3" xfId="10461" xr:uid="{00000000-0005-0000-0000-0000E2280000}"/>
    <cellStyle name="Normal 17 2 2 3 2 2 3 2 2 3 2" xfId="10462" xr:uid="{00000000-0005-0000-0000-0000E3280000}"/>
    <cellStyle name="Normal 17 2 2 3 2 2 3 2 2 4" xfId="10463" xr:uid="{00000000-0005-0000-0000-0000E4280000}"/>
    <cellStyle name="Normal 17 2 2 3 2 2 3 2 3" xfId="10464" xr:uid="{00000000-0005-0000-0000-0000E5280000}"/>
    <cellStyle name="Normal 17 2 2 3 2 2 3 2 3 2" xfId="10465" xr:uid="{00000000-0005-0000-0000-0000E6280000}"/>
    <cellStyle name="Normal 17 2 2 3 2 2 3 2 3 2 2" xfId="10466" xr:uid="{00000000-0005-0000-0000-0000E7280000}"/>
    <cellStyle name="Normal 17 2 2 3 2 2 3 2 3 3" xfId="10467" xr:uid="{00000000-0005-0000-0000-0000E8280000}"/>
    <cellStyle name="Normal 17 2 2 3 2 2 3 2 4" xfId="10468" xr:uid="{00000000-0005-0000-0000-0000E9280000}"/>
    <cellStyle name="Normal 17 2 2 3 2 2 3 2 4 2" xfId="10469" xr:uid="{00000000-0005-0000-0000-0000EA280000}"/>
    <cellStyle name="Normal 17 2 2 3 2 2 3 2 5" xfId="10470" xr:uid="{00000000-0005-0000-0000-0000EB280000}"/>
    <cellStyle name="Normal 17 2 2 3 2 2 3 3" xfId="10471" xr:uid="{00000000-0005-0000-0000-0000EC280000}"/>
    <cellStyle name="Normal 17 2 2 3 2 2 3 3 2" xfId="10472" xr:uid="{00000000-0005-0000-0000-0000ED280000}"/>
    <cellStyle name="Normal 17 2 2 3 2 2 3 3 2 2" xfId="10473" xr:uid="{00000000-0005-0000-0000-0000EE280000}"/>
    <cellStyle name="Normal 17 2 2 3 2 2 3 3 2 2 2" xfId="10474" xr:uid="{00000000-0005-0000-0000-0000EF280000}"/>
    <cellStyle name="Normal 17 2 2 3 2 2 3 3 2 3" xfId="10475" xr:uid="{00000000-0005-0000-0000-0000F0280000}"/>
    <cellStyle name="Normal 17 2 2 3 2 2 3 3 3" xfId="10476" xr:uid="{00000000-0005-0000-0000-0000F1280000}"/>
    <cellStyle name="Normal 17 2 2 3 2 2 3 3 3 2" xfId="10477" xr:uid="{00000000-0005-0000-0000-0000F2280000}"/>
    <cellStyle name="Normal 17 2 2 3 2 2 3 3 4" xfId="10478" xr:uid="{00000000-0005-0000-0000-0000F3280000}"/>
    <cellStyle name="Normal 17 2 2 3 2 2 3 4" xfId="10479" xr:uid="{00000000-0005-0000-0000-0000F4280000}"/>
    <cellStyle name="Normal 17 2 2 3 2 2 3 4 2" xfId="10480" xr:uid="{00000000-0005-0000-0000-0000F5280000}"/>
    <cellStyle name="Normal 17 2 2 3 2 2 3 4 2 2" xfId="10481" xr:uid="{00000000-0005-0000-0000-0000F6280000}"/>
    <cellStyle name="Normal 17 2 2 3 2 2 3 4 3" xfId="10482" xr:uid="{00000000-0005-0000-0000-0000F7280000}"/>
    <cellStyle name="Normal 17 2 2 3 2 2 3 5" xfId="10483" xr:uid="{00000000-0005-0000-0000-0000F8280000}"/>
    <cellStyle name="Normal 17 2 2 3 2 2 3 5 2" xfId="10484" xr:uid="{00000000-0005-0000-0000-0000F9280000}"/>
    <cellStyle name="Normal 17 2 2 3 2 2 3 6" xfId="10485" xr:uid="{00000000-0005-0000-0000-0000FA280000}"/>
    <cellStyle name="Normal 17 2 2 3 2 2 4" xfId="10486" xr:uid="{00000000-0005-0000-0000-0000FB280000}"/>
    <cellStyle name="Normal 17 2 2 3 2 2 4 2" xfId="10487" xr:uid="{00000000-0005-0000-0000-0000FC280000}"/>
    <cellStyle name="Normal 17 2 2 3 2 2 4 2 2" xfId="10488" xr:uid="{00000000-0005-0000-0000-0000FD280000}"/>
    <cellStyle name="Normal 17 2 2 3 2 2 4 2 2 2" xfId="10489" xr:uid="{00000000-0005-0000-0000-0000FE280000}"/>
    <cellStyle name="Normal 17 2 2 3 2 2 4 2 2 2 2" xfId="10490" xr:uid="{00000000-0005-0000-0000-0000FF280000}"/>
    <cellStyle name="Normal 17 2 2 3 2 2 4 2 2 2 2 2" xfId="10491" xr:uid="{00000000-0005-0000-0000-000000290000}"/>
    <cellStyle name="Normal 17 2 2 3 2 2 4 2 2 2 3" xfId="10492" xr:uid="{00000000-0005-0000-0000-000001290000}"/>
    <cellStyle name="Normal 17 2 2 3 2 2 4 2 2 3" xfId="10493" xr:uid="{00000000-0005-0000-0000-000002290000}"/>
    <cellStyle name="Normal 17 2 2 3 2 2 4 2 2 3 2" xfId="10494" xr:uid="{00000000-0005-0000-0000-000003290000}"/>
    <cellStyle name="Normal 17 2 2 3 2 2 4 2 2 4" xfId="10495" xr:uid="{00000000-0005-0000-0000-000004290000}"/>
    <cellStyle name="Normal 17 2 2 3 2 2 4 2 3" xfId="10496" xr:uid="{00000000-0005-0000-0000-000005290000}"/>
    <cellStyle name="Normal 17 2 2 3 2 2 4 2 3 2" xfId="10497" xr:uid="{00000000-0005-0000-0000-000006290000}"/>
    <cellStyle name="Normal 17 2 2 3 2 2 4 2 3 2 2" xfId="10498" xr:uid="{00000000-0005-0000-0000-000007290000}"/>
    <cellStyle name="Normal 17 2 2 3 2 2 4 2 3 3" xfId="10499" xr:uid="{00000000-0005-0000-0000-000008290000}"/>
    <cellStyle name="Normal 17 2 2 3 2 2 4 2 4" xfId="10500" xr:uid="{00000000-0005-0000-0000-000009290000}"/>
    <cellStyle name="Normal 17 2 2 3 2 2 4 2 4 2" xfId="10501" xr:uid="{00000000-0005-0000-0000-00000A290000}"/>
    <cellStyle name="Normal 17 2 2 3 2 2 4 2 5" xfId="10502" xr:uid="{00000000-0005-0000-0000-00000B290000}"/>
    <cellStyle name="Normal 17 2 2 3 2 2 4 3" xfId="10503" xr:uid="{00000000-0005-0000-0000-00000C290000}"/>
    <cellStyle name="Normal 17 2 2 3 2 2 4 3 2" xfId="10504" xr:uid="{00000000-0005-0000-0000-00000D290000}"/>
    <cellStyle name="Normal 17 2 2 3 2 2 4 3 2 2" xfId="10505" xr:uid="{00000000-0005-0000-0000-00000E290000}"/>
    <cellStyle name="Normal 17 2 2 3 2 2 4 3 2 2 2" xfId="10506" xr:uid="{00000000-0005-0000-0000-00000F290000}"/>
    <cellStyle name="Normal 17 2 2 3 2 2 4 3 2 3" xfId="10507" xr:uid="{00000000-0005-0000-0000-000010290000}"/>
    <cellStyle name="Normal 17 2 2 3 2 2 4 3 3" xfId="10508" xr:uid="{00000000-0005-0000-0000-000011290000}"/>
    <cellStyle name="Normal 17 2 2 3 2 2 4 3 3 2" xfId="10509" xr:uid="{00000000-0005-0000-0000-000012290000}"/>
    <cellStyle name="Normal 17 2 2 3 2 2 4 3 4" xfId="10510" xr:uid="{00000000-0005-0000-0000-000013290000}"/>
    <cellStyle name="Normal 17 2 2 3 2 2 4 4" xfId="10511" xr:uid="{00000000-0005-0000-0000-000014290000}"/>
    <cellStyle name="Normal 17 2 2 3 2 2 4 4 2" xfId="10512" xr:uid="{00000000-0005-0000-0000-000015290000}"/>
    <cellStyle name="Normal 17 2 2 3 2 2 4 4 2 2" xfId="10513" xr:uid="{00000000-0005-0000-0000-000016290000}"/>
    <cellStyle name="Normal 17 2 2 3 2 2 4 4 3" xfId="10514" xr:uid="{00000000-0005-0000-0000-000017290000}"/>
    <cellStyle name="Normal 17 2 2 3 2 2 4 5" xfId="10515" xr:uid="{00000000-0005-0000-0000-000018290000}"/>
    <cellStyle name="Normal 17 2 2 3 2 2 4 5 2" xfId="10516" xr:uid="{00000000-0005-0000-0000-000019290000}"/>
    <cellStyle name="Normal 17 2 2 3 2 2 4 6" xfId="10517" xr:uid="{00000000-0005-0000-0000-00001A290000}"/>
    <cellStyle name="Normal 17 2 2 3 2 2 5" xfId="10518" xr:uid="{00000000-0005-0000-0000-00001B290000}"/>
    <cellStyle name="Normal 17 2 2 3 2 2 5 2" xfId="10519" xr:uid="{00000000-0005-0000-0000-00001C290000}"/>
    <cellStyle name="Normal 17 2 2 3 2 2 5 2 2" xfId="10520" xr:uid="{00000000-0005-0000-0000-00001D290000}"/>
    <cellStyle name="Normal 17 2 2 3 2 2 5 2 2 2" xfId="10521" xr:uid="{00000000-0005-0000-0000-00001E290000}"/>
    <cellStyle name="Normal 17 2 2 3 2 2 5 2 2 2 2" xfId="10522" xr:uid="{00000000-0005-0000-0000-00001F290000}"/>
    <cellStyle name="Normal 17 2 2 3 2 2 5 2 2 3" xfId="10523" xr:uid="{00000000-0005-0000-0000-000020290000}"/>
    <cellStyle name="Normal 17 2 2 3 2 2 5 2 3" xfId="10524" xr:uid="{00000000-0005-0000-0000-000021290000}"/>
    <cellStyle name="Normal 17 2 2 3 2 2 5 2 3 2" xfId="10525" xr:uid="{00000000-0005-0000-0000-000022290000}"/>
    <cellStyle name="Normal 17 2 2 3 2 2 5 2 4" xfId="10526" xr:uid="{00000000-0005-0000-0000-000023290000}"/>
    <cellStyle name="Normal 17 2 2 3 2 2 5 3" xfId="10527" xr:uid="{00000000-0005-0000-0000-000024290000}"/>
    <cellStyle name="Normal 17 2 2 3 2 2 5 3 2" xfId="10528" xr:uid="{00000000-0005-0000-0000-000025290000}"/>
    <cellStyle name="Normal 17 2 2 3 2 2 5 3 2 2" xfId="10529" xr:uid="{00000000-0005-0000-0000-000026290000}"/>
    <cellStyle name="Normal 17 2 2 3 2 2 5 3 3" xfId="10530" xr:uid="{00000000-0005-0000-0000-000027290000}"/>
    <cellStyle name="Normal 17 2 2 3 2 2 5 4" xfId="10531" xr:uid="{00000000-0005-0000-0000-000028290000}"/>
    <cellStyle name="Normal 17 2 2 3 2 2 5 4 2" xfId="10532" xr:uid="{00000000-0005-0000-0000-000029290000}"/>
    <cellStyle name="Normal 17 2 2 3 2 2 5 5" xfId="10533" xr:uid="{00000000-0005-0000-0000-00002A290000}"/>
    <cellStyle name="Normal 17 2 2 3 2 2 6" xfId="10534" xr:uid="{00000000-0005-0000-0000-00002B290000}"/>
    <cellStyle name="Normal 17 2 2 3 2 2 6 2" xfId="10535" xr:uid="{00000000-0005-0000-0000-00002C290000}"/>
    <cellStyle name="Normal 17 2 2 3 2 2 6 2 2" xfId="10536" xr:uid="{00000000-0005-0000-0000-00002D290000}"/>
    <cellStyle name="Normal 17 2 2 3 2 2 6 2 2 2" xfId="10537" xr:uid="{00000000-0005-0000-0000-00002E290000}"/>
    <cellStyle name="Normal 17 2 2 3 2 2 6 2 3" xfId="10538" xr:uid="{00000000-0005-0000-0000-00002F290000}"/>
    <cellStyle name="Normal 17 2 2 3 2 2 6 3" xfId="10539" xr:uid="{00000000-0005-0000-0000-000030290000}"/>
    <cellStyle name="Normal 17 2 2 3 2 2 6 3 2" xfId="10540" xr:uid="{00000000-0005-0000-0000-000031290000}"/>
    <cellStyle name="Normal 17 2 2 3 2 2 6 4" xfId="10541" xr:uid="{00000000-0005-0000-0000-000032290000}"/>
    <cellStyle name="Normal 17 2 2 3 2 2 7" xfId="10542" xr:uid="{00000000-0005-0000-0000-000033290000}"/>
    <cellStyle name="Normal 17 2 2 3 2 2 7 2" xfId="10543" xr:uid="{00000000-0005-0000-0000-000034290000}"/>
    <cellStyle name="Normal 17 2 2 3 2 2 7 2 2" xfId="10544" xr:uid="{00000000-0005-0000-0000-000035290000}"/>
    <cellStyle name="Normal 17 2 2 3 2 2 7 3" xfId="10545" xr:uid="{00000000-0005-0000-0000-000036290000}"/>
    <cellStyle name="Normal 17 2 2 3 2 2 7 3 2" xfId="10546" xr:uid="{00000000-0005-0000-0000-000037290000}"/>
    <cellStyle name="Normal 17 2 2 3 2 2 7 4" xfId="10547" xr:uid="{00000000-0005-0000-0000-000038290000}"/>
    <cellStyle name="Normal 17 2 2 3 2 2 8" xfId="10548" xr:uid="{00000000-0005-0000-0000-000039290000}"/>
    <cellStyle name="Normal 17 2 2 3 2 2 8 2" xfId="10549" xr:uid="{00000000-0005-0000-0000-00003A290000}"/>
    <cellStyle name="Normal 17 2 2 3 2 2 9" xfId="10550" xr:uid="{00000000-0005-0000-0000-00003B290000}"/>
    <cellStyle name="Normal 17 2 2 3 2 2 9 2" xfId="10551" xr:uid="{00000000-0005-0000-0000-00003C290000}"/>
    <cellStyle name="Normal 17 2 2 3 2 3" xfId="10552" xr:uid="{00000000-0005-0000-0000-00003D290000}"/>
    <cellStyle name="Normal 17 2 2 3 2 3 2" xfId="10553" xr:uid="{00000000-0005-0000-0000-00003E290000}"/>
    <cellStyle name="Normal 17 2 2 3 2 3 2 2" xfId="10554" xr:uid="{00000000-0005-0000-0000-00003F290000}"/>
    <cellStyle name="Normal 17 2 2 3 2 3 2 2 2" xfId="10555" xr:uid="{00000000-0005-0000-0000-000040290000}"/>
    <cellStyle name="Normal 17 2 2 3 2 3 2 2 2 2" xfId="10556" xr:uid="{00000000-0005-0000-0000-000041290000}"/>
    <cellStyle name="Normal 17 2 2 3 2 3 2 2 2 2 2" xfId="10557" xr:uid="{00000000-0005-0000-0000-000042290000}"/>
    <cellStyle name="Normal 17 2 2 3 2 3 2 2 2 2 2 2" xfId="10558" xr:uid="{00000000-0005-0000-0000-000043290000}"/>
    <cellStyle name="Normal 17 2 2 3 2 3 2 2 2 2 3" xfId="10559" xr:uid="{00000000-0005-0000-0000-000044290000}"/>
    <cellStyle name="Normal 17 2 2 3 2 3 2 2 2 3" xfId="10560" xr:uid="{00000000-0005-0000-0000-000045290000}"/>
    <cellStyle name="Normal 17 2 2 3 2 3 2 2 2 3 2" xfId="10561" xr:uid="{00000000-0005-0000-0000-000046290000}"/>
    <cellStyle name="Normal 17 2 2 3 2 3 2 2 2 4" xfId="10562" xr:uid="{00000000-0005-0000-0000-000047290000}"/>
    <cellStyle name="Normal 17 2 2 3 2 3 2 2 3" xfId="10563" xr:uid="{00000000-0005-0000-0000-000048290000}"/>
    <cellStyle name="Normal 17 2 2 3 2 3 2 2 3 2" xfId="10564" xr:uid="{00000000-0005-0000-0000-000049290000}"/>
    <cellStyle name="Normal 17 2 2 3 2 3 2 2 3 2 2" xfId="10565" xr:uid="{00000000-0005-0000-0000-00004A290000}"/>
    <cellStyle name="Normal 17 2 2 3 2 3 2 2 3 3" xfId="10566" xr:uid="{00000000-0005-0000-0000-00004B290000}"/>
    <cellStyle name="Normal 17 2 2 3 2 3 2 2 4" xfId="10567" xr:uid="{00000000-0005-0000-0000-00004C290000}"/>
    <cellStyle name="Normal 17 2 2 3 2 3 2 2 4 2" xfId="10568" xr:uid="{00000000-0005-0000-0000-00004D290000}"/>
    <cellStyle name="Normal 17 2 2 3 2 3 2 2 5" xfId="10569" xr:uid="{00000000-0005-0000-0000-00004E290000}"/>
    <cellStyle name="Normal 17 2 2 3 2 3 2 3" xfId="10570" xr:uid="{00000000-0005-0000-0000-00004F290000}"/>
    <cellStyle name="Normal 17 2 2 3 2 3 2 3 2" xfId="10571" xr:uid="{00000000-0005-0000-0000-000050290000}"/>
    <cellStyle name="Normal 17 2 2 3 2 3 2 3 2 2" xfId="10572" xr:uid="{00000000-0005-0000-0000-000051290000}"/>
    <cellStyle name="Normal 17 2 2 3 2 3 2 3 2 2 2" xfId="10573" xr:uid="{00000000-0005-0000-0000-000052290000}"/>
    <cellStyle name="Normal 17 2 2 3 2 3 2 3 2 3" xfId="10574" xr:uid="{00000000-0005-0000-0000-000053290000}"/>
    <cellStyle name="Normal 17 2 2 3 2 3 2 3 3" xfId="10575" xr:uid="{00000000-0005-0000-0000-000054290000}"/>
    <cellStyle name="Normal 17 2 2 3 2 3 2 3 3 2" xfId="10576" xr:uid="{00000000-0005-0000-0000-000055290000}"/>
    <cellStyle name="Normal 17 2 2 3 2 3 2 3 4" xfId="10577" xr:uid="{00000000-0005-0000-0000-000056290000}"/>
    <cellStyle name="Normal 17 2 2 3 2 3 2 4" xfId="10578" xr:uid="{00000000-0005-0000-0000-000057290000}"/>
    <cellStyle name="Normal 17 2 2 3 2 3 2 4 2" xfId="10579" xr:uid="{00000000-0005-0000-0000-000058290000}"/>
    <cellStyle name="Normal 17 2 2 3 2 3 2 4 2 2" xfId="10580" xr:uid="{00000000-0005-0000-0000-000059290000}"/>
    <cellStyle name="Normal 17 2 2 3 2 3 2 4 3" xfId="10581" xr:uid="{00000000-0005-0000-0000-00005A290000}"/>
    <cellStyle name="Normal 17 2 2 3 2 3 2 5" xfId="10582" xr:uid="{00000000-0005-0000-0000-00005B290000}"/>
    <cellStyle name="Normal 17 2 2 3 2 3 2 5 2" xfId="10583" xr:uid="{00000000-0005-0000-0000-00005C290000}"/>
    <cellStyle name="Normal 17 2 2 3 2 3 2 6" xfId="10584" xr:uid="{00000000-0005-0000-0000-00005D290000}"/>
    <cellStyle name="Normal 17 2 2 3 2 3 3" xfId="10585" xr:uid="{00000000-0005-0000-0000-00005E290000}"/>
    <cellStyle name="Normal 17 2 2 3 2 3 3 2" xfId="10586" xr:uid="{00000000-0005-0000-0000-00005F290000}"/>
    <cellStyle name="Normal 17 2 2 3 2 3 3 2 2" xfId="10587" xr:uid="{00000000-0005-0000-0000-000060290000}"/>
    <cellStyle name="Normal 17 2 2 3 2 3 3 2 2 2" xfId="10588" xr:uid="{00000000-0005-0000-0000-000061290000}"/>
    <cellStyle name="Normal 17 2 2 3 2 3 3 2 2 2 2" xfId="10589" xr:uid="{00000000-0005-0000-0000-000062290000}"/>
    <cellStyle name="Normal 17 2 2 3 2 3 3 2 2 2 2 2" xfId="10590" xr:uid="{00000000-0005-0000-0000-000063290000}"/>
    <cellStyle name="Normal 17 2 2 3 2 3 3 2 2 2 3" xfId="10591" xr:uid="{00000000-0005-0000-0000-000064290000}"/>
    <cellStyle name="Normal 17 2 2 3 2 3 3 2 2 3" xfId="10592" xr:uid="{00000000-0005-0000-0000-000065290000}"/>
    <cellStyle name="Normal 17 2 2 3 2 3 3 2 2 3 2" xfId="10593" xr:uid="{00000000-0005-0000-0000-000066290000}"/>
    <cellStyle name="Normal 17 2 2 3 2 3 3 2 2 4" xfId="10594" xr:uid="{00000000-0005-0000-0000-000067290000}"/>
    <cellStyle name="Normal 17 2 2 3 2 3 3 2 3" xfId="10595" xr:uid="{00000000-0005-0000-0000-000068290000}"/>
    <cellStyle name="Normal 17 2 2 3 2 3 3 2 3 2" xfId="10596" xr:uid="{00000000-0005-0000-0000-000069290000}"/>
    <cellStyle name="Normal 17 2 2 3 2 3 3 2 3 2 2" xfId="10597" xr:uid="{00000000-0005-0000-0000-00006A290000}"/>
    <cellStyle name="Normal 17 2 2 3 2 3 3 2 3 3" xfId="10598" xr:uid="{00000000-0005-0000-0000-00006B290000}"/>
    <cellStyle name="Normal 17 2 2 3 2 3 3 2 4" xfId="10599" xr:uid="{00000000-0005-0000-0000-00006C290000}"/>
    <cellStyle name="Normal 17 2 2 3 2 3 3 2 4 2" xfId="10600" xr:uid="{00000000-0005-0000-0000-00006D290000}"/>
    <cellStyle name="Normal 17 2 2 3 2 3 3 2 5" xfId="10601" xr:uid="{00000000-0005-0000-0000-00006E290000}"/>
    <cellStyle name="Normal 17 2 2 3 2 3 3 3" xfId="10602" xr:uid="{00000000-0005-0000-0000-00006F290000}"/>
    <cellStyle name="Normal 17 2 2 3 2 3 3 3 2" xfId="10603" xr:uid="{00000000-0005-0000-0000-000070290000}"/>
    <cellStyle name="Normal 17 2 2 3 2 3 3 3 2 2" xfId="10604" xr:uid="{00000000-0005-0000-0000-000071290000}"/>
    <cellStyle name="Normal 17 2 2 3 2 3 3 3 2 2 2" xfId="10605" xr:uid="{00000000-0005-0000-0000-000072290000}"/>
    <cellStyle name="Normal 17 2 2 3 2 3 3 3 2 3" xfId="10606" xr:uid="{00000000-0005-0000-0000-000073290000}"/>
    <cellStyle name="Normal 17 2 2 3 2 3 3 3 3" xfId="10607" xr:uid="{00000000-0005-0000-0000-000074290000}"/>
    <cellStyle name="Normal 17 2 2 3 2 3 3 3 3 2" xfId="10608" xr:uid="{00000000-0005-0000-0000-000075290000}"/>
    <cellStyle name="Normal 17 2 2 3 2 3 3 3 4" xfId="10609" xr:uid="{00000000-0005-0000-0000-000076290000}"/>
    <cellStyle name="Normal 17 2 2 3 2 3 3 4" xfId="10610" xr:uid="{00000000-0005-0000-0000-000077290000}"/>
    <cellStyle name="Normal 17 2 2 3 2 3 3 4 2" xfId="10611" xr:uid="{00000000-0005-0000-0000-000078290000}"/>
    <cellStyle name="Normal 17 2 2 3 2 3 3 4 2 2" xfId="10612" xr:uid="{00000000-0005-0000-0000-000079290000}"/>
    <cellStyle name="Normal 17 2 2 3 2 3 3 4 3" xfId="10613" xr:uid="{00000000-0005-0000-0000-00007A290000}"/>
    <cellStyle name="Normal 17 2 2 3 2 3 3 5" xfId="10614" xr:uid="{00000000-0005-0000-0000-00007B290000}"/>
    <cellStyle name="Normal 17 2 2 3 2 3 3 5 2" xfId="10615" xr:uid="{00000000-0005-0000-0000-00007C290000}"/>
    <cellStyle name="Normal 17 2 2 3 2 3 3 6" xfId="10616" xr:uid="{00000000-0005-0000-0000-00007D290000}"/>
    <cellStyle name="Normal 17 2 2 3 2 3 4" xfId="10617" xr:uid="{00000000-0005-0000-0000-00007E290000}"/>
    <cellStyle name="Normal 17 2 2 3 2 3 4 2" xfId="10618" xr:uid="{00000000-0005-0000-0000-00007F290000}"/>
    <cellStyle name="Normal 17 2 2 3 2 3 4 2 2" xfId="10619" xr:uid="{00000000-0005-0000-0000-000080290000}"/>
    <cellStyle name="Normal 17 2 2 3 2 3 4 2 2 2" xfId="10620" xr:uid="{00000000-0005-0000-0000-000081290000}"/>
    <cellStyle name="Normal 17 2 2 3 2 3 4 2 2 2 2" xfId="10621" xr:uid="{00000000-0005-0000-0000-000082290000}"/>
    <cellStyle name="Normal 17 2 2 3 2 3 4 2 2 3" xfId="10622" xr:uid="{00000000-0005-0000-0000-000083290000}"/>
    <cellStyle name="Normal 17 2 2 3 2 3 4 2 3" xfId="10623" xr:uid="{00000000-0005-0000-0000-000084290000}"/>
    <cellStyle name="Normal 17 2 2 3 2 3 4 2 3 2" xfId="10624" xr:uid="{00000000-0005-0000-0000-000085290000}"/>
    <cellStyle name="Normal 17 2 2 3 2 3 4 2 4" xfId="10625" xr:uid="{00000000-0005-0000-0000-000086290000}"/>
    <cellStyle name="Normal 17 2 2 3 2 3 4 3" xfId="10626" xr:uid="{00000000-0005-0000-0000-000087290000}"/>
    <cellStyle name="Normal 17 2 2 3 2 3 4 3 2" xfId="10627" xr:uid="{00000000-0005-0000-0000-000088290000}"/>
    <cellStyle name="Normal 17 2 2 3 2 3 4 3 2 2" xfId="10628" xr:uid="{00000000-0005-0000-0000-000089290000}"/>
    <cellStyle name="Normal 17 2 2 3 2 3 4 3 3" xfId="10629" xr:uid="{00000000-0005-0000-0000-00008A290000}"/>
    <cellStyle name="Normal 17 2 2 3 2 3 4 4" xfId="10630" xr:uid="{00000000-0005-0000-0000-00008B290000}"/>
    <cellStyle name="Normal 17 2 2 3 2 3 4 4 2" xfId="10631" xr:uid="{00000000-0005-0000-0000-00008C290000}"/>
    <cellStyle name="Normal 17 2 2 3 2 3 4 5" xfId="10632" xr:uid="{00000000-0005-0000-0000-00008D290000}"/>
    <cellStyle name="Normal 17 2 2 3 2 3 5" xfId="10633" xr:uid="{00000000-0005-0000-0000-00008E290000}"/>
    <cellStyle name="Normal 17 2 2 3 2 3 5 2" xfId="10634" xr:uid="{00000000-0005-0000-0000-00008F290000}"/>
    <cellStyle name="Normal 17 2 2 3 2 3 5 2 2" xfId="10635" xr:uid="{00000000-0005-0000-0000-000090290000}"/>
    <cellStyle name="Normal 17 2 2 3 2 3 5 2 2 2" xfId="10636" xr:uid="{00000000-0005-0000-0000-000091290000}"/>
    <cellStyle name="Normal 17 2 2 3 2 3 5 2 3" xfId="10637" xr:uid="{00000000-0005-0000-0000-000092290000}"/>
    <cellStyle name="Normal 17 2 2 3 2 3 5 3" xfId="10638" xr:uid="{00000000-0005-0000-0000-000093290000}"/>
    <cellStyle name="Normal 17 2 2 3 2 3 5 3 2" xfId="10639" xr:uid="{00000000-0005-0000-0000-000094290000}"/>
    <cellStyle name="Normal 17 2 2 3 2 3 5 4" xfId="10640" xr:uid="{00000000-0005-0000-0000-000095290000}"/>
    <cellStyle name="Normal 17 2 2 3 2 3 6" xfId="10641" xr:uid="{00000000-0005-0000-0000-000096290000}"/>
    <cellStyle name="Normal 17 2 2 3 2 3 6 2" xfId="10642" xr:uid="{00000000-0005-0000-0000-000097290000}"/>
    <cellStyle name="Normal 17 2 2 3 2 3 6 2 2" xfId="10643" xr:uid="{00000000-0005-0000-0000-000098290000}"/>
    <cellStyle name="Normal 17 2 2 3 2 3 6 3" xfId="10644" xr:uid="{00000000-0005-0000-0000-000099290000}"/>
    <cellStyle name="Normal 17 2 2 3 2 3 6 3 2" xfId="10645" xr:uid="{00000000-0005-0000-0000-00009A290000}"/>
    <cellStyle name="Normal 17 2 2 3 2 3 6 4" xfId="10646" xr:uid="{00000000-0005-0000-0000-00009B290000}"/>
    <cellStyle name="Normal 17 2 2 3 2 3 7" xfId="10647" xr:uid="{00000000-0005-0000-0000-00009C290000}"/>
    <cellStyle name="Normal 17 2 2 3 2 3 7 2" xfId="10648" xr:uid="{00000000-0005-0000-0000-00009D290000}"/>
    <cellStyle name="Normal 17 2 2 3 2 3 8" xfId="10649" xr:uid="{00000000-0005-0000-0000-00009E290000}"/>
    <cellStyle name="Normal 17 2 2 3 2 3 8 2" xfId="10650" xr:uid="{00000000-0005-0000-0000-00009F290000}"/>
    <cellStyle name="Normal 17 2 2 3 2 3 9" xfId="10651" xr:uid="{00000000-0005-0000-0000-0000A0290000}"/>
    <cellStyle name="Normal 17 2 2 3 2 4" xfId="10652" xr:uid="{00000000-0005-0000-0000-0000A1290000}"/>
    <cellStyle name="Normal 17 2 2 3 2 4 2" xfId="10653" xr:uid="{00000000-0005-0000-0000-0000A2290000}"/>
    <cellStyle name="Normal 17 2 2 3 2 4 2 2" xfId="10654" xr:uid="{00000000-0005-0000-0000-0000A3290000}"/>
    <cellStyle name="Normal 17 2 2 3 2 4 2 2 2" xfId="10655" xr:uid="{00000000-0005-0000-0000-0000A4290000}"/>
    <cellStyle name="Normal 17 2 2 3 2 4 2 2 2 2" xfId="10656" xr:uid="{00000000-0005-0000-0000-0000A5290000}"/>
    <cellStyle name="Normal 17 2 2 3 2 4 2 2 2 2 2" xfId="10657" xr:uid="{00000000-0005-0000-0000-0000A6290000}"/>
    <cellStyle name="Normal 17 2 2 3 2 4 2 2 2 3" xfId="10658" xr:uid="{00000000-0005-0000-0000-0000A7290000}"/>
    <cellStyle name="Normal 17 2 2 3 2 4 2 2 3" xfId="10659" xr:uid="{00000000-0005-0000-0000-0000A8290000}"/>
    <cellStyle name="Normal 17 2 2 3 2 4 2 2 3 2" xfId="10660" xr:uid="{00000000-0005-0000-0000-0000A9290000}"/>
    <cellStyle name="Normal 17 2 2 3 2 4 2 2 4" xfId="10661" xr:uid="{00000000-0005-0000-0000-0000AA290000}"/>
    <cellStyle name="Normal 17 2 2 3 2 4 2 3" xfId="10662" xr:uid="{00000000-0005-0000-0000-0000AB290000}"/>
    <cellStyle name="Normal 17 2 2 3 2 4 2 3 2" xfId="10663" xr:uid="{00000000-0005-0000-0000-0000AC290000}"/>
    <cellStyle name="Normal 17 2 2 3 2 4 2 3 2 2" xfId="10664" xr:uid="{00000000-0005-0000-0000-0000AD290000}"/>
    <cellStyle name="Normal 17 2 2 3 2 4 2 3 3" xfId="10665" xr:uid="{00000000-0005-0000-0000-0000AE290000}"/>
    <cellStyle name="Normal 17 2 2 3 2 4 2 4" xfId="10666" xr:uid="{00000000-0005-0000-0000-0000AF290000}"/>
    <cellStyle name="Normal 17 2 2 3 2 4 2 4 2" xfId="10667" xr:uid="{00000000-0005-0000-0000-0000B0290000}"/>
    <cellStyle name="Normal 17 2 2 3 2 4 2 5" xfId="10668" xr:uid="{00000000-0005-0000-0000-0000B1290000}"/>
    <cellStyle name="Normal 17 2 2 3 2 4 3" xfId="10669" xr:uid="{00000000-0005-0000-0000-0000B2290000}"/>
    <cellStyle name="Normal 17 2 2 3 2 4 3 2" xfId="10670" xr:uid="{00000000-0005-0000-0000-0000B3290000}"/>
    <cellStyle name="Normal 17 2 2 3 2 4 3 2 2" xfId="10671" xr:uid="{00000000-0005-0000-0000-0000B4290000}"/>
    <cellStyle name="Normal 17 2 2 3 2 4 3 2 2 2" xfId="10672" xr:uid="{00000000-0005-0000-0000-0000B5290000}"/>
    <cellStyle name="Normal 17 2 2 3 2 4 3 2 3" xfId="10673" xr:uid="{00000000-0005-0000-0000-0000B6290000}"/>
    <cellStyle name="Normal 17 2 2 3 2 4 3 3" xfId="10674" xr:uid="{00000000-0005-0000-0000-0000B7290000}"/>
    <cellStyle name="Normal 17 2 2 3 2 4 3 3 2" xfId="10675" xr:uid="{00000000-0005-0000-0000-0000B8290000}"/>
    <cellStyle name="Normal 17 2 2 3 2 4 3 4" xfId="10676" xr:uid="{00000000-0005-0000-0000-0000B9290000}"/>
    <cellStyle name="Normal 17 2 2 3 2 4 4" xfId="10677" xr:uid="{00000000-0005-0000-0000-0000BA290000}"/>
    <cellStyle name="Normal 17 2 2 3 2 4 4 2" xfId="10678" xr:uid="{00000000-0005-0000-0000-0000BB290000}"/>
    <cellStyle name="Normal 17 2 2 3 2 4 4 2 2" xfId="10679" xr:uid="{00000000-0005-0000-0000-0000BC290000}"/>
    <cellStyle name="Normal 17 2 2 3 2 4 4 3" xfId="10680" xr:uid="{00000000-0005-0000-0000-0000BD290000}"/>
    <cellStyle name="Normal 17 2 2 3 2 4 5" xfId="10681" xr:uid="{00000000-0005-0000-0000-0000BE290000}"/>
    <cellStyle name="Normal 17 2 2 3 2 4 5 2" xfId="10682" xr:uid="{00000000-0005-0000-0000-0000BF290000}"/>
    <cellStyle name="Normal 17 2 2 3 2 4 6" xfId="10683" xr:uid="{00000000-0005-0000-0000-0000C0290000}"/>
    <cellStyle name="Normal 17 2 2 3 2 5" xfId="10684" xr:uid="{00000000-0005-0000-0000-0000C1290000}"/>
    <cellStyle name="Normal 17 2 2 3 2 5 2" xfId="10685" xr:uid="{00000000-0005-0000-0000-0000C2290000}"/>
    <cellStyle name="Normal 17 2 2 3 2 5 2 2" xfId="10686" xr:uid="{00000000-0005-0000-0000-0000C3290000}"/>
    <cellStyle name="Normal 17 2 2 3 2 5 2 2 2" xfId="10687" xr:uid="{00000000-0005-0000-0000-0000C4290000}"/>
    <cellStyle name="Normal 17 2 2 3 2 5 2 2 2 2" xfId="10688" xr:uid="{00000000-0005-0000-0000-0000C5290000}"/>
    <cellStyle name="Normal 17 2 2 3 2 5 2 2 2 2 2" xfId="10689" xr:uid="{00000000-0005-0000-0000-0000C6290000}"/>
    <cellStyle name="Normal 17 2 2 3 2 5 2 2 2 3" xfId="10690" xr:uid="{00000000-0005-0000-0000-0000C7290000}"/>
    <cellStyle name="Normal 17 2 2 3 2 5 2 2 3" xfId="10691" xr:uid="{00000000-0005-0000-0000-0000C8290000}"/>
    <cellStyle name="Normal 17 2 2 3 2 5 2 2 3 2" xfId="10692" xr:uid="{00000000-0005-0000-0000-0000C9290000}"/>
    <cellStyle name="Normal 17 2 2 3 2 5 2 2 4" xfId="10693" xr:uid="{00000000-0005-0000-0000-0000CA290000}"/>
    <cellStyle name="Normal 17 2 2 3 2 5 2 3" xfId="10694" xr:uid="{00000000-0005-0000-0000-0000CB290000}"/>
    <cellStyle name="Normal 17 2 2 3 2 5 2 3 2" xfId="10695" xr:uid="{00000000-0005-0000-0000-0000CC290000}"/>
    <cellStyle name="Normal 17 2 2 3 2 5 2 3 2 2" xfId="10696" xr:uid="{00000000-0005-0000-0000-0000CD290000}"/>
    <cellStyle name="Normal 17 2 2 3 2 5 2 3 3" xfId="10697" xr:uid="{00000000-0005-0000-0000-0000CE290000}"/>
    <cellStyle name="Normal 17 2 2 3 2 5 2 4" xfId="10698" xr:uid="{00000000-0005-0000-0000-0000CF290000}"/>
    <cellStyle name="Normal 17 2 2 3 2 5 2 4 2" xfId="10699" xr:uid="{00000000-0005-0000-0000-0000D0290000}"/>
    <cellStyle name="Normal 17 2 2 3 2 5 2 5" xfId="10700" xr:uid="{00000000-0005-0000-0000-0000D1290000}"/>
    <cellStyle name="Normal 17 2 2 3 2 5 3" xfId="10701" xr:uid="{00000000-0005-0000-0000-0000D2290000}"/>
    <cellStyle name="Normal 17 2 2 3 2 5 3 2" xfId="10702" xr:uid="{00000000-0005-0000-0000-0000D3290000}"/>
    <cellStyle name="Normal 17 2 2 3 2 5 3 2 2" xfId="10703" xr:uid="{00000000-0005-0000-0000-0000D4290000}"/>
    <cellStyle name="Normal 17 2 2 3 2 5 3 2 2 2" xfId="10704" xr:uid="{00000000-0005-0000-0000-0000D5290000}"/>
    <cellStyle name="Normal 17 2 2 3 2 5 3 2 3" xfId="10705" xr:uid="{00000000-0005-0000-0000-0000D6290000}"/>
    <cellStyle name="Normal 17 2 2 3 2 5 3 3" xfId="10706" xr:uid="{00000000-0005-0000-0000-0000D7290000}"/>
    <cellStyle name="Normal 17 2 2 3 2 5 3 3 2" xfId="10707" xr:uid="{00000000-0005-0000-0000-0000D8290000}"/>
    <cellStyle name="Normal 17 2 2 3 2 5 3 4" xfId="10708" xr:uid="{00000000-0005-0000-0000-0000D9290000}"/>
    <cellStyle name="Normal 17 2 2 3 2 5 4" xfId="10709" xr:uid="{00000000-0005-0000-0000-0000DA290000}"/>
    <cellStyle name="Normal 17 2 2 3 2 5 4 2" xfId="10710" xr:uid="{00000000-0005-0000-0000-0000DB290000}"/>
    <cellStyle name="Normal 17 2 2 3 2 5 4 2 2" xfId="10711" xr:uid="{00000000-0005-0000-0000-0000DC290000}"/>
    <cellStyle name="Normal 17 2 2 3 2 5 4 3" xfId="10712" xr:uid="{00000000-0005-0000-0000-0000DD290000}"/>
    <cellStyle name="Normal 17 2 2 3 2 5 5" xfId="10713" xr:uid="{00000000-0005-0000-0000-0000DE290000}"/>
    <cellStyle name="Normal 17 2 2 3 2 5 5 2" xfId="10714" xr:uid="{00000000-0005-0000-0000-0000DF290000}"/>
    <cellStyle name="Normal 17 2 2 3 2 5 6" xfId="10715" xr:uid="{00000000-0005-0000-0000-0000E0290000}"/>
    <cellStyle name="Normal 17 2 2 3 2 6" xfId="10716" xr:uid="{00000000-0005-0000-0000-0000E1290000}"/>
    <cellStyle name="Normal 17 2 2 3 2 6 2" xfId="10717" xr:uid="{00000000-0005-0000-0000-0000E2290000}"/>
    <cellStyle name="Normal 17 2 2 3 2 6 2 2" xfId="10718" xr:uid="{00000000-0005-0000-0000-0000E3290000}"/>
    <cellStyle name="Normal 17 2 2 3 2 6 2 2 2" xfId="10719" xr:uid="{00000000-0005-0000-0000-0000E4290000}"/>
    <cellStyle name="Normal 17 2 2 3 2 6 2 2 2 2" xfId="10720" xr:uid="{00000000-0005-0000-0000-0000E5290000}"/>
    <cellStyle name="Normal 17 2 2 3 2 6 2 2 3" xfId="10721" xr:uid="{00000000-0005-0000-0000-0000E6290000}"/>
    <cellStyle name="Normal 17 2 2 3 2 6 2 3" xfId="10722" xr:uid="{00000000-0005-0000-0000-0000E7290000}"/>
    <cellStyle name="Normal 17 2 2 3 2 6 2 3 2" xfId="10723" xr:uid="{00000000-0005-0000-0000-0000E8290000}"/>
    <cellStyle name="Normal 17 2 2 3 2 6 2 4" xfId="10724" xr:uid="{00000000-0005-0000-0000-0000E9290000}"/>
    <cellStyle name="Normal 17 2 2 3 2 6 3" xfId="10725" xr:uid="{00000000-0005-0000-0000-0000EA290000}"/>
    <cellStyle name="Normal 17 2 2 3 2 6 3 2" xfId="10726" xr:uid="{00000000-0005-0000-0000-0000EB290000}"/>
    <cellStyle name="Normal 17 2 2 3 2 6 3 2 2" xfId="10727" xr:uid="{00000000-0005-0000-0000-0000EC290000}"/>
    <cellStyle name="Normal 17 2 2 3 2 6 3 3" xfId="10728" xr:uid="{00000000-0005-0000-0000-0000ED290000}"/>
    <cellStyle name="Normal 17 2 2 3 2 6 4" xfId="10729" xr:uid="{00000000-0005-0000-0000-0000EE290000}"/>
    <cellStyle name="Normal 17 2 2 3 2 6 4 2" xfId="10730" xr:uid="{00000000-0005-0000-0000-0000EF290000}"/>
    <cellStyle name="Normal 17 2 2 3 2 6 5" xfId="10731" xr:uid="{00000000-0005-0000-0000-0000F0290000}"/>
    <cellStyle name="Normal 17 2 2 3 2 7" xfId="10732" xr:uid="{00000000-0005-0000-0000-0000F1290000}"/>
    <cellStyle name="Normal 17 2 2 3 2 7 2" xfId="10733" xr:uid="{00000000-0005-0000-0000-0000F2290000}"/>
    <cellStyle name="Normal 17 2 2 3 2 7 2 2" xfId="10734" xr:uid="{00000000-0005-0000-0000-0000F3290000}"/>
    <cellStyle name="Normal 17 2 2 3 2 7 2 2 2" xfId="10735" xr:uid="{00000000-0005-0000-0000-0000F4290000}"/>
    <cellStyle name="Normal 17 2 2 3 2 7 2 3" xfId="10736" xr:uid="{00000000-0005-0000-0000-0000F5290000}"/>
    <cellStyle name="Normal 17 2 2 3 2 7 3" xfId="10737" xr:uid="{00000000-0005-0000-0000-0000F6290000}"/>
    <cellStyle name="Normal 17 2 2 3 2 7 3 2" xfId="10738" xr:uid="{00000000-0005-0000-0000-0000F7290000}"/>
    <cellStyle name="Normal 17 2 2 3 2 7 4" xfId="10739" xr:uid="{00000000-0005-0000-0000-0000F8290000}"/>
    <cellStyle name="Normal 17 2 2 3 2 8" xfId="10740" xr:uid="{00000000-0005-0000-0000-0000F9290000}"/>
    <cellStyle name="Normal 17 2 2 3 2 8 2" xfId="10741" xr:uid="{00000000-0005-0000-0000-0000FA290000}"/>
    <cellStyle name="Normal 17 2 2 3 2 8 2 2" xfId="10742" xr:uid="{00000000-0005-0000-0000-0000FB290000}"/>
    <cellStyle name="Normal 17 2 2 3 2 8 3" xfId="10743" xr:uid="{00000000-0005-0000-0000-0000FC290000}"/>
    <cellStyle name="Normal 17 2 2 3 2 8 3 2" xfId="10744" xr:uid="{00000000-0005-0000-0000-0000FD290000}"/>
    <cellStyle name="Normal 17 2 2 3 2 8 4" xfId="10745" xr:uid="{00000000-0005-0000-0000-0000FE290000}"/>
    <cellStyle name="Normal 17 2 2 3 2 9" xfId="10746" xr:uid="{00000000-0005-0000-0000-0000FF290000}"/>
    <cellStyle name="Normal 17 2 2 3 2 9 2" xfId="10747" xr:uid="{00000000-0005-0000-0000-0000002A0000}"/>
    <cellStyle name="Normal 17 2 2 3 3" xfId="10748" xr:uid="{00000000-0005-0000-0000-0000012A0000}"/>
    <cellStyle name="Normal 17 2 2 3 3 10" xfId="10749" xr:uid="{00000000-0005-0000-0000-0000022A0000}"/>
    <cellStyle name="Normal 17 2 2 3 3 11" xfId="10750" xr:uid="{00000000-0005-0000-0000-0000032A0000}"/>
    <cellStyle name="Normal 17 2 2 3 3 2" xfId="10751" xr:uid="{00000000-0005-0000-0000-0000042A0000}"/>
    <cellStyle name="Normal 17 2 2 3 3 2 2" xfId="10752" xr:uid="{00000000-0005-0000-0000-0000052A0000}"/>
    <cellStyle name="Normal 17 2 2 3 3 2 2 2" xfId="10753" xr:uid="{00000000-0005-0000-0000-0000062A0000}"/>
    <cellStyle name="Normal 17 2 2 3 3 2 2 2 2" xfId="10754" xr:uid="{00000000-0005-0000-0000-0000072A0000}"/>
    <cellStyle name="Normal 17 2 2 3 3 2 2 2 2 2" xfId="10755" xr:uid="{00000000-0005-0000-0000-0000082A0000}"/>
    <cellStyle name="Normal 17 2 2 3 3 2 2 2 2 2 2" xfId="10756" xr:uid="{00000000-0005-0000-0000-0000092A0000}"/>
    <cellStyle name="Normal 17 2 2 3 3 2 2 2 2 2 2 2" xfId="10757" xr:uid="{00000000-0005-0000-0000-00000A2A0000}"/>
    <cellStyle name="Normal 17 2 2 3 3 2 2 2 2 2 3" xfId="10758" xr:uid="{00000000-0005-0000-0000-00000B2A0000}"/>
    <cellStyle name="Normal 17 2 2 3 3 2 2 2 2 3" xfId="10759" xr:uid="{00000000-0005-0000-0000-00000C2A0000}"/>
    <cellStyle name="Normal 17 2 2 3 3 2 2 2 2 3 2" xfId="10760" xr:uid="{00000000-0005-0000-0000-00000D2A0000}"/>
    <cellStyle name="Normal 17 2 2 3 3 2 2 2 2 4" xfId="10761" xr:uid="{00000000-0005-0000-0000-00000E2A0000}"/>
    <cellStyle name="Normal 17 2 2 3 3 2 2 2 3" xfId="10762" xr:uid="{00000000-0005-0000-0000-00000F2A0000}"/>
    <cellStyle name="Normal 17 2 2 3 3 2 2 2 3 2" xfId="10763" xr:uid="{00000000-0005-0000-0000-0000102A0000}"/>
    <cellStyle name="Normal 17 2 2 3 3 2 2 2 3 2 2" xfId="10764" xr:uid="{00000000-0005-0000-0000-0000112A0000}"/>
    <cellStyle name="Normal 17 2 2 3 3 2 2 2 3 3" xfId="10765" xr:uid="{00000000-0005-0000-0000-0000122A0000}"/>
    <cellStyle name="Normal 17 2 2 3 3 2 2 2 4" xfId="10766" xr:uid="{00000000-0005-0000-0000-0000132A0000}"/>
    <cellStyle name="Normal 17 2 2 3 3 2 2 2 4 2" xfId="10767" xr:uid="{00000000-0005-0000-0000-0000142A0000}"/>
    <cellStyle name="Normal 17 2 2 3 3 2 2 2 5" xfId="10768" xr:uid="{00000000-0005-0000-0000-0000152A0000}"/>
    <cellStyle name="Normal 17 2 2 3 3 2 2 3" xfId="10769" xr:uid="{00000000-0005-0000-0000-0000162A0000}"/>
    <cellStyle name="Normal 17 2 2 3 3 2 2 3 2" xfId="10770" xr:uid="{00000000-0005-0000-0000-0000172A0000}"/>
    <cellStyle name="Normal 17 2 2 3 3 2 2 3 2 2" xfId="10771" xr:uid="{00000000-0005-0000-0000-0000182A0000}"/>
    <cellStyle name="Normal 17 2 2 3 3 2 2 3 2 2 2" xfId="10772" xr:uid="{00000000-0005-0000-0000-0000192A0000}"/>
    <cellStyle name="Normal 17 2 2 3 3 2 2 3 2 3" xfId="10773" xr:uid="{00000000-0005-0000-0000-00001A2A0000}"/>
    <cellStyle name="Normal 17 2 2 3 3 2 2 3 3" xfId="10774" xr:uid="{00000000-0005-0000-0000-00001B2A0000}"/>
    <cellStyle name="Normal 17 2 2 3 3 2 2 3 3 2" xfId="10775" xr:uid="{00000000-0005-0000-0000-00001C2A0000}"/>
    <cellStyle name="Normal 17 2 2 3 3 2 2 3 4" xfId="10776" xr:uid="{00000000-0005-0000-0000-00001D2A0000}"/>
    <cellStyle name="Normal 17 2 2 3 3 2 2 4" xfId="10777" xr:uid="{00000000-0005-0000-0000-00001E2A0000}"/>
    <cellStyle name="Normal 17 2 2 3 3 2 2 4 2" xfId="10778" xr:uid="{00000000-0005-0000-0000-00001F2A0000}"/>
    <cellStyle name="Normal 17 2 2 3 3 2 2 4 2 2" xfId="10779" xr:uid="{00000000-0005-0000-0000-0000202A0000}"/>
    <cellStyle name="Normal 17 2 2 3 3 2 2 4 3" xfId="10780" xr:uid="{00000000-0005-0000-0000-0000212A0000}"/>
    <cellStyle name="Normal 17 2 2 3 3 2 2 5" xfId="10781" xr:uid="{00000000-0005-0000-0000-0000222A0000}"/>
    <cellStyle name="Normal 17 2 2 3 3 2 2 5 2" xfId="10782" xr:uid="{00000000-0005-0000-0000-0000232A0000}"/>
    <cellStyle name="Normal 17 2 2 3 3 2 2 6" xfId="10783" xr:uid="{00000000-0005-0000-0000-0000242A0000}"/>
    <cellStyle name="Normal 17 2 2 3 3 2 3" xfId="10784" xr:uid="{00000000-0005-0000-0000-0000252A0000}"/>
    <cellStyle name="Normal 17 2 2 3 3 2 3 2" xfId="10785" xr:uid="{00000000-0005-0000-0000-0000262A0000}"/>
    <cellStyle name="Normal 17 2 2 3 3 2 3 2 2" xfId="10786" xr:uid="{00000000-0005-0000-0000-0000272A0000}"/>
    <cellStyle name="Normal 17 2 2 3 3 2 3 2 2 2" xfId="10787" xr:uid="{00000000-0005-0000-0000-0000282A0000}"/>
    <cellStyle name="Normal 17 2 2 3 3 2 3 2 2 2 2" xfId="10788" xr:uid="{00000000-0005-0000-0000-0000292A0000}"/>
    <cellStyle name="Normal 17 2 2 3 3 2 3 2 2 2 2 2" xfId="10789" xr:uid="{00000000-0005-0000-0000-00002A2A0000}"/>
    <cellStyle name="Normal 17 2 2 3 3 2 3 2 2 2 3" xfId="10790" xr:uid="{00000000-0005-0000-0000-00002B2A0000}"/>
    <cellStyle name="Normal 17 2 2 3 3 2 3 2 2 3" xfId="10791" xr:uid="{00000000-0005-0000-0000-00002C2A0000}"/>
    <cellStyle name="Normal 17 2 2 3 3 2 3 2 2 3 2" xfId="10792" xr:uid="{00000000-0005-0000-0000-00002D2A0000}"/>
    <cellStyle name="Normal 17 2 2 3 3 2 3 2 2 4" xfId="10793" xr:uid="{00000000-0005-0000-0000-00002E2A0000}"/>
    <cellStyle name="Normal 17 2 2 3 3 2 3 2 3" xfId="10794" xr:uid="{00000000-0005-0000-0000-00002F2A0000}"/>
    <cellStyle name="Normal 17 2 2 3 3 2 3 2 3 2" xfId="10795" xr:uid="{00000000-0005-0000-0000-0000302A0000}"/>
    <cellStyle name="Normal 17 2 2 3 3 2 3 2 3 2 2" xfId="10796" xr:uid="{00000000-0005-0000-0000-0000312A0000}"/>
    <cellStyle name="Normal 17 2 2 3 3 2 3 2 3 3" xfId="10797" xr:uid="{00000000-0005-0000-0000-0000322A0000}"/>
    <cellStyle name="Normal 17 2 2 3 3 2 3 2 4" xfId="10798" xr:uid="{00000000-0005-0000-0000-0000332A0000}"/>
    <cellStyle name="Normal 17 2 2 3 3 2 3 2 4 2" xfId="10799" xr:uid="{00000000-0005-0000-0000-0000342A0000}"/>
    <cellStyle name="Normal 17 2 2 3 3 2 3 2 5" xfId="10800" xr:uid="{00000000-0005-0000-0000-0000352A0000}"/>
    <cellStyle name="Normal 17 2 2 3 3 2 3 3" xfId="10801" xr:uid="{00000000-0005-0000-0000-0000362A0000}"/>
    <cellStyle name="Normal 17 2 2 3 3 2 3 3 2" xfId="10802" xr:uid="{00000000-0005-0000-0000-0000372A0000}"/>
    <cellStyle name="Normal 17 2 2 3 3 2 3 3 2 2" xfId="10803" xr:uid="{00000000-0005-0000-0000-0000382A0000}"/>
    <cellStyle name="Normal 17 2 2 3 3 2 3 3 2 2 2" xfId="10804" xr:uid="{00000000-0005-0000-0000-0000392A0000}"/>
    <cellStyle name="Normal 17 2 2 3 3 2 3 3 2 3" xfId="10805" xr:uid="{00000000-0005-0000-0000-00003A2A0000}"/>
    <cellStyle name="Normal 17 2 2 3 3 2 3 3 3" xfId="10806" xr:uid="{00000000-0005-0000-0000-00003B2A0000}"/>
    <cellStyle name="Normal 17 2 2 3 3 2 3 3 3 2" xfId="10807" xr:uid="{00000000-0005-0000-0000-00003C2A0000}"/>
    <cellStyle name="Normal 17 2 2 3 3 2 3 3 4" xfId="10808" xr:uid="{00000000-0005-0000-0000-00003D2A0000}"/>
    <cellStyle name="Normal 17 2 2 3 3 2 3 4" xfId="10809" xr:uid="{00000000-0005-0000-0000-00003E2A0000}"/>
    <cellStyle name="Normal 17 2 2 3 3 2 3 4 2" xfId="10810" xr:uid="{00000000-0005-0000-0000-00003F2A0000}"/>
    <cellStyle name="Normal 17 2 2 3 3 2 3 4 2 2" xfId="10811" xr:uid="{00000000-0005-0000-0000-0000402A0000}"/>
    <cellStyle name="Normal 17 2 2 3 3 2 3 4 3" xfId="10812" xr:uid="{00000000-0005-0000-0000-0000412A0000}"/>
    <cellStyle name="Normal 17 2 2 3 3 2 3 5" xfId="10813" xr:uid="{00000000-0005-0000-0000-0000422A0000}"/>
    <cellStyle name="Normal 17 2 2 3 3 2 3 5 2" xfId="10814" xr:uid="{00000000-0005-0000-0000-0000432A0000}"/>
    <cellStyle name="Normal 17 2 2 3 3 2 3 6" xfId="10815" xr:uid="{00000000-0005-0000-0000-0000442A0000}"/>
    <cellStyle name="Normal 17 2 2 3 3 2 4" xfId="10816" xr:uid="{00000000-0005-0000-0000-0000452A0000}"/>
    <cellStyle name="Normal 17 2 2 3 3 2 4 2" xfId="10817" xr:uid="{00000000-0005-0000-0000-0000462A0000}"/>
    <cellStyle name="Normal 17 2 2 3 3 2 4 2 2" xfId="10818" xr:uid="{00000000-0005-0000-0000-0000472A0000}"/>
    <cellStyle name="Normal 17 2 2 3 3 2 4 2 2 2" xfId="10819" xr:uid="{00000000-0005-0000-0000-0000482A0000}"/>
    <cellStyle name="Normal 17 2 2 3 3 2 4 2 2 2 2" xfId="10820" xr:uid="{00000000-0005-0000-0000-0000492A0000}"/>
    <cellStyle name="Normal 17 2 2 3 3 2 4 2 2 3" xfId="10821" xr:uid="{00000000-0005-0000-0000-00004A2A0000}"/>
    <cellStyle name="Normal 17 2 2 3 3 2 4 2 3" xfId="10822" xr:uid="{00000000-0005-0000-0000-00004B2A0000}"/>
    <cellStyle name="Normal 17 2 2 3 3 2 4 2 3 2" xfId="10823" xr:uid="{00000000-0005-0000-0000-00004C2A0000}"/>
    <cellStyle name="Normal 17 2 2 3 3 2 4 2 4" xfId="10824" xr:uid="{00000000-0005-0000-0000-00004D2A0000}"/>
    <cellStyle name="Normal 17 2 2 3 3 2 4 3" xfId="10825" xr:uid="{00000000-0005-0000-0000-00004E2A0000}"/>
    <cellStyle name="Normal 17 2 2 3 3 2 4 3 2" xfId="10826" xr:uid="{00000000-0005-0000-0000-00004F2A0000}"/>
    <cellStyle name="Normal 17 2 2 3 3 2 4 3 2 2" xfId="10827" xr:uid="{00000000-0005-0000-0000-0000502A0000}"/>
    <cellStyle name="Normal 17 2 2 3 3 2 4 3 3" xfId="10828" xr:uid="{00000000-0005-0000-0000-0000512A0000}"/>
    <cellStyle name="Normal 17 2 2 3 3 2 4 4" xfId="10829" xr:uid="{00000000-0005-0000-0000-0000522A0000}"/>
    <cellStyle name="Normal 17 2 2 3 3 2 4 4 2" xfId="10830" xr:uid="{00000000-0005-0000-0000-0000532A0000}"/>
    <cellStyle name="Normal 17 2 2 3 3 2 4 5" xfId="10831" xr:uid="{00000000-0005-0000-0000-0000542A0000}"/>
    <cellStyle name="Normal 17 2 2 3 3 2 5" xfId="10832" xr:uid="{00000000-0005-0000-0000-0000552A0000}"/>
    <cellStyle name="Normal 17 2 2 3 3 2 5 2" xfId="10833" xr:uid="{00000000-0005-0000-0000-0000562A0000}"/>
    <cellStyle name="Normal 17 2 2 3 3 2 5 2 2" xfId="10834" xr:uid="{00000000-0005-0000-0000-0000572A0000}"/>
    <cellStyle name="Normal 17 2 2 3 3 2 5 2 2 2" xfId="10835" xr:uid="{00000000-0005-0000-0000-0000582A0000}"/>
    <cellStyle name="Normal 17 2 2 3 3 2 5 2 3" xfId="10836" xr:uid="{00000000-0005-0000-0000-0000592A0000}"/>
    <cellStyle name="Normal 17 2 2 3 3 2 5 3" xfId="10837" xr:uid="{00000000-0005-0000-0000-00005A2A0000}"/>
    <cellStyle name="Normal 17 2 2 3 3 2 5 3 2" xfId="10838" xr:uid="{00000000-0005-0000-0000-00005B2A0000}"/>
    <cellStyle name="Normal 17 2 2 3 3 2 5 4" xfId="10839" xr:uid="{00000000-0005-0000-0000-00005C2A0000}"/>
    <cellStyle name="Normal 17 2 2 3 3 2 6" xfId="10840" xr:uid="{00000000-0005-0000-0000-00005D2A0000}"/>
    <cellStyle name="Normal 17 2 2 3 3 2 6 2" xfId="10841" xr:uid="{00000000-0005-0000-0000-00005E2A0000}"/>
    <cellStyle name="Normal 17 2 2 3 3 2 6 2 2" xfId="10842" xr:uid="{00000000-0005-0000-0000-00005F2A0000}"/>
    <cellStyle name="Normal 17 2 2 3 3 2 6 3" xfId="10843" xr:uid="{00000000-0005-0000-0000-0000602A0000}"/>
    <cellStyle name="Normal 17 2 2 3 3 2 6 3 2" xfId="10844" xr:uid="{00000000-0005-0000-0000-0000612A0000}"/>
    <cellStyle name="Normal 17 2 2 3 3 2 6 4" xfId="10845" xr:uid="{00000000-0005-0000-0000-0000622A0000}"/>
    <cellStyle name="Normal 17 2 2 3 3 2 7" xfId="10846" xr:uid="{00000000-0005-0000-0000-0000632A0000}"/>
    <cellStyle name="Normal 17 2 2 3 3 2 7 2" xfId="10847" xr:uid="{00000000-0005-0000-0000-0000642A0000}"/>
    <cellStyle name="Normal 17 2 2 3 3 2 8" xfId="10848" xr:uid="{00000000-0005-0000-0000-0000652A0000}"/>
    <cellStyle name="Normal 17 2 2 3 3 2 8 2" xfId="10849" xr:uid="{00000000-0005-0000-0000-0000662A0000}"/>
    <cellStyle name="Normal 17 2 2 3 3 2 9" xfId="10850" xr:uid="{00000000-0005-0000-0000-0000672A0000}"/>
    <cellStyle name="Normal 17 2 2 3 3 3" xfId="10851" xr:uid="{00000000-0005-0000-0000-0000682A0000}"/>
    <cellStyle name="Normal 17 2 2 3 3 3 2" xfId="10852" xr:uid="{00000000-0005-0000-0000-0000692A0000}"/>
    <cellStyle name="Normal 17 2 2 3 3 3 2 2" xfId="10853" xr:uid="{00000000-0005-0000-0000-00006A2A0000}"/>
    <cellStyle name="Normal 17 2 2 3 3 3 2 2 2" xfId="10854" xr:uid="{00000000-0005-0000-0000-00006B2A0000}"/>
    <cellStyle name="Normal 17 2 2 3 3 3 2 2 2 2" xfId="10855" xr:uid="{00000000-0005-0000-0000-00006C2A0000}"/>
    <cellStyle name="Normal 17 2 2 3 3 3 2 2 2 2 2" xfId="10856" xr:uid="{00000000-0005-0000-0000-00006D2A0000}"/>
    <cellStyle name="Normal 17 2 2 3 3 3 2 2 2 3" xfId="10857" xr:uid="{00000000-0005-0000-0000-00006E2A0000}"/>
    <cellStyle name="Normal 17 2 2 3 3 3 2 2 3" xfId="10858" xr:uid="{00000000-0005-0000-0000-00006F2A0000}"/>
    <cellStyle name="Normal 17 2 2 3 3 3 2 2 3 2" xfId="10859" xr:uid="{00000000-0005-0000-0000-0000702A0000}"/>
    <cellStyle name="Normal 17 2 2 3 3 3 2 2 4" xfId="10860" xr:uid="{00000000-0005-0000-0000-0000712A0000}"/>
    <cellStyle name="Normal 17 2 2 3 3 3 2 3" xfId="10861" xr:uid="{00000000-0005-0000-0000-0000722A0000}"/>
    <cellStyle name="Normal 17 2 2 3 3 3 2 3 2" xfId="10862" xr:uid="{00000000-0005-0000-0000-0000732A0000}"/>
    <cellStyle name="Normal 17 2 2 3 3 3 2 3 2 2" xfId="10863" xr:uid="{00000000-0005-0000-0000-0000742A0000}"/>
    <cellStyle name="Normal 17 2 2 3 3 3 2 3 3" xfId="10864" xr:uid="{00000000-0005-0000-0000-0000752A0000}"/>
    <cellStyle name="Normal 17 2 2 3 3 3 2 4" xfId="10865" xr:uid="{00000000-0005-0000-0000-0000762A0000}"/>
    <cellStyle name="Normal 17 2 2 3 3 3 2 4 2" xfId="10866" xr:uid="{00000000-0005-0000-0000-0000772A0000}"/>
    <cellStyle name="Normal 17 2 2 3 3 3 2 5" xfId="10867" xr:uid="{00000000-0005-0000-0000-0000782A0000}"/>
    <cellStyle name="Normal 17 2 2 3 3 3 3" xfId="10868" xr:uid="{00000000-0005-0000-0000-0000792A0000}"/>
    <cellStyle name="Normal 17 2 2 3 3 3 3 2" xfId="10869" xr:uid="{00000000-0005-0000-0000-00007A2A0000}"/>
    <cellStyle name="Normal 17 2 2 3 3 3 3 2 2" xfId="10870" xr:uid="{00000000-0005-0000-0000-00007B2A0000}"/>
    <cellStyle name="Normal 17 2 2 3 3 3 3 2 2 2" xfId="10871" xr:uid="{00000000-0005-0000-0000-00007C2A0000}"/>
    <cellStyle name="Normal 17 2 2 3 3 3 3 2 3" xfId="10872" xr:uid="{00000000-0005-0000-0000-00007D2A0000}"/>
    <cellStyle name="Normal 17 2 2 3 3 3 3 3" xfId="10873" xr:uid="{00000000-0005-0000-0000-00007E2A0000}"/>
    <cellStyle name="Normal 17 2 2 3 3 3 3 3 2" xfId="10874" xr:uid="{00000000-0005-0000-0000-00007F2A0000}"/>
    <cellStyle name="Normal 17 2 2 3 3 3 3 4" xfId="10875" xr:uid="{00000000-0005-0000-0000-0000802A0000}"/>
    <cellStyle name="Normal 17 2 2 3 3 3 4" xfId="10876" xr:uid="{00000000-0005-0000-0000-0000812A0000}"/>
    <cellStyle name="Normal 17 2 2 3 3 3 4 2" xfId="10877" xr:uid="{00000000-0005-0000-0000-0000822A0000}"/>
    <cellStyle name="Normal 17 2 2 3 3 3 4 2 2" xfId="10878" xr:uid="{00000000-0005-0000-0000-0000832A0000}"/>
    <cellStyle name="Normal 17 2 2 3 3 3 4 3" xfId="10879" xr:uid="{00000000-0005-0000-0000-0000842A0000}"/>
    <cellStyle name="Normal 17 2 2 3 3 3 5" xfId="10880" xr:uid="{00000000-0005-0000-0000-0000852A0000}"/>
    <cellStyle name="Normal 17 2 2 3 3 3 5 2" xfId="10881" xr:uid="{00000000-0005-0000-0000-0000862A0000}"/>
    <cellStyle name="Normal 17 2 2 3 3 3 6" xfId="10882" xr:uid="{00000000-0005-0000-0000-0000872A0000}"/>
    <cellStyle name="Normal 17 2 2 3 3 4" xfId="10883" xr:uid="{00000000-0005-0000-0000-0000882A0000}"/>
    <cellStyle name="Normal 17 2 2 3 3 4 2" xfId="10884" xr:uid="{00000000-0005-0000-0000-0000892A0000}"/>
    <cellStyle name="Normal 17 2 2 3 3 4 2 2" xfId="10885" xr:uid="{00000000-0005-0000-0000-00008A2A0000}"/>
    <cellStyle name="Normal 17 2 2 3 3 4 2 2 2" xfId="10886" xr:uid="{00000000-0005-0000-0000-00008B2A0000}"/>
    <cellStyle name="Normal 17 2 2 3 3 4 2 2 2 2" xfId="10887" xr:uid="{00000000-0005-0000-0000-00008C2A0000}"/>
    <cellStyle name="Normal 17 2 2 3 3 4 2 2 2 2 2" xfId="10888" xr:uid="{00000000-0005-0000-0000-00008D2A0000}"/>
    <cellStyle name="Normal 17 2 2 3 3 4 2 2 2 3" xfId="10889" xr:uid="{00000000-0005-0000-0000-00008E2A0000}"/>
    <cellStyle name="Normal 17 2 2 3 3 4 2 2 3" xfId="10890" xr:uid="{00000000-0005-0000-0000-00008F2A0000}"/>
    <cellStyle name="Normal 17 2 2 3 3 4 2 2 3 2" xfId="10891" xr:uid="{00000000-0005-0000-0000-0000902A0000}"/>
    <cellStyle name="Normal 17 2 2 3 3 4 2 2 4" xfId="10892" xr:uid="{00000000-0005-0000-0000-0000912A0000}"/>
    <cellStyle name="Normal 17 2 2 3 3 4 2 3" xfId="10893" xr:uid="{00000000-0005-0000-0000-0000922A0000}"/>
    <cellStyle name="Normal 17 2 2 3 3 4 2 3 2" xfId="10894" xr:uid="{00000000-0005-0000-0000-0000932A0000}"/>
    <cellStyle name="Normal 17 2 2 3 3 4 2 3 2 2" xfId="10895" xr:uid="{00000000-0005-0000-0000-0000942A0000}"/>
    <cellStyle name="Normal 17 2 2 3 3 4 2 3 3" xfId="10896" xr:uid="{00000000-0005-0000-0000-0000952A0000}"/>
    <cellStyle name="Normal 17 2 2 3 3 4 2 4" xfId="10897" xr:uid="{00000000-0005-0000-0000-0000962A0000}"/>
    <cellStyle name="Normal 17 2 2 3 3 4 2 4 2" xfId="10898" xr:uid="{00000000-0005-0000-0000-0000972A0000}"/>
    <cellStyle name="Normal 17 2 2 3 3 4 2 5" xfId="10899" xr:uid="{00000000-0005-0000-0000-0000982A0000}"/>
    <cellStyle name="Normal 17 2 2 3 3 4 3" xfId="10900" xr:uid="{00000000-0005-0000-0000-0000992A0000}"/>
    <cellStyle name="Normal 17 2 2 3 3 4 3 2" xfId="10901" xr:uid="{00000000-0005-0000-0000-00009A2A0000}"/>
    <cellStyle name="Normal 17 2 2 3 3 4 3 2 2" xfId="10902" xr:uid="{00000000-0005-0000-0000-00009B2A0000}"/>
    <cellStyle name="Normal 17 2 2 3 3 4 3 2 2 2" xfId="10903" xr:uid="{00000000-0005-0000-0000-00009C2A0000}"/>
    <cellStyle name="Normal 17 2 2 3 3 4 3 2 3" xfId="10904" xr:uid="{00000000-0005-0000-0000-00009D2A0000}"/>
    <cellStyle name="Normal 17 2 2 3 3 4 3 3" xfId="10905" xr:uid="{00000000-0005-0000-0000-00009E2A0000}"/>
    <cellStyle name="Normal 17 2 2 3 3 4 3 3 2" xfId="10906" xr:uid="{00000000-0005-0000-0000-00009F2A0000}"/>
    <cellStyle name="Normal 17 2 2 3 3 4 3 4" xfId="10907" xr:uid="{00000000-0005-0000-0000-0000A02A0000}"/>
    <cellStyle name="Normal 17 2 2 3 3 4 4" xfId="10908" xr:uid="{00000000-0005-0000-0000-0000A12A0000}"/>
    <cellStyle name="Normal 17 2 2 3 3 4 4 2" xfId="10909" xr:uid="{00000000-0005-0000-0000-0000A22A0000}"/>
    <cellStyle name="Normal 17 2 2 3 3 4 4 2 2" xfId="10910" xr:uid="{00000000-0005-0000-0000-0000A32A0000}"/>
    <cellStyle name="Normal 17 2 2 3 3 4 4 3" xfId="10911" xr:uid="{00000000-0005-0000-0000-0000A42A0000}"/>
    <cellStyle name="Normal 17 2 2 3 3 4 5" xfId="10912" xr:uid="{00000000-0005-0000-0000-0000A52A0000}"/>
    <cellStyle name="Normal 17 2 2 3 3 4 5 2" xfId="10913" xr:uid="{00000000-0005-0000-0000-0000A62A0000}"/>
    <cellStyle name="Normal 17 2 2 3 3 4 6" xfId="10914" xr:uid="{00000000-0005-0000-0000-0000A72A0000}"/>
    <cellStyle name="Normal 17 2 2 3 3 5" xfId="10915" xr:uid="{00000000-0005-0000-0000-0000A82A0000}"/>
    <cellStyle name="Normal 17 2 2 3 3 5 2" xfId="10916" xr:uid="{00000000-0005-0000-0000-0000A92A0000}"/>
    <cellStyle name="Normal 17 2 2 3 3 5 2 2" xfId="10917" xr:uid="{00000000-0005-0000-0000-0000AA2A0000}"/>
    <cellStyle name="Normal 17 2 2 3 3 5 2 2 2" xfId="10918" xr:uid="{00000000-0005-0000-0000-0000AB2A0000}"/>
    <cellStyle name="Normal 17 2 2 3 3 5 2 2 2 2" xfId="10919" xr:uid="{00000000-0005-0000-0000-0000AC2A0000}"/>
    <cellStyle name="Normal 17 2 2 3 3 5 2 2 3" xfId="10920" xr:uid="{00000000-0005-0000-0000-0000AD2A0000}"/>
    <cellStyle name="Normal 17 2 2 3 3 5 2 3" xfId="10921" xr:uid="{00000000-0005-0000-0000-0000AE2A0000}"/>
    <cellStyle name="Normal 17 2 2 3 3 5 2 3 2" xfId="10922" xr:uid="{00000000-0005-0000-0000-0000AF2A0000}"/>
    <cellStyle name="Normal 17 2 2 3 3 5 2 4" xfId="10923" xr:uid="{00000000-0005-0000-0000-0000B02A0000}"/>
    <cellStyle name="Normal 17 2 2 3 3 5 3" xfId="10924" xr:uid="{00000000-0005-0000-0000-0000B12A0000}"/>
    <cellStyle name="Normal 17 2 2 3 3 5 3 2" xfId="10925" xr:uid="{00000000-0005-0000-0000-0000B22A0000}"/>
    <cellStyle name="Normal 17 2 2 3 3 5 3 2 2" xfId="10926" xr:uid="{00000000-0005-0000-0000-0000B32A0000}"/>
    <cellStyle name="Normal 17 2 2 3 3 5 3 3" xfId="10927" xr:uid="{00000000-0005-0000-0000-0000B42A0000}"/>
    <cellStyle name="Normal 17 2 2 3 3 5 4" xfId="10928" xr:uid="{00000000-0005-0000-0000-0000B52A0000}"/>
    <cellStyle name="Normal 17 2 2 3 3 5 4 2" xfId="10929" xr:uid="{00000000-0005-0000-0000-0000B62A0000}"/>
    <cellStyle name="Normal 17 2 2 3 3 5 5" xfId="10930" xr:uid="{00000000-0005-0000-0000-0000B72A0000}"/>
    <cellStyle name="Normal 17 2 2 3 3 6" xfId="10931" xr:uid="{00000000-0005-0000-0000-0000B82A0000}"/>
    <cellStyle name="Normal 17 2 2 3 3 6 2" xfId="10932" xr:uid="{00000000-0005-0000-0000-0000B92A0000}"/>
    <cellStyle name="Normal 17 2 2 3 3 6 2 2" xfId="10933" xr:uid="{00000000-0005-0000-0000-0000BA2A0000}"/>
    <cellStyle name="Normal 17 2 2 3 3 6 2 2 2" xfId="10934" xr:uid="{00000000-0005-0000-0000-0000BB2A0000}"/>
    <cellStyle name="Normal 17 2 2 3 3 6 2 3" xfId="10935" xr:uid="{00000000-0005-0000-0000-0000BC2A0000}"/>
    <cellStyle name="Normal 17 2 2 3 3 6 3" xfId="10936" xr:uid="{00000000-0005-0000-0000-0000BD2A0000}"/>
    <cellStyle name="Normal 17 2 2 3 3 6 3 2" xfId="10937" xr:uid="{00000000-0005-0000-0000-0000BE2A0000}"/>
    <cellStyle name="Normal 17 2 2 3 3 6 4" xfId="10938" xr:uid="{00000000-0005-0000-0000-0000BF2A0000}"/>
    <cellStyle name="Normal 17 2 2 3 3 7" xfId="10939" xr:uid="{00000000-0005-0000-0000-0000C02A0000}"/>
    <cellStyle name="Normal 17 2 2 3 3 7 2" xfId="10940" xr:uid="{00000000-0005-0000-0000-0000C12A0000}"/>
    <cellStyle name="Normal 17 2 2 3 3 7 2 2" xfId="10941" xr:uid="{00000000-0005-0000-0000-0000C22A0000}"/>
    <cellStyle name="Normal 17 2 2 3 3 7 3" xfId="10942" xr:uid="{00000000-0005-0000-0000-0000C32A0000}"/>
    <cellStyle name="Normal 17 2 2 3 3 7 3 2" xfId="10943" xr:uid="{00000000-0005-0000-0000-0000C42A0000}"/>
    <cellStyle name="Normal 17 2 2 3 3 7 4" xfId="10944" xr:uid="{00000000-0005-0000-0000-0000C52A0000}"/>
    <cellStyle name="Normal 17 2 2 3 3 8" xfId="10945" xr:uid="{00000000-0005-0000-0000-0000C62A0000}"/>
    <cellStyle name="Normal 17 2 2 3 3 8 2" xfId="10946" xr:uid="{00000000-0005-0000-0000-0000C72A0000}"/>
    <cellStyle name="Normal 17 2 2 3 3 9" xfId="10947" xr:uid="{00000000-0005-0000-0000-0000C82A0000}"/>
    <cellStyle name="Normal 17 2 2 3 3 9 2" xfId="10948" xr:uid="{00000000-0005-0000-0000-0000C92A0000}"/>
    <cellStyle name="Normal 17 2 2 3 4" xfId="10949" xr:uid="{00000000-0005-0000-0000-0000CA2A0000}"/>
    <cellStyle name="Normal 17 2 2 3 4 10" xfId="10950" xr:uid="{00000000-0005-0000-0000-0000CB2A0000}"/>
    <cellStyle name="Normal 17 2 2 3 4 11" xfId="10951" xr:uid="{00000000-0005-0000-0000-0000CC2A0000}"/>
    <cellStyle name="Normal 17 2 2 3 4 2" xfId="10952" xr:uid="{00000000-0005-0000-0000-0000CD2A0000}"/>
    <cellStyle name="Normal 17 2 2 3 4 2 2" xfId="10953" xr:uid="{00000000-0005-0000-0000-0000CE2A0000}"/>
    <cellStyle name="Normal 17 2 2 3 4 2 2 2" xfId="10954" xr:uid="{00000000-0005-0000-0000-0000CF2A0000}"/>
    <cellStyle name="Normal 17 2 2 3 4 2 2 2 2" xfId="10955" xr:uid="{00000000-0005-0000-0000-0000D02A0000}"/>
    <cellStyle name="Normal 17 2 2 3 4 2 2 2 2 2" xfId="10956" xr:uid="{00000000-0005-0000-0000-0000D12A0000}"/>
    <cellStyle name="Normal 17 2 2 3 4 2 2 2 2 2 2" xfId="10957" xr:uid="{00000000-0005-0000-0000-0000D22A0000}"/>
    <cellStyle name="Normal 17 2 2 3 4 2 2 2 2 2 2 2" xfId="10958" xr:uid="{00000000-0005-0000-0000-0000D32A0000}"/>
    <cellStyle name="Normal 17 2 2 3 4 2 2 2 2 2 3" xfId="10959" xr:uid="{00000000-0005-0000-0000-0000D42A0000}"/>
    <cellStyle name="Normal 17 2 2 3 4 2 2 2 2 3" xfId="10960" xr:uid="{00000000-0005-0000-0000-0000D52A0000}"/>
    <cellStyle name="Normal 17 2 2 3 4 2 2 2 2 3 2" xfId="10961" xr:uid="{00000000-0005-0000-0000-0000D62A0000}"/>
    <cellStyle name="Normal 17 2 2 3 4 2 2 2 2 4" xfId="10962" xr:uid="{00000000-0005-0000-0000-0000D72A0000}"/>
    <cellStyle name="Normal 17 2 2 3 4 2 2 2 3" xfId="10963" xr:uid="{00000000-0005-0000-0000-0000D82A0000}"/>
    <cellStyle name="Normal 17 2 2 3 4 2 2 2 3 2" xfId="10964" xr:uid="{00000000-0005-0000-0000-0000D92A0000}"/>
    <cellStyle name="Normal 17 2 2 3 4 2 2 2 3 2 2" xfId="10965" xr:uid="{00000000-0005-0000-0000-0000DA2A0000}"/>
    <cellStyle name="Normal 17 2 2 3 4 2 2 2 3 3" xfId="10966" xr:uid="{00000000-0005-0000-0000-0000DB2A0000}"/>
    <cellStyle name="Normal 17 2 2 3 4 2 2 2 4" xfId="10967" xr:uid="{00000000-0005-0000-0000-0000DC2A0000}"/>
    <cellStyle name="Normal 17 2 2 3 4 2 2 2 4 2" xfId="10968" xr:uid="{00000000-0005-0000-0000-0000DD2A0000}"/>
    <cellStyle name="Normal 17 2 2 3 4 2 2 2 5" xfId="10969" xr:uid="{00000000-0005-0000-0000-0000DE2A0000}"/>
    <cellStyle name="Normal 17 2 2 3 4 2 2 3" xfId="10970" xr:uid="{00000000-0005-0000-0000-0000DF2A0000}"/>
    <cellStyle name="Normal 17 2 2 3 4 2 2 3 2" xfId="10971" xr:uid="{00000000-0005-0000-0000-0000E02A0000}"/>
    <cellStyle name="Normal 17 2 2 3 4 2 2 3 2 2" xfId="10972" xr:uid="{00000000-0005-0000-0000-0000E12A0000}"/>
    <cellStyle name="Normal 17 2 2 3 4 2 2 3 2 2 2" xfId="10973" xr:uid="{00000000-0005-0000-0000-0000E22A0000}"/>
    <cellStyle name="Normal 17 2 2 3 4 2 2 3 2 3" xfId="10974" xr:uid="{00000000-0005-0000-0000-0000E32A0000}"/>
    <cellStyle name="Normal 17 2 2 3 4 2 2 3 3" xfId="10975" xr:uid="{00000000-0005-0000-0000-0000E42A0000}"/>
    <cellStyle name="Normal 17 2 2 3 4 2 2 3 3 2" xfId="10976" xr:uid="{00000000-0005-0000-0000-0000E52A0000}"/>
    <cellStyle name="Normal 17 2 2 3 4 2 2 3 4" xfId="10977" xr:uid="{00000000-0005-0000-0000-0000E62A0000}"/>
    <cellStyle name="Normal 17 2 2 3 4 2 2 4" xfId="10978" xr:uid="{00000000-0005-0000-0000-0000E72A0000}"/>
    <cellStyle name="Normal 17 2 2 3 4 2 2 4 2" xfId="10979" xr:uid="{00000000-0005-0000-0000-0000E82A0000}"/>
    <cellStyle name="Normal 17 2 2 3 4 2 2 4 2 2" xfId="10980" xr:uid="{00000000-0005-0000-0000-0000E92A0000}"/>
    <cellStyle name="Normal 17 2 2 3 4 2 2 4 3" xfId="10981" xr:uid="{00000000-0005-0000-0000-0000EA2A0000}"/>
    <cellStyle name="Normal 17 2 2 3 4 2 2 5" xfId="10982" xr:uid="{00000000-0005-0000-0000-0000EB2A0000}"/>
    <cellStyle name="Normal 17 2 2 3 4 2 2 5 2" xfId="10983" xr:uid="{00000000-0005-0000-0000-0000EC2A0000}"/>
    <cellStyle name="Normal 17 2 2 3 4 2 2 6" xfId="10984" xr:uid="{00000000-0005-0000-0000-0000ED2A0000}"/>
    <cellStyle name="Normal 17 2 2 3 4 2 3" xfId="10985" xr:uid="{00000000-0005-0000-0000-0000EE2A0000}"/>
    <cellStyle name="Normal 17 2 2 3 4 2 3 2" xfId="10986" xr:uid="{00000000-0005-0000-0000-0000EF2A0000}"/>
    <cellStyle name="Normal 17 2 2 3 4 2 3 2 2" xfId="10987" xr:uid="{00000000-0005-0000-0000-0000F02A0000}"/>
    <cellStyle name="Normal 17 2 2 3 4 2 3 2 2 2" xfId="10988" xr:uid="{00000000-0005-0000-0000-0000F12A0000}"/>
    <cellStyle name="Normal 17 2 2 3 4 2 3 2 2 2 2" xfId="10989" xr:uid="{00000000-0005-0000-0000-0000F22A0000}"/>
    <cellStyle name="Normal 17 2 2 3 4 2 3 2 2 2 2 2" xfId="10990" xr:uid="{00000000-0005-0000-0000-0000F32A0000}"/>
    <cellStyle name="Normal 17 2 2 3 4 2 3 2 2 2 3" xfId="10991" xr:uid="{00000000-0005-0000-0000-0000F42A0000}"/>
    <cellStyle name="Normal 17 2 2 3 4 2 3 2 2 3" xfId="10992" xr:uid="{00000000-0005-0000-0000-0000F52A0000}"/>
    <cellStyle name="Normal 17 2 2 3 4 2 3 2 2 3 2" xfId="10993" xr:uid="{00000000-0005-0000-0000-0000F62A0000}"/>
    <cellStyle name="Normal 17 2 2 3 4 2 3 2 2 4" xfId="10994" xr:uid="{00000000-0005-0000-0000-0000F72A0000}"/>
    <cellStyle name="Normal 17 2 2 3 4 2 3 2 3" xfId="10995" xr:uid="{00000000-0005-0000-0000-0000F82A0000}"/>
    <cellStyle name="Normal 17 2 2 3 4 2 3 2 3 2" xfId="10996" xr:uid="{00000000-0005-0000-0000-0000F92A0000}"/>
    <cellStyle name="Normal 17 2 2 3 4 2 3 2 3 2 2" xfId="10997" xr:uid="{00000000-0005-0000-0000-0000FA2A0000}"/>
    <cellStyle name="Normal 17 2 2 3 4 2 3 2 3 3" xfId="10998" xr:uid="{00000000-0005-0000-0000-0000FB2A0000}"/>
    <cellStyle name="Normal 17 2 2 3 4 2 3 2 4" xfId="10999" xr:uid="{00000000-0005-0000-0000-0000FC2A0000}"/>
    <cellStyle name="Normal 17 2 2 3 4 2 3 2 4 2" xfId="11000" xr:uid="{00000000-0005-0000-0000-0000FD2A0000}"/>
    <cellStyle name="Normal 17 2 2 3 4 2 3 2 5" xfId="11001" xr:uid="{00000000-0005-0000-0000-0000FE2A0000}"/>
    <cellStyle name="Normal 17 2 2 3 4 2 3 3" xfId="11002" xr:uid="{00000000-0005-0000-0000-0000FF2A0000}"/>
    <cellStyle name="Normal 17 2 2 3 4 2 3 3 2" xfId="11003" xr:uid="{00000000-0005-0000-0000-0000002B0000}"/>
    <cellStyle name="Normal 17 2 2 3 4 2 3 3 2 2" xfId="11004" xr:uid="{00000000-0005-0000-0000-0000012B0000}"/>
    <cellStyle name="Normal 17 2 2 3 4 2 3 3 2 2 2" xfId="11005" xr:uid="{00000000-0005-0000-0000-0000022B0000}"/>
    <cellStyle name="Normal 17 2 2 3 4 2 3 3 2 3" xfId="11006" xr:uid="{00000000-0005-0000-0000-0000032B0000}"/>
    <cellStyle name="Normal 17 2 2 3 4 2 3 3 3" xfId="11007" xr:uid="{00000000-0005-0000-0000-0000042B0000}"/>
    <cellStyle name="Normal 17 2 2 3 4 2 3 3 3 2" xfId="11008" xr:uid="{00000000-0005-0000-0000-0000052B0000}"/>
    <cellStyle name="Normal 17 2 2 3 4 2 3 3 4" xfId="11009" xr:uid="{00000000-0005-0000-0000-0000062B0000}"/>
    <cellStyle name="Normal 17 2 2 3 4 2 3 4" xfId="11010" xr:uid="{00000000-0005-0000-0000-0000072B0000}"/>
    <cellStyle name="Normal 17 2 2 3 4 2 3 4 2" xfId="11011" xr:uid="{00000000-0005-0000-0000-0000082B0000}"/>
    <cellStyle name="Normal 17 2 2 3 4 2 3 4 2 2" xfId="11012" xr:uid="{00000000-0005-0000-0000-0000092B0000}"/>
    <cellStyle name="Normal 17 2 2 3 4 2 3 4 3" xfId="11013" xr:uid="{00000000-0005-0000-0000-00000A2B0000}"/>
    <cellStyle name="Normal 17 2 2 3 4 2 3 5" xfId="11014" xr:uid="{00000000-0005-0000-0000-00000B2B0000}"/>
    <cellStyle name="Normal 17 2 2 3 4 2 3 5 2" xfId="11015" xr:uid="{00000000-0005-0000-0000-00000C2B0000}"/>
    <cellStyle name="Normal 17 2 2 3 4 2 3 6" xfId="11016" xr:uid="{00000000-0005-0000-0000-00000D2B0000}"/>
    <cellStyle name="Normal 17 2 2 3 4 2 4" xfId="11017" xr:uid="{00000000-0005-0000-0000-00000E2B0000}"/>
    <cellStyle name="Normal 17 2 2 3 4 2 4 2" xfId="11018" xr:uid="{00000000-0005-0000-0000-00000F2B0000}"/>
    <cellStyle name="Normal 17 2 2 3 4 2 4 2 2" xfId="11019" xr:uid="{00000000-0005-0000-0000-0000102B0000}"/>
    <cellStyle name="Normal 17 2 2 3 4 2 4 2 2 2" xfId="11020" xr:uid="{00000000-0005-0000-0000-0000112B0000}"/>
    <cellStyle name="Normal 17 2 2 3 4 2 4 2 2 2 2" xfId="11021" xr:uid="{00000000-0005-0000-0000-0000122B0000}"/>
    <cellStyle name="Normal 17 2 2 3 4 2 4 2 2 3" xfId="11022" xr:uid="{00000000-0005-0000-0000-0000132B0000}"/>
    <cellStyle name="Normal 17 2 2 3 4 2 4 2 3" xfId="11023" xr:uid="{00000000-0005-0000-0000-0000142B0000}"/>
    <cellStyle name="Normal 17 2 2 3 4 2 4 2 3 2" xfId="11024" xr:uid="{00000000-0005-0000-0000-0000152B0000}"/>
    <cellStyle name="Normal 17 2 2 3 4 2 4 2 4" xfId="11025" xr:uid="{00000000-0005-0000-0000-0000162B0000}"/>
    <cellStyle name="Normal 17 2 2 3 4 2 4 3" xfId="11026" xr:uid="{00000000-0005-0000-0000-0000172B0000}"/>
    <cellStyle name="Normal 17 2 2 3 4 2 4 3 2" xfId="11027" xr:uid="{00000000-0005-0000-0000-0000182B0000}"/>
    <cellStyle name="Normal 17 2 2 3 4 2 4 3 2 2" xfId="11028" xr:uid="{00000000-0005-0000-0000-0000192B0000}"/>
    <cellStyle name="Normal 17 2 2 3 4 2 4 3 3" xfId="11029" xr:uid="{00000000-0005-0000-0000-00001A2B0000}"/>
    <cellStyle name="Normal 17 2 2 3 4 2 4 4" xfId="11030" xr:uid="{00000000-0005-0000-0000-00001B2B0000}"/>
    <cellStyle name="Normal 17 2 2 3 4 2 4 4 2" xfId="11031" xr:uid="{00000000-0005-0000-0000-00001C2B0000}"/>
    <cellStyle name="Normal 17 2 2 3 4 2 4 5" xfId="11032" xr:uid="{00000000-0005-0000-0000-00001D2B0000}"/>
    <cellStyle name="Normal 17 2 2 3 4 2 5" xfId="11033" xr:uid="{00000000-0005-0000-0000-00001E2B0000}"/>
    <cellStyle name="Normal 17 2 2 3 4 2 5 2" xfId="11034" xr:uid="{00000000-0005-0000-0000-00001F2B0000}"/>
    <cellStyle name="Normal 17 2 2 3 4 2 5 2 2" xfId="11035" xr:uid="{00000000-0005-0000-0000-0000202B0000}"/>
    <cellStyle name="Normal 17 2 2 3 4 2 5 2 2 2" xfId="11036" xr:uid="{00000000-0005-0000-0000-0000212B0000}"/>
    <cellStyle name="Normal 17 2 2 3 4 2 5 2 3" xfId="11037" xr:uid="{00000000-0005-0000-0000-0000222B0000}"/>
    <cellStyle name="Normal 17 2 2 3 4 2 5 3" xfId="11038" xr:uid="{00000000-0005-0000-0000-0000232B0000}"/>
    <cellStyle name="Normal 17 2 2 3 4 2 5 3 2" xfId="11039" xr:uid="{00000000-0005-0000-0000-0000242B0000}"/>
    <cellStyle name="Normal 17 2 2 3 4 2 5 4" xfId="11040" xr:uid="{00000000-0005-0000-0000-0000252B0000}"/>
    <cellStyle name="Normal 17 2 2 3 4 2 6" xfId="11041" xr:uid="{00000000-0005-0000-0000-0000262B0000}"/>
    <cellStyle name="Normal 17 2 2 3 4 2 6 2" xfId="11042" xr:uid="{00000000-0005-0000-0000-0000272B0000}"/>
    <cellStyle name="Normal 17 2 2 3 4 2 6 2 2" xfId="11043" xr:uid="{00000000-0005-0000-0000-0000282B0000}"/>
    <cellStyle name="Normal 17 2 2 3 4 2 6 3" xfId="11044" xr:uid="{00000000-0005-0000-0000-0000292B0000}"/>
    <cellStyle name="Normal 17 2 2 3 4 2 6 3 2" xfId="11045" xr:uid="{00000000-0005-0000-0000-00002A2B0000}"/>
    <cellStyle name="Normal 17 2 2 3 4 2 6 4" xfId="11046" xr:uid="{00000000-0005-0000-0000-00002B2B0000}"/>
    <cellStyle name="Normal 17 2 2 3 4 2 7" xfId="11047" xr:uid="{00000000-0005-0000-0000-00002C2B0000}"/>
    <cellStyle name="Normal 17 2 2 3 4 2 7 2" xfId="11048" xr:uid="{00000000-0005-0000-0000-00002D2B0000}"/>
    <cellStyle name="Normal 17 2 2 3 4 2 8" xfId="11049" xr:uid="{00000000-0005-0000-0000-00002E2B0000}"/>
    <cellStyle name="Normal 17 2 2 3 4 2 8 2" xfId="11050" xr:uid="{00000000-0005-0000-0000-00002F2B0000}"/>
    <cellStyle name="Normal 17 2 2 3 4 2 9" xfId="11051" xr:uid="{00000000-0005-0000-0000-0000302B0000}"/>
    <cellStyle name="Normal 17 2 2 3 4 3" xfId="11052" xr:uid="{00000000-0005-0000-0000-0000312B0000}"/>
    <cellStyle name="Normal 17 2 2 3 4 3 2" xfId="11053" xr:uid="{00000000-0005-0000-0000-0000322B0000}"/>
    <cellStyle name="Normal 17 2 2 3 4 3 2 2" xfId="11054" xr:uid="{00000000-0005-0000-0000-0000332B0000}"/>
    <cellStyle name="Normal 17 2 2 3 4 3 2 2 2" xfId="11055" xr:uid="{00000000-0005-0000-0000-0000342B0000}"/>
    <cellStyle name="Normal 17 2 2 3 4 3 2 2 2 2" xfId="11056" xr:uid="{00000000-0005-0000-0000-0000352B0000}"/>
    <cellStyle name="Normal 17 2 2 3 4 3 2 2 2 2 2" xfId="11057" xr:uid="{00000000-0005-0000-0000-0000362B0000}"/>
    <cellStyle name="Normal 17 2 2 3 4 3 2 2 2 3" xfId="11058" xr:uid="{00000000-0005-0000-0000-0000372B0000}"/>
    <cellStyle name="Normal 17 2 2 3 4 3 2 2 3" xfId="11059" xr:uid="{00000000-0005-0000-0000-0000382B0000}"/>
    <cellStyle name="Normal 17 2 2 3 4 3 2 2 3 2" xfId="11060" xr:uid="{00000000-0005-0000-0000-0000392B0000}"/>
    <cellStyle name="Normal 17 2 2 3 4 3 2 2 4" xfId="11061" xr:uid="{00000000-0005-0000-0000-00003A2B0000}"/>
    <cellStyle name="Normal 17 2 2 3 4 3 2 3" xfId="11062" xr:uid="{00000000-0005-0000-0000-00003B2B0000}"/>
    <cellStyle name="Normal 17 2 2 3 4 3 2 3 2" xfId="11063" xr:uid="{00000000-0005-0000-0000-00003C2B0000}"/>
    <cellStyle name="Normal 17 2 2 3 4 3 2 3 2 2" xfId="11064" xr:uid="{00000000-0005-0000-0000-00003D2B0000}"/>
    <cellStyle name="Normal 17 2 2 3 4 3 2 3 3" xfId="11065" xr:uid="{00000000-0005-0000-0000-00003E2B0000}"/>
    <cellStyle name="Normal 17 2 2 3 4 3 2 4" xfId="11066" xr:uid="{00000000-0005-0000-0000-00003F2B0000}"/>
    <cellStyle name="Normal 17 2 2 3 4 3 2 4 2" xfId="11067" xr:uid="{00000000-0005-0000-0000-0000402B0000}"/>
    <cellStyle name="Normal 17 2 2 3 4 3 2 5" xfId="11068" xr:uid="{00000000-0005-0000-0000-0000412B0000}"/>
    <cellStyle name="Normal 17 2 2 3 4 3 3" xfId="11069" xr:uid="{00000000-0005-0000-0000-0000422B0000}"/>
    <cellStyle name="Normal 17 2 2 3 4 3 3 2" xfId="11070" xr:uid="{00000000-0005-0000-0000-0000432B0000}"/>
    <cellStyle name="Normal 17 2 2 3 4 3 3 2 2" xfId="11071" xr:uid="{00000000-0005-0000-0000-0000442B0000}"/>
    <cellStyle name="Normal 17 2 2 3 4 3 3 2 2 2" xfId="11072" xr:uid="{00000000-0005-0000-0000-0000452B0000}"/>
    <cellStyle name="Normal 17 2 2 3 4 3 3 2 3" xfId="11073" xr:uid="{00000000-0005-0000-0000-0000462B0000}"/>
    <cellStyle name="Normal 17 2 2 3 4 3 3 3" xfId="11074" xr:uid="{00000000-0005-0000-0000-0000472B0000}"/>
    <cellStyle name="Normal 17 2 2 3 4 3 3 3 2" xfId="11075" xr:uid="{00000000-0005-0000-0000-0000482B0000}"/>
    <cellStyle name="Normal 17 2 2 3 4 3 3 4" xfId="11076" xr:uid="{00000000-0005-0000-0000-0000492B0000}"/>
    <cellStyle name="Normal 17 2 2 3 4 3 4" xfId="11077" xr:uid="{00000000-0005-0000-0000-00004A2B0000}"/>
    <cellStyle name="Normal 17 2 2 3 4 3 4 2" xfId="11078" xr:uid="{00000000-0005-0000-0000-00004B2B0000}"/>
    <cellStyle name="Normal 17 2 2 3 4 3 4 2 2" xfId="11079" xr:uid="{00000000-0005-0000-0000-00004C2B0000}"/>
    <cellStyle name="Normal 17 2 2 3 4 3 4 3" xfId="11080" xr:uid="{00000000-0005-0000-0000-00004D2B0000}"/>
    <cellStyle name="Normal 17 2 2 3 4 3 5" xfId="11081" xr:uid="{00000000-0005-0000-0000-00004E2B0000}"/>
    <cellStyle name="Normal 17 2 2 3 4 3 5 2" xfId="11082" xr:uid="{00000000-0005-0000-0000-00004F2B0000}"/>
    <cellStyle name="Normal 17 2 2 3 4 3 6" xfId="11083" xr:uid="{00000000-0005-0000-0000-0000502B0000}"/>
    <cellStyle name="Normal 17 2 2 3 4 4" xfId="11084" xr:uid="{00000000-0005-0000-0000-0000512B0000}"/>
    <cellStyle name="Normal 17 2 2 3 4 4 2" xfId="11085" xr:uid="{00000000-0005-0000-0000-0000522B0000}"/>
    <cellStyle name="Normal 17 2 2 3 4 4 2 2" xfId="11086" xr:uid="{00000000-0005-0000-0000-0000532B0000}"/>
    <cellStyle name="Normal 17 2 2 3 4 4 2 2 2" xfId="11087" xr:uid="{00000000-0005-0000-0000-0000542B0000}"/>
    <cellStyle name="Normal 17 2 2 3 4 4 2 2 2 2" xfId="11088" xr:uid="{00000000-0005-0000-0000-0000552B0000}"/>
    <cellStyle name="Normal 17 2 2 3 4 4 2 2 2 2 2" xfId="11089" xr:uid="{00000000-0005-0000-0000-0000562B0000}"/>
    <cellStyle name="Normal 17 2 2 3 4 4 2 2 2 3" xfId="11090" xr:uid="{00000000-0005-0000-0000-0000572B0000}"/>
    <cellStyle name="Normal 17 2 2 3 4 4 2 2 3" xfId="11091" xr:uid="{00000000-0005-0000-0000-0000582B0000}"/>
    <cellStyle name="Normal 17 2 2 3 4 4 2 2 3 2" xfId="11092" xr:uid="{00000000-0005-0000-0000-0000592B0000}"/>
    <cellStyle name="Normal 17 2 2 3 4 4 2 2 4" xfId="11093" xr:uid="{00000000-0005-0000-0000-00005A2B0000}"/>
    <cellStyle name="Normal 17 2 2 3 4 4 2 3" xfId="11094" xr:uid="{00000000-0005-0000-0000-00005B2B0000}"/>
    <cellStyle name="Normal 17 2 2 3 4 4 2 3 2" xfId="11095" xr:uid="{00000000-0005-0000-0000-00005C2B0000}"/>
    <cellStyle name="Normal 17 2 2 3 4 4 2 3 2 2" xfId="11096" xr:uid="{00000000-0005-0000-0000-00005D2B0000}"/>
    <cellStyle name="Normal 17 2 2 3 4 4 2 3 3" xfId="11097" xr:uid="{00000000-0005-0000-0000-00005E2B0000}"/>
    <cellStyle name="Normal 17 2 2 3 4 4 2 4" xfId="11098" xr:uid="{00000000-0005-0000-0000-00005F2B0000}"/>
    <cellStyle name="Normal 17 2 2 3 4 4 2 4 2" xfId="11099" xr:uid="{00000000-0005-0000-0000-0000602B0000}"/>
    <cellStyle name="Normal 17 2 2 3 4 4 2 5" xfId="11100" xr:uid="{00000000-0005-0000-0000-0000612B0000}"/>
    <cellStyle name="Normal 17 2 2 3 4 4 3" xfId="11101" xr:uid="{00000000-0005-0000-0000-0000622B0000}"/>
    <cellStyle name="Normal 17 2 2 3 4 4 3 2" xfId="11102" xr:uid="{00000000-0005-0000-0000-0000632B0000}"/>
    <cellStyle name="Normal 17 2 2 3 4 4 3 2 2" xfId="11103" xr:uid="{00000000-0005-0000-0000-0000642B0000}"/>
    <cellStyle name="Normal 17 2 2 3 4 4 3 2 2 2" xfId="11104" xr:uid="{00000000-0005-0000-0000-0000652B0000}"/>
    <cellStyle name="Normal 17 2 2 3 4 4 3 2 3" xfId="11105" xr:uid="{00000000-0005-0000-0000-0000662B0000}"/>
    <cellStyle name="Normal 17 2 2 3 4 4 3 3" xfId="11106" xr:uid="{00000000-0005-0000-0000-0000672B0000}"/>
    <cellStyle name="Normal 17 2 2 3 4 4 3 3 2" xfId="11107" xr:uid="{00000000-0005-0000-0000-0000682B0000}"/>
    <cellStyle name="Normal 17 2 2 3 4 4 3 4" xfId="11108" xr:uid="{00000000-0005-0000-0000-0000692B0000}"/>
    <cellStyle name="Normal 17 2 2 3 4 4 4" xfId="11109" xr:uid="{00000000-0005-0000-0000-00006A2B0000}"/>
    <cellStyle name="Normal 17 2 2 3 4 4 4 2" xfId="11110" xr:uid="{00000000-0005-0000-0000-00006B2B0000}"/>
    <cellStyle name="Normal 17 2 2 3 4 4 4 2 2" xfId="11111" xr:uid="{00000000-0005-0000-0000-00006C2B0000}"/>
    <cellStyle name="Normal 17 2 2 3 4 4 4 3" xfId="11112" xr:uid="{00000000-0005-0000-0000-00006D2B0000}"/>
    <cellStyle name="Normal 17 2 2 3 4 4 5" xfId="11113" xr:uid="{00000000-0005-0000-0000-00006E2B0000}"/>
    <cellStyle name="Normal 17 2 2 3 4 4 5 2" xfId="11114" xr:uid="{00000000-0005-0000-0000-00006F2B0000}"/>
    <cellStyle name="Normal 17 2 2 3 4 4 6" xfId="11115" xr:uid="{00000000-0005-0000-0000-0000702B0000}"/>
    <cellStyle name="Normal 17 2 2 3 4 5" xfId="11116" xr:uid="{00000000-0005-0000-0000-0000712B0000}"/>
    <cellStyle name="Normal 17 2 2 3 4 5 2" xfId="11117" xr:uid="{00000000-0005-0000-0000-0000722B0000}"/>
    <cellStyle name="Normal 17 2 2 3 4 5 2 2" xfId="11118" xr:uid="{00000000-0005-0000-0000-0000732B0000}"/>
    <cellStyle name="Normal 17 2 2 3 4 5 2 2 2" xfId="11119" xr:uid="{00000000-0005-0000-0000-0000742B0000}"/>
    <cellStyle name="Normal 17 2 2 3 4 5 2 2 2 2" xfId="11120" xr:uid="{00000000-0005-0000-0000-0000752B0000}"/>
    <cellStyle name="Normal 17 2 2 3 4 5 2 2 3" xfId="11121" xr:uid="{00000000-0005-0000-0000-0000762B0000}"/>
    <cellStyle name="Normal 17 2 2 3 4 5 2 3" xfId="11122" xr:uid="{00000000-0005-0000-0000-0000772B0000}"/>
    <cellStyle name="Normal 17 2 2 3 4 5 2 3 2" xfId="11123" xr:uid="{00000000-0005-0000-0000-0000782B0000}"/>
    <cellStyle name="Normal 17 2 2 3 4 5 2 4" xfId="11124" xr:uid="{00000000-0005-0000-0000-0000792B0000}"/>
    <cellStyle name="Normal 17 2 2 3 4 5 3" xfId="11125" xr:uid="{00000000-0005-0000-0000-00007A2B0000}"/>
    <cellStyle name="Normal 17 2 2 3 4 5 3 2" xfId="11126" xr:uid="{00000000-0005-0000-0000-00007B2B0000}"/>
    <cellStyle name="Normal 17 2 2 3 4 5 3 2 2" xfId="11127" xr:uid="{00000000-0005-0000-0000-00007C2B0000}"/>
    <cellStyle name="Normal 17 2 2 3 4 5 3 3" xfId="11128" xr:uid="{00000000-0005-0000-0000-00007D2B0000}"/>
    <cellStyle name="Normal 17 2 2 3 4 5 4" xfId="11129" xr:uid="{00000000-0005-0000-0000-00007E2B0000}"/>
    <cellStyle name="Normal 17 2 2 3 4 5 4 2" xfId="11130" xr:uid="{00000000-0005-0000-0000-00007F2B0000}"/>
    <cellStyle name="Normal 17 2 2 3 4 5 5" xfId="11131" xr:uid="{00000000-0005-0000-0000-0000802B0000}"/>
    <cellStyle name="Normal 17 2 2 3 4 6" xfId="11132" xr:uid="{00000000-0005-0000-0000-0000812B0000}"/>
    <cellStyle name="Normal 17 2 2 3 4 6 2" xfId="11133" xr:uid="{00000000-0005-0000-0000-0000822B0000}"/>
    <cellStyle name="Normal 17 2 2 3 4 6 2 2" xfId="11134" xr:uid="{00000000-0005-0000-0000-0000832B0000}"/>
    <cellStyle name="Normal 17 2 2 3 4 6 2 2 2" xfId="11135" xr:uid="{00000000-0005-0000-0000-0000842B0000}"/>
    <cellStyle name="Normal 17 2 2 3 4 6 2 3" xfId="11136" xr:uid="{00000000-0005-0000-0000-0000852B0000}"/>
    <cellStyle name="Normal 17 2 2 3 4 6 3" xfId="11137" xr:uid="{00000000-0005-0000-0000-0000862B0000}"/>
    <cellStyle name="Normal 17 2 2 3 4 6 3 2" xfId="11138" xr:uid="{00000000-0005-0000-0000-0000872B0000}"/>
    <cellStyle name="Normal 17 2 2 3 4 6 4" xfId="11139" xr:uid="{00000000-0005-0000-0000-0000882B0000}"/>
    <cellStyle name="Normal 17 2 2 3 4 7" xfId="11140" xr:uid="{00000000-0005-0000-0000-0000892B0000}"/>
    <cellStyle name="Normal 17 2 2 3 4 7 2" xfId="11141" xr:uid="{00000000-0005-0000-0000-00008A2B0000}"/>
    <cellStyle name="Normal 17 2 2 3 4 7 2 2" xfId="11142" xr:uid="{00000000-0005-0000-0000-00008B2B0000}"/>
    <cellStyle name="Normal 17 2 2 3 4 7 3" xfId="11143" xr:uid="{00000000-0005-0000-0000-00008C2B0000}"/>
    <cellStyle name="Normal 17 2 2 3 4 7 3 2" xfId="11144" xr:uid="{00000000-0005-0000-0000-00008D2B0000}"/>
    <cellStyle name="Normal 17 2 2 3 4 7 4" xfId="11145" xr:uid="{00000000-0005-0000-0000-00008E2B0000}"/>
    <cellStyle name="Normal 17 2 2 3 4 8" xfId="11146" xr:uid="{00000000-0005-0000-0000-00008F2B0000}"/>
    <cellStyle name="Normal 17 2 2 3 4 8 2" xfId="11147" xr:uid="{00000000-0005-0000-0000-0000902B0000}"/>
    <cellStyle name="Normal 17 2 2 3 4 9" xfId="11148" xr:uid="{00000000-0005-0000-0000-0000912B0000}"/>
    <cellStyle name="Normal 17 2 2 3 4 9 2" xfId="11149" xr:uid="{00000000-0005-0000-0000-0000922B0000}"/>
    <cellStyle name="Normal 17 2 2 3 5" xfId="11150" xr:uid="{00000000-0005-0000-0000-0000932B0000}"/>
    <cellStyle name="Normal 17 2 2 3 5 10" xfId="11151" xr:uid="{00000000-0005-0000-0000-0000942B0000}"/>
    <cellStyle name="Normal 17 2 2 3 5 2" xfId="11152" xr:uid="{00000000-0005-0000-0000-0000952B0000}"/>
    <cellStyle name="Normal 17 2 2 3 5 2 2" xfId="11153" xr:uid="{00000000-0005-0000-0000-0000962B0000}"/>
    <cellStyle name="Normal 17 2 2 3 5 2 2 2" xfId="11154" xr:uid="{00000000-0005-0000-0000-0000972B0000}"/>
    <cellStyle name="Normal 17 2 2 3 5 2 2 2 2" xfId="11155" xr:uid="{00000000-0005-0000-0000-0000982B0000}"/>
    <cellStyle name="Normal 17 2 2 3 5 2 2 2 2 2" xfId="11156" xr:uid="{00000000-0005-0000-0000-0000992B0000}"/>
    <cellStyle name="Normal 17 2 2 3 5 2 2 2 2 2 2" xfId="11157" xr:uid="{00000000-0005-0000-0000-00009A2B0000}"/>
    <cellStyle name="Normal 17 2 2 3 5 2 2 2 2 3" xfId="11158" xr:uid="{00000000-0005-0000-0000-00009B2B0000}"/>
    <cellStyle name="Normal 17 2 2 3 5 2 2 2 3" xfId="11159" xr:uid="{00000000-0005-0000-0000-00009C2B0000}"/>
    <cellStyle name="Normal 17 2 2 3 5 2 2 2 3 2" xfId="11160" xr:uid="{00000000-0005-0000-0000-00009D2B0000}"/>
    <cellStyle name="Normal 17 2 2 3 5 2 2 2 4" xfId="11161" xr:uid="{00000000-0005-0000-0000-00009E2B0000}"/>
    <cellStyle name="Normal 17 2 2 3 5 2 2 3" xfId="11162" xr:uid="{00000000-0005-0000-0000-00009F2B0000}"/>
    <cellStyle name="Normal 17 2 2 3 5 2 2 3 2" xfId="11163" xr:uid="{00000000-0005-0000-0000-0000A02B0000}"/>
    <cellStyle name="Normal 17 2 2 3 5 2 2 3 2 2" xfId="11164" xr:uid="{00000000-0005-0000-0000-0000A12B0000}"/>
    <cellStyle name="Normal 17 2 2 3 5 2 2 3 3" xfId="11165" xr:uid="{00000000-0005-0000-0000-0000A22B0000}"/>
    <cellStyle name="Normal 17 2 2 3 5 2 2 4" xfId="11166" xr:uid="{00000000-0005-0000-0000-0000A32B0000}"/>
    <cellStyle name="Normal 17 2 2 3 5 2 2 4 2" xfId="11167" xr:uid="{00000000-0005-0000-0000-0000A42B0000}"/>
    <cellStyle name="Normal 17 2 2 3 5 2 2 5" xfId="11168" xr:uid="{00000000-0005-0000-0000-0000A52B0000}"/>
    <cellStyle name="Normal 17 2 2 3 5 2 3" xfId="11169" xr:uid="{00000000-0005-0000-0000-0000A62B0000}"/>
    <cellStyle name="Normal 17 2 2 3 5 2 3 2" xfId="11170" xr:uid="{00000000-0005-0000-0000-0000A72B0000}"/>
    <cellStyle name="Normal 17 2 2 3 5 2 3 2 2" xfId="11171" xr:uid="{00000000-0005-0000-0000-0000A82B0000}"/>
    <cellStyle name="Normal 17 2 2 3 5 2 3 2 2 2" xfId="11172" xr:uid="{00000000-0005-0000-0000-0000A92B0000}"/>
    <cellStyle name="Normal 17 2 2 3 5 2 3 2 3" xfId="11173" xr:uid="{00000000-0005-0000-0000-0000AA2B0000}"/>
    <cellStyle name="Normal 17 2 2 3 5 2 3 3" xfId="11174" xr:uid="{00000000-0005-0000-0000-0000AB2B0000}"/>
    <cellStyle name="Normal 17 2 2 3 5 2 3 3 2" xfId="11175" xr:uid="{00000000-0005-0000-0000-0000AC2B0000}"/>
    <cellStyle name="Normal 17 2 2 3 5 2 3 4" xfId="11176" xr:uid="{00000000-0005-0000-0000-0000AD2B0000}"/>
    <cellStyle name="Normal 17 2 2 3 5 2 4" xfId="11177" xr:uid="{00000000-0005-0000-0000-0000AE2B0000}"/>
    <cellStyle name="Normal 17 2 2 3 5 2 4 2" xfId="11178" xr:uid="{00000000-0005-0000-0000-0000AF2B0000}"/>
    <cellStyle name="Normal 17 2 2 3 5 2 4 2 2" xfId="11179" xr:uid="{00000000-0005-0000-0000-0000B02B0000}"/>
    <cellStyle name="Normal 17 2 2 3 5 2 4 3" xfId="11180" xr:uid="{00000000-0005-0000-0000-0000B12B0000}"/>
    <cellStyle name="Normal 17 2 2 3 5 2 5" xfId="11181" xr:uid="{00000000-0005-0000-0000-0000B22B0000}"/>
    <cellStyle name="Normal 17 2 2 3 5 2 5 2" xfId="11182" xr:uid="{00000000-0005-0000-0000-0000B32B0000}"/>
    <cellStyle name="Normal 17 2 2 3 5 2 6" xfId="11183" xr:uid="{00000000-0005-0000-0000-0000B42B0000}"/>
    <cellStyle name="Normal 17 2 2 3 5 3" xfId="11184" xr:uid="{00000000-0005-0000-0000-0000B52B0000}"/>
    <cellStyle name="Normal 17 2 2 3 5 3 2" xfId="11185" xr:uid="{00000000-0005-0000-0000-0000B62B0000}"/>
    <cellStyle name="Normal 17 2 2 3 5 3 2 2" xfId="11186" xr:uid="{00000000-0005-0000-0000-0000B72B0000}"/>
    <cellStyle name="Normal 17 2 2 3 5 3 2 2 2" xfId="11187" xr:uid="{00000000-0005-0000-0000-0000B82B0000}"/>
    <cellStyle name="Normal 17 2 2 3 5 3 2 2 2 2" xfId="11188" xr:uid="{00000000-0005-0000-0000-0000B92B0000}"/>
    <cellStyle name="Normal 17 2 2 3 5 3 2 2 2 2 2" xfId="11189" xr:uid="{00000000-0005-0000-0000-0000BA2B0000}"/>
    <cellStyle name="Normal 17 2 2 3 5 3 2 2 2 3" xfId="11190" xr:uid="{00000000-0005-0000-0000-0000BB2B0000}"/>
    <cellStyle name="Normal 17 2 2 3 5 3 2 2 3" xfId="11191" xr:uid="{00000000-0005-0000-0000-0000BC2B0000}"/>
    <cellStyle name="Normal 17 2 2 3 5 3 2 2 3 2" xfId="11192" xr:uid="{00000000-0005-0000-0000-0000BD2B0000}"/>
    <cellStyle name="Normal 17 2 2 3 5 3 2 2 4" xfId="11193" xr:uid="{00000000-0005-0000-0000-0000BE2B0000}"/>
    <cellStyle name="Normal 17 2 2 3 5 3 2 3" xfId="11194" xr:uid="{00000000-0005-0000-0000-0000BF2B0000}"/>
    <cellStyle name="Normal 17 2 2 3 5 3 2 3 2" xfId="11195" xr:uid="{00000000-0005-0000-0000-0000C02B0000}"/>
    <cellStyle name="Normal 17 2 2 3 5 3 2 3 2 2" xfId="11196" xr:uid="{00000000-0005-0000-0000-0000C12B0000}"/>
    <cellStyle name="Normal 17 2 2 3 5 3 2 3 3" xfId="11197" xr:uid="{00000000-0005-0000-0000-0000C22B0000}"/>
    <cellStyle name="Normal 17 2 2 3 5 3 2 4" xfId="11198" xr:uid="{00000000-0005-0000-0000-0000C32B0000}"/>
    <cellStyle name="Normal 17 2 2 3 5 3 2 4 2" xfId="11199" xr:uid="{00000000-0005-0000-0000-0000C42B0000}"/>
    <cellStyle name="Normal 17 2 2 3 5 3 2 5" xfId="11200" xr:uid="{00000000-0005-0000-0000-0000C52B0000}"/>
    <cellStyle name="Normal 17 2 2 3 5 3 3" xfId="11201" xr:uid="{00000000-0005-0000-0000-0000C62B0000}"/>
    <cellStyle name="Normal 17 2 2 3 5 3 3 2" xfId="11202" xr:uid="{00000000-0005-0000-0000-0000C72B0000}"/>
    <cellStyle name="Normal 17 2 2 3 5 3 3 2 2" xfId="11203" xr:uid="{00000000-0005-0000-0000-0000C82B0000}"/>
    <cellStyle name="Normal 17 2 2 3 5 3 3 2 2 2" xfId="11204" xr:uid="{00000000-0005-0000-0000-0000C92B0000}"/>
    <cellStyle name="Normal 17 2 2 3 5 3 3 2 3" xfId="11205" xr:uid="{00000000-0005-0000-0000-0000CA2B0000}"/>
    <cellStyle name="Normal 17 2 2 3 5 3 3 3" xfId="11206" xr:uid="{00000000-0005-0000-0000-0000CB2B0000}"/>
    <cellStyle name="Normal 17 2 2 3 5 3 3 3 2" xfId="11207" xr:uid="{00000000-0005-0000-0000-0000CC2B0000}"/>
    <cellStyle name="Normal 17 2 2 3 5 3 3 4" xfId="11208" xr:uid="{00000000-0005-0000-0000-0000CD2B0000}"/>
    <cellStyle name="Normal 17 2 2 3 5 3 4" xfId="11209" xr:uid="{00000000-0005-0000-0000-0000CE2B0000}"/>
    <cellStyle name="Normal 17 2 2 3 5 3 4 2" xfId="11210" xr:uid="{00000000-0005-0000-0000-0000CF2B0000}"/>
    <cellStyle name="Normal 17 2 2 3 5 3 4 2 2" xfId="11211" xr:uid="{00000000-0005-0000-0000-0000D02B0000}"/>
    <cellStyle name="Normal 17 2 2 3 5 3 4 3" xfId="11212" xr:uid="{00000000-0005-0000-0000-0000D12B0000}"/>
    <cellStyle name="Normal 17 2 2 3 5 3 5" xfId="11213" xr:uid="{00000000-0005-0000-0000-0000D22B0000}"/>
    <cellStyle name="Normal 17 2 2 3 5 3 5 2" xfId="11214" xr:uid="{00000000-0005-0000-0000-0000D32B0000}"/>
    <cellStyle name="Normal 17 2 2 3 5 3 6" xfId="11215" xr:uid="{00000000-0005-0000-0000-0000D42B0000}"/>
    <cellStyle name="Normal 17 2 2 3 5 4" xfId="11216" xr:uid="{00000000-0005-0000-0000-0000D52B0000}"/>
    <cellStyle name="Normal 17 2 2 3 5 4 2" xfId="11217" xr:uid="{00000000-0005-0000-0000-0000D62B0000}"/>
    <cellStyle name="Normal 17 2 2 3 5 4 2 2" xfId="11218" xr:uid="{00000000-0005-0000-0000-0000D72B0000}"/>
    <cellStyle name="Normal 17 2 2 3 5 4 2 2 2" xfId="11219" xr:uid="{00000000-0005-0000-0000-0000D82B0000}"/>
    <cellStyle name="Normal 17 2 2 3 5 4 2 2 2 2" xfId="11220" xr:uid="{00000000-0005-0000-0000-0000D92B0000}"/>
    <cellStyle name="Normal 17 2 2 3 5 4 2 2 3" xfId="11221" xr:uid="{00000000-0005-0000-0000-0000DA2B0000}"/>
    <cellStyle name="Normal 17 2 2 3 5 4 2 3" xfId="11222" xr:uid="{00000000-0005-0000-0000-0000DB2B0000}"/>
    <cellStyle name="Normal 17 2 2 3 5 4 2 3 2" xfId="11223" xr:uid="{00000000-0005-0000-0000-0000DC2B0000}"/>
    <cellStyle name="Normal 17 2 2 3 5 4 2 4" xfId="11224" xr:uid="{00000000-0005-0000-0000-0000DD2B0000}"/>
    <cellStyle name="Normal 17 2 2 3 5 4 3" xfId="11225" xr:uid="{00000000-0005-0000-0000-0000DE2B0000}"/>
    <cellStyle name="Normal 17 2 2 3 5 4 3 2" xfId="11226" xr:uid="{00000000-0005-0000-0000-0000DF2B0000}"/>
    <cellStyle name="Normal 17 2 2 3 5 4 3 2 2" xfId="11227" xr:uid="{00000000-0005-0000-0000-0000E02B0000}"/>
    <cellStyle name="Normal 17 2 2 3 5 4 3 3" xfId="11228" xr:uid="{00000000-0005-0000-0000-0000E12B0000}"/>
    <cellStyle name="Normal 17 2 2 3 5 4 4" xfId="11229" xr:uid="{00000000-0005-0000-0000-0000E22B0000}"/>
    <cellStyle name="Normal 17 2 2 3 5 4 4 2" xfId="11230" xr:uid="{00000000-0005-0000-0000-0000E32B0000}"/>
    <cellStyle name="Normal 17 2 2 3 5 4 5" xfId="11231" xr:uid="{00000000-0005-0000-0000-0000E42B0000}"/>
    <cellStyle name="Normal 17 2 2 3 5 5" xfId="11232" xr:uid="{00000000-0005-0000-0000-0000E52B0000}"/>
    <cellStyle name="Normal 17 2 2 3 5 5 2" xfId="11233" xr:uid="{00000000-0005-0000-0000-0000E62B0000}"/>
    <cellStyle name="Normal 17 2 2 3 5 5 2 2" xfId="11234" xr:uid="{00000000-0005-0000-0000-0000E72B0000}"/>
    <cellStyle name="Normal 17 2 2 3 5 5 2 2 2" xfId="11235" xr:uid="{00000000-0005-0000-0000-0000E82B0000}"/>
    <cellStyle name="Normal 17 2 2 3 5 5 2 3" xfId="11236" xr:uid="{00000000-0005-0000-0000-0000E92B0000}"/>
    <cellStyle name="Normal 17 2 2 3 5 5 3" xfId="11237" xr:uid="{00000000-0005-0000-0000-0000EA2B0000}"/>
    <cellStyle name="Normal 17 2 2 3 5 5 3 2" xfId="11238" xr:uid="{00000000-0005-0000-0000-0000EB2B0000}"/>
    <cellStyle name="Normal 17 2 2 3 5 5 4" xfId="11239" xr:uid="{00000000-0005-0000-0000-0000EC2B0000}"/>
    <cellStyle name="Normal 17 2 2 3 5 6" xfId="11240" xr:uid="{00000000-0005-0000-0000-0000ED2B0000}"/>
    <cellStyle name="Normal 17 2 2 3 5 6 2" xfId="11241" xr:uid="{00000000-0005-0000-0000-0000EE2B0000}"/>
    <cellStyle name="Normal 17 2 2 3 5 6 2 2" xfId="11242" xr:uid="{00000000-0005-0000-0000-0000EF2B0000}"/>
    <cellStyle name="Normal 17 2 2 3 5 6 3" xfId="11243" xr:uid="{00000000-0005-0000-0000-0000F02B0000}"/>
    <cellStyle name="Normal 17 2 2 3 5 6 3 2" xfId="11244" xr:uid="{00000000-0005-0000-0000-0000F12B0000}"/>
    <cellStyle name="Normal 17 2 2 3 5 6 4" xfId="11245" xr:uid="{00000000-0005-0000-0000-0000F22B0000}"/>
    <cellStyle name="Normal 17 2 2 3 5 7" xfId="11246" xr:uid="{00000000-0005-0000-0000-0000F32B0000}"/>
    <cellStyle name="Normal 17 2 2 3 5 7 2" xfId="11247" xr:uid="{00000000-0005-0000-0000-0000F42B0000}"/>
    <cellStyle name="Normal 17 2 2 3 5 8" xfId="11248" xr:uid="{00000000-0005-0000-0000-0000F52B0000}"/>
    <cellStyle name="Normal 17 2 2 3 5 8 2" xfId="11249" xr:uid="{00000000-0005-0000-0000-0000F62B0000}"/>
    <cellStyle name="Normal 17 2 2 3 5 9" xfId="11250" xr:uid="{00000000-0005-0000-0000-0000F72B0000}"/>
    <cellStyle name="Normal 17 2 2 3 6" xfId="11251" xr:uid="{00000000-0005-0000-0000-0000F82B0000}"/>
    <cellStyle name="Normal 17 2 2 3 6 2" xfId="11252" xr:uid="{00000000-0005-0000-0000-0000F92B0000}"/>
    <cellStyle name="Normal 17 2 2 3 6 2 2" xfId="11253" xr:uid="{00000000-0005-0000-0000-0000FA2B0000}"/>
    <cellStyle name="Normal 17 2 2 3 6 2 2 2" xfId="11254" xr:uid="{00000000-0005-0000-0000-0000FB2B0000}"/>
    <cellStyle name="Normal 17 2 2 3 6 2 2 2 2" xfId="11255" xr:uid="{00000000-0005-0000-0000-0000FC2B0000}"/>
    <cellStyle name="Normal 17 2 2 3 6 2 2 2 2 2" xfId="11256" xr:uid="{00000000-0005-0000-0000-0000FD2B0000}"/>
    <cellStyle name="Normal 17 2 2 3 6 2 2 2 2 2 2" xfId="11257" xr:uid="{00000000-0005-0000-0000-0000FE2B0000}"/>
    <cellStyle name="Normal 17 2 2 3 6 2 2 2 2 3" xfId="11258" xr:uid="{00000000-0005-0000-0000-0000FF2B0000}"/>
    <cellStyle name="Normal 17 2 2 3 6 2 2 2 3" xfId="11259" xr:uid="{00000000-0005-0000-0000-0000002C0000}"/>
    <cellStyle name="Normal 17 2 2 3 6 2 2 2 3 2" xfId="11260" xr:uid="{00000000-0005-0000-0000-0000012C0000}"/>
    <cellStyle name="Normal 17 2 2 3 6 2 2 2 4" xfId="11261" xr:uid="{00000000-0005-0000-0000-0000022C0000}"/>
    <cellStyle name="Normal 17 2 2 3 6 2 2 3" xfId="11262" xr:uid="{00000000-0005-0000-0000-0000032C0000}"/>
    <cellStyle name="Normal 17 2 2 3 6 2 2 3 2" xfId="11263" xr:uid="{00000000-0005-0000-0000-0000042C0000}"/>
    <cellStyle name="Normal 17 2 2 3 6 2 2 3 2 2" xfId="11264" xr:uid="{00000000-0005-0000-0000-0000052C0000}"/>
    <cellStyle name="Normal 17 2 2 3 6 2 2 3 3" xfId="11265" xr:uid="{00000000-0005-0000-0000-0000062C0000}"/>
    <cellStyle name="Normal 17 2 2 3 6 2 2 4" xfId="11266" xr:uid="{00000000-0005-0000-0000-0000072C0000}"/>
    <cellStyle name="Normal 17 2 2 3 6 2 2 4 2" xfId="11267" xr:uid="{00000000-0005-0000-0000-0000082C0000}"/>
    <cellStyle name="Normal 17 2 2 3 6 2 2 5" xfId="11268" xr:uid="{00000000-0005-0000-0000-0000092C0000}"/>
    <cellStyle name="Normal 17 2 2 3 6 2 3" xfId="11269" xr:uid="{00000000-0005-0000-0000-00000A2C0000}"/>
    <cellStyle name="Normal 17 2 2 3 6 2 3 2" xfId="11270" xr:uid="{00000000-0005-0000-0000-00000B2C0000}"/>
    <cellStyle name="Normal 17 2 2 3 6 2 3 2 2" xfId="11271" xr:uid="{00000000-0005-0000-0000-00000C2C0000}"/>
    <cellStyle name="Normal 17 2 2 3 6 2 3 2 2 2" xfId="11272" xr:uid="{00000000-0005-0000-0000-00000D2C0000}"/>
    <cellStyle name="Normal 17 2 2 3 6 2 3 2 3" xfId="11273" xr:uid="{00000000-0005-0000-0000-00000E2C0000}"/>
    <cellStyle name="Normal 17 2 2 3 6 2 3 3" xfId="11274" xr:uid="{00000000-0005-0000-0000-00000F2C0000}"/>
    <cellStyle name="Normal 17 2 2 3 6 2 3 3 2" xfId="11275" xr:uid="{00000000-0005-0000-0000-0000102C0000}"/>
    <cellStyle name="Normal 17 2 2 3 6 2 3 4" xfId="11276" xr:uid="{00000000-0005-0000-0000-0000112C0000}"/>
    <cellStyle name="Normal 17 2 2 3 6 2 4" xfId="11277" xr:uid="{00000000-0005-0000-0000-0000122C0000}"/>
    <cellStyle name="Normal 17 2 2 3 6 2 4 2" xfId="11278" xr:uid="{00000000-0005-0000-0000-0000132C0000}"/>
    <cellStyle name="Normal 17 2 2 3 6 2 4 2 2" xfId="11279" xr:uid="{00000000-0005-0000-0000-0000142C0000}"/>
    <cellStyle name="Normal 17 2 2 3 6 2 4 3" xfId="11280" xr:uid="{00000000-0005-0000-0000-0000152C0000}"/>
    <cellStyle name="Normal 17 2 2 3 6 2 5" xfId="11281" xr:uid="{00000000-0005-0000-0000-0000162C0000}"/>
    <cellStyle name="Normal 17 2 2 3 6 2 5 2" xfId="11282" xr:uid="{00000000-0005-0000-0000-0000172C0000}"/>
    <cellStyle name="Normal 17 2 2 3 6 2 6" xfId="11283" xr:uid="{00000000-0005-0000-0000-0000182C0000}"/>
    <cellStyle name="Normal 17 2 2 3 6 3" xfId="11284" xr:uid="{00000000-0005-0000-0000-0000192C0000}"/>
    <cellStyle name="Normal 17 2 2 3 6 3 2" xfId="11285" xr:uid="{00000000-0005-0000-0000-00001A2C0000}"/>
    <cellStyle name="Normal 17 2 2 3 6 3 2 2" xfId="11286" xr:uid="{00000000-0005-0000-0000-00001B2C0000}"/>
    <cellStyle name="Normal 17 2 2 3 6 3 2 2 2" xfId="11287" xr:uid="{00000000-0005-0000-0000-00001C2C0000}"/>
    <cellStyle name="Normal 17 2 2 3 6 3 2 2 2 2" xfId="11288" xr:uid="{00000000-0005-0000-0000-00001D2C0000}"/>
    <cellStyle name="Normal 17 2 2 3 6 3 2 2 2 2 2" xfId="11289" xr:uid="{00000000-0005-0000-0000-00001E2C0000}"/>
    <cellStyle name="Normal 17 2 2 3 6 3 2 2 2 3" xfId="11290" xr:uid="{00000000-0005-0000-0000-00001F2C0000}"/>
    <cellStyle name="Normal 17 2 2 3 6 3 2 2 3" xfId="11291" xr:uid="{00000000-0005-0000-0000-0000202C0000}"/>
    <cellStyle name="Normal 17 2 2 3 6 3 2 2 3 2" xfId="11292" xr:uid="{00000000-0005-0000-0000-0000212C0000}"/>
    <cellStyle name="Normal 17 2 2 3 6 3 2 2 4" xfId="11293" xr:uid="{00000000-0005-0000-0000-0000222C0000}"/>
    <cellStyle name="Normal 17 2 2 3 6 3 2 3" xfId="11294" xr:uid="{00000000-0005-0000-0000-0000232C0000}"/>
    <cellStyle name="Normal 17 2 2 3 6 3 2 3 2" xfId="11295" xr:uid="{00000000-0005-0000-0000-0000242C0000}"/>
    <cellStyle name="Normal 17 2 2 3 6 3 2 3 2 2" xfId="11296" xr:uid="{00000000-0005-0000-0000-0000252C0000}"/>
    <cellStyle name="Normal 17 2 2 3 6 3 2 3 3" xfId="11297" xr:uid="{00000000-0005-0000-0000-0000262C0000}"/>
    <cellStyle name="Normal 17 2 2 3 6 3 2 4" xfId="11298" xr:uid="{00000000-0005-0000-0000-0000272C0000}"/>
    <cellStyle name="Normal 17 2 2 3 6 3 2 4 2" xfId="11299" xr:uid="{00000000-0005-0000-0000-0000282C0000}"/>
    <cellStyle name="Normal 17 2 2 3 6 3 2 5" xfId="11300" xr:uid="{00000000-0005-0000-0000-0000292C0000}"/>
    <cellStyle name="Normal 17 2 2 3 6 3 3" xfId="11301" xr:uid="{00000000-0005-0000-0000-00002A2C0000}"/>
    <cellStyle name="Normal 17 2 2 3 6 3 3 2" xfId="11302" xr:uid="{00000000-0005-0000-0000-00002B2C0000}"/>
    <cellStyle name="Normal 17 2 2 3 6 3 3 2 2" xfId="11303" xr:uid="{00000000-0005-0000-0000-00002C2C0000}"/>
    <cellStyle name="Normal 17 2 2 3 6 3 3 2 2 2" xfId="11304" xr:uid="{00000000-0005-0000-0000-00002D2C0000}"/>
    <cellStyle name="Normal 17 2 2 3 6 3 3 2 3" xfId="11305" xr:uid="{00000000-0005-0000-0000-00002E2C0000}"/>
    <cellStyle name="Normal 17 2 2 3 6 3 3 3" xfId="11306" xr:uid="{00000000-0005-0000-0000-00002F2C0000}"/>
    <cellStyle name="Normal 17 2 2 3 6 3 3 3 2" xfId="11307" xr:uid="{00000000-0005-0000-0000-0000302C0000}"/>
    <cellStyle name="Normal 17 2 2 3 6 3 3 4" xfId="11308" xr:uid="{00000000-0005-0000-0000-0000312C0000}"/>
    <cellStyle name="Normal 17 2 2 3 6 3 4" xfId="11309" xr:uid="{00000000-0005-0000-0000-0000322C0000}"/>
    <cellStyle name="Normal 17 2 2 3 6 3 4 2" xfId="11310" xr:uid="{00000000-0005-0000-0000-0000332C0000}"/>
    <cellStyle name="Normal 17 2 2 3 6 3 4 2 2" xfId="11311" xr:uid="{00000000-0005-0000-0000-0000342C0000}"/>
    <cellStyle name="Normal 17 2 2 3 6 3 4 3" xfId="11312" xr:uid="{00000000-0005-0000-0000-0000352C0000}"/>
    <cellStyle name="Normal 17 2 2 3 6 3 5" xfId="11313" xr:uid="{00000000-0005-0000-0000-0000362C0000}"/>
    <cellStyle name="Normal 17 2 2 3 6 3 5 2" xfId="11314" xr:uid="{00000000-0005-0000-0000-0000372C0000}"/>
    <cellStyle name="Normal 17 2 2 3 6 3 6" xfId="11315" xr:uid="{00000000-0005-0000-0000-0000382C0000}"/>
    <cellStyle name="Normal 17 2 2 3 6 4" xfId="11316" xr:uid="{00000000-0005-0000-0000-0000392C0000}"/>
    <cellStyle name="Normal 17 2 2 3 6 4 2" xfId="11317" xr:uid="{00000000-0005-0000-0000-00003A2C0000}"/>
    <cellStyle name="Normal 17 2 2 3 6 4 2 2" xfId="11318" xr:uid="{00000000-0005-0000-0000-00003B2C0000}"/>
    <cellStyle name="Normal 17 2 2 3 6 4 2 2 2" xfId="11319" xr:uid="{00000000-0005-0000-0000-00003C2C0000}"/>
    <cellStyle name="Normal 17 2 2 3 6 4 2 2 2 2" xfId="11320" xr:uid="{00000000-0005-0000-0000-00003D2C0000}"/>
    <cellStyle name="Normal 17 2 2 3 6 4 2 2 3" xfId="11321" xr:uid="{00000000-0005-0000-0000-00003E2C0000}"/>
    <cellStyle name="Normal 17 2 2 3 6 4 2 3" xfId="11322" xr:uid="{00000000-0005-0000-0000-00003F2C0000}"/>
    <cellStyle name="Normal 17 2 2 3 6 4 2 3 2" xfId="11323" xr:uid="{00000000-0005-0000-0000-0000402C0000}"/>
    <cellStyle name="Normal 17 2 2 3 6 4 2 4" xfId="11324" xr:uid="{00000000-0005-0000-0000-0000412C0000}"/>
    <cellStyle name="Normal 17 2 2 3 6 4 3" xfId="11325" xr:uid="{00000000-0005-0000-0000-0000422C0000}"/>
    <cellStyle name="Normal 17 2 2 3 6 4 3 2" xfId="11326" xr:uid="{00000000-0005-0000-0000-0000432C0000}"/>
    <cellStyle name="Normal 17 2 2 3 6 4 3 2 2" xfId="11327" xr:uid="{00000000-0005-0000-0000-0000442C0000}"/>
    <cellStyle name="Normal 17 2 2 3 6 4 3 3" xfId="11328" xr:uid="{00000000-0005-0000-0000-0000452C0000}"/>
    <cellStyle name="Normal 17 2 2 3 6 4 4" xfId="11329" xr:uid="{00000000-0005-0000-0000-0000462C0000}"/>
    <cellStyle name="Normal 17 2 2 3 6 4 4 2" xfId="11330" xr:uid="{00000000-0005-0000-0000-0000472C0000}"/>
    <cellStyle name="Normal 17 2 2 3 6 4 5" xfId="11331" xr:uid="{00000000-0005-0000-0000-0000482C0000}"/>
    <cellStyle name="Normal 17 2 2 3 6 5" xfId="11332" xr:uid="{00000000-0005-0000-0000-0000492C0000}"/>
    <cellStyle name="Normal 17 2 2 3 6 5 2" xfId="11333" xr:uid="{00000000-0005-0000-0000-00004A2C0000}"/>
    <cellStyle name="Normal 17 2 2 3 6 5 2 2" xfId="11334" xr:uid="{00000000-0005-0000-0000-00004B2C0000}"/>
    <cellStyle name="Normal 17 2 2 3 6 5 2 2 2" xfId="11335" xr:uid="{00000000-0005-0000-0000-00004C2C0000}"/>
    <cellStyle name="Normal 17 2 2 3 6 5 2 3" xfId="11336" xr:uid="{00000000-0005-0000-0000-00004D2C0000}"/>
    <cellStyle name="Normal 17 2 2 3 6 5 3" xfId="11337" xr:uid="{00000000-0005-0000-0000-00004E2C0000}"/>
    <cellStyle name="Normal 17 2 2 3 6 5 3 2" xfId="11338" xr:uid="{00000000-0005-0000-0000-00004F2C0000}"/>
    <cellStyle name="Normal 17 2 2 3 6 5 4" xfId="11339" xr:uid="{00000000-0005-0000-0000-0000502C0000}"/>
    <cellStyle name="Normal 17 2 2 3 6 6" xfId="11340" xr:uid="{00000000-0005-0000-0000-0000512C0000}"/>
    <cellStyle name="Normal 17 2 2 3 6 6 2" xfId="11341" xr:uid="{00000000-0005-0000-0000-0000522C0000}"/>
    <cellStyle name="Normal 17 2 2 3 6 6 2 2" xfId="11342" xr:uid="{00000000-0005-0000-0000-0000532C0000}"/>
    <cellStyle name="Normal 17 2 2 3 6 6 3" xfId="11343" xr:uid="{00000000-0005-0000-0000-0000542C0000}"/>
    <cellStyle name="Normal 17 2 2 3 6 6 3 2" xfId="11344" xr:uid="{00000000-0005-0000-0000-0000552C0000}"/>
    <cellStyle name="Normal 17 2 2 3 6 6 4" xfId="11345" xr:uid="{00000000-0005-0000-0000-0000562C0000}"/>
    <cellStyle name="Normal 17 2 2 3 6 7" xfId="11346" xr:uid="{00000000-0005-0000-0000-0000572C0000}"/>
    <cellStyle name="Normal 17 2 2 3 6 7 2" xfId="11347" xr:uid="{00000000-0005-0000-0000-0000582C0000}"/>
    <cellStyle name="Normal 17 2 2 3 6 8" xfId="11348" xr:uid="{00000000-0005-0000-0000-0000592C0000}"/>
    <cellStyle name="Normal 17 2 2 3 6 8 2" xfId="11349" xr:uid="{00000000-0005-0000-0000-00005A2C0000}"/>
    <cellStyle name="Normal 17 2 2 3 6 9" xfId="11350" xr:uid="{00000000-0005-0000-0000-00005B2C0000}"/>
    <cellStyle name="Normal 17 2 2 3 7" xfId="11351" xr:uid="{00000000-0005-0000-0000-00005C2C0000}"/>
    <cellStyle name="Normal 17 2 2 3 7 2" xfId="11352" xr:uid="{00000000-0005-0000-0000-00005D2C0000}"/>
    <cellStyle name="Normal 17 2 2 3 7 2 2" xfId="11353" xr:uid="{00000000-0005-0000-0000-00005E2C0000}"/>
    <cellStyle name="Normal 17 2 2 3 7 2 2 2" xfId="11354" xr:uid="{00000000-0005-0000-0000-00005F2C0000}"/>
    <cellStyle name="Normal 17 2 2 3 7 2 2 2 2" xfId="11355" xr:uid="{00000000-0005-0000-0000-0000602C0000}"/>
    <cellStyle name="Normal 17 2 2 3 7 2 2 2 2 2" xfId="11356" xr:uid="{00000000-0005-0000-0000-0000612C0000}"/>
    <cellStyle name="Normal 17 2 2 3 7 2 2 2 3" xfId="11357" xr:uid="{00000000-0005-0000-0000-0000622C0000}"/>
    <cellStyle name="Normal 17 2 2 3 7 2 2 3" xfId="11358" xr:uid="{00000000-0005-0000-0000-0000632C0000}"/>
    <cellStyle name="Normal 17 2 2 3 7 2 2 3 2" xfId="11359" xr:uid="{00000000-0005-0000-0000-0000642C0000}"/>
    <cellStyle name="Normal 17 2 2 3 7 2 2 4" xfId="11360" xr:uid="{00000000-0005-0000-0000-0000652C0000}"/>
    <cellStyle name="Normal 17 2 2 3 7 2 3" xfId="11361" xr:uid="{00000000-0005-0000-0000-0000662C0000}"/>
    <cellStyle name="Normal 17 2 2 3 7 2 3 2" xfId="11362" xr:uid="{00000000-0005-0000-0000-0000672C0000}"/>
    <cellStyle name="Normal 17 2 2 3 7 2 3 2 2" xfId="11363" xr:uid="{00000000-0005-0000-0000-0000682C0000}"/>
    <cellStyle name="Normal 17 2 2 3 7 2 3 3" xfId="11364" xr:uid="{00000000-0005-0000-0000-0000692C0000}"/>
    <cellStyle name="Normal 17 2 2 3 7 2 4" xfId="11365" xr:uid="{00000000-0005-0000-0000-00006A2C0000}"/>
    <cellStyle name="Normal 17 2 2 3 7 2 4 2" xfId="11366" xr:uid="{00000000-0005-0000-0000-00006B2C0000}"/>
    <cellStyle name="Normal 17 2 2 3 7 2 5" xfId="11367" xr:uid="{00000000-0005-0000-0000-00006C2C0000}"/>
    <cellStyle name="Normal 17 2 2 3 7 3" xfId="11368" xr:uid="{00000000-0005-0000-0000-00006D2C0000}"/>
    <cellStyle name="Normal 17 2 2 3 7 3 2" xfId="11369" xr:uid="{00000000-0005-0000-0000-00006E2C0000}"/>
    <cellStyle name="Normal 17 2 2 3 7 3 2 2" xfId="11370" xr:uid="{00000000-0005-0000-0000-00006F2C0000}"/>
    <cellStyle name="Normal 17 2 2 3 7 3 2 2 2" xfId="11371" xr:uid="{00000000-0005-0000-0000-0000702C0000}"/>
    <cellStyle name="Normal 17 2 2 3 7 3 2 3" xfId="11372" xr:uid="{00000000-0005-0000-0000-0000712C0000}"/>
    <cellStyle name="Normal 17 2 2 3 7 3 3" xfId="11373" xr:uid="{00000000-0005-0000-0000-0000722C0000}"/>
    <cellStyle name="Normal 17 2 2 3 7 3 3 2" xfId="11374" xr:uid="{00000000-0005-0000-0000-0000732C0000}"/>
    <cellStyle name="Normal 17 2 2 3 7 3 4" xfId="11375" xr:uid="{00000000-0005-0000-0000-0000742C0000}"/>
    <cellStyle name="Normal 17 2 2 3 7 4" xfId="11376" xr:uid="{00000000-0005-0000-0000-0000752C0000}"/>
    <cellStyle name="Normal 17 2 2 3 7 4 2" xfId="11377" xr:uid="{00000000-0005-0000-0000-0000762C0000}"/>
    <cellStyle name="Normal 17 2 2 3 7 4 2 2" xfId="11378" xr:uid="{00000000-0005-0000-0000-0000772C0000}"/>
    <cellStyle name="Normal 17 2 2 3 7 4 3" xfId="11379" xr:uid="{00000000-0005-0000-0000-0000782C0000}"/>
    <cellStyle name="Normal 17 2 2 3 7 5" xfId="11380" xr:uid="{00000000-0005-0000-0000-0000792C0000}"/>
    <cellStyle name="Normal 17 2 2 3 7 5 2" xfId="11381" xr:uid="{00000000-0005-0000-0000-00007A2C0000}"/>
    <cellStyle name="Normal 17 2 2 3 7 6" xfId="11382" xr:uid="{00000000-0005-0000-0000-00007B2C0000}"/>
    <cellStyle name="Normal 17 2 2 3 8" xfId="11383" xr:uid="{00000000-0005-0000-0000-00007C2C0000}"/>
    <cellStyle name="Normal 17 2 2 3 8 2" xfId="11384" xr:uid="{00000000-0005-0000-0000-00007D2C0000}"/>
    <cellStyle name="Normal 17 2 2 3 8 2 2" xfId="11385" xr:uid="{00000000-0005-0000-0000-00007E2C0000}"/>
    <cellStyle name="Normal 17 2 2 3 8 2 2 2" xfId="11386" xr:uid="{00000000-0005-0000-0000-00007F2C0000}"/>
    <cellStyle name="Normal 17 2 2 3 8 2 2 2 2" xfId="11387" xr:uid="{00000000-0005-0000-0000-0000802C0000}"/>
    <cellStyle name="Normal 17 2 2 3 8 2 2 2 2 2" xfId="11388" xr:uid="{00000000-0005-0000-0000-0000812C0000}"/>
    <cellStyle name="Normal 17 2 2 3 8 2 2 2 3" xfId="11389" xr:uid="{00000000-0005-0000-0000-0000822C0000}"/>
    <cellStyle name="Normal 17 2 2 3 8 2 2 3" xfId="11390" xr:uid="{00000000-0005-0000-0000-0000832C0000}"/>
    <cellStyle name="Normal 17 2 2 3 8 2 2 3 2" xfId="11391" xr:uid="{00000000-0005-0000-0000-0000842C0000}"/>
    <cellStyle name="Normal 17 2 2 3 8 2 2 4" xfId="11392" xr:uid="{00000000-0005-0000-0000-0000852C0000}"/>
    <cellStyle name="Normal 17 2 2 3 8 2 3" xfId="11393" xr:uid="{00000000-0005-0000-0000-0000862C0000}"/>
    <cellStyle name="Normal 17 2 2 3 8 2 3 2" xfId="11394" xr:uid="{00000000-0005-0000-0000-0000872C0000}"/>
    <cellStyle name="Normal 17 2 2 3 8 2 3 2 2" xfId="11395" xr:uid="{00000000-0005-0000-0000-0000882C0000}"/>
    <cellStyle name="Normal 17 2 2 3 8 2 3 3" xfId="11396" xr:uid="{00000000-0005-0000-0000-0000892C0000}"/>
    <cellStyle name="Normal 17 2 2 3 8 2 4" xfId="11397" xr:uid="{00000000-0005-0000-0000-00008A2C0000}"/>
    <cellStyle name="Normal 17 2 2 3 8 2 4 2" xfId="11398" xr:uid="{00000000-0005-0000-0000-00008B2C0000}"/>
    <cellStyle name="Normal 17 2 2 3 8 2 5" xfId="11399" xr:uid="{00000000-0005-0000-0000-00008C2C0000}"/>
    <cellStyle name="Normal 17 2 2 3 8 3" xfId="11400" xr:uid="{00000000-0005-0000-0000-00008D2C0000}"/>
    <cellStyle name="Normal 17 2 2 3 8 3 2" xfId="11401" xr:uid="{00000000-0005-0000-0000-00008E2C0000}"/>
    <cellStyle name="Normal 17 2 2 3 8 3 2 2" xfId="11402" xr:uid="{00000000-0005-0000-0000-00008F2C0000}"/>
    <cellStyle name="Normal 17 2 2 3 8 3 2 2 2" xfId="11403" xr:uid="{00000000-0005-0000-0000-0000902C0000}"/>
    <cellStyle name="Normal 17 2 2 3 8 3 2 3" xfId="11404" xr:uid="{00000000-0005-0000-0000-0000912C0000}"/>
    <cellStyle name="Normal 17 2 2 3 8 3 3" xfId="11405" xr:uid="{00000000-0005-0000-0000-0000922C0000}"/>
    <cellStyle name="Normal 17 2 2 3 8 3 3 2" xfId="11406" xr:uid="{00000000-0005-0000-0000-0000932C0000}"/>
    <cellStyle name="Normal 17 2 2 3 8 3 4" xfId="11407" xr:uid="{00000000-0005-0000-0000-0000942C0000}"/>
    <cellStyle name="Normal 17 2 2 3 8 4" xfId="11408" xr:uid="{00000000-0005-0000-0000-0000952C0000}"/>
    <cellStyle name="Normal 17 2 2 3 8 4 2" xfId="11409" xr:uid="{00000000-0005-0000-0000-0000962C0000}"/>
    <cellStyle name="Normal 17 2 2 3 8 4 2 2" xfId="11410" xr:uid="{00000000-0005-0000-0000-0000972C0000}"/>
    <cellStyle name="Normal 17 2 2 3 8 4 3" xfId="11411" xr:uid="{00000000-0005-0000-0000-0000982C0000}"/>
    <cellStyle name="Normal 17 2 2 3 8 5" xfId="11412" xr:uid="{00000000-0005-0000-0000-0000992C0000}"/>
    <cellStyle name="Normal 17 2 2 3 8 5 2" xfId="11413" xr:uid="{00000000-0005-0000-0000-00009A2C0000}"/>
    <cellStyle name="Normal 17 2 2 3 8 6" xfId="11414" xr:uid="{00000000-0005-0000-0000-00009B2C0000}"/>
    <cellStyle name="Normal 17 2 2 3 9" xfId="11415" xr:uid="{00000000-0005-0000-0000-00009C2C0000}"/>
    <cellStyle name="Normal 17 2 2 3 9 2" xfId="11416" xr:uid="{00000000-0005-0000-0000-00009D2C0000}"/>
    <cellStyle name="Normal 17 2 2 3 9 2 2" xfId="11417" xr:uid="{00000000-0005-0000-0000-00009E2C0000}"/>
    <cellStyle name="Normal 17 2 2 3 9 2 2 2" xfId="11418" xr:uid="{00000000-0005-0000-0000-00009F2C0000}"/>
    <cellStyle name="Normal 17 2 2 3 9 2 2 2 2" xfId="11419" xr:uid="{00000000-0005-0000-0000-0000A02C0000}"/>
    <cellStyle name="Normal 17 2 2 3 9 2 2 3" xfId="11420" xr:uid="{00000000-0005-0000-0000-0000A12C0000}"/>
    <cellStyle name="Normal 17 2 2 3 9 2 3" xfId="11421" xr:uid="{00000000-0005-0000-0000-0000A22C0000}"/>
    <cellStyle name="Normal 17 2 2 3 9 2 3 2" xfId="11422" xr:uid="{00000000-0005-0000-0000-0000A32C0000}"/>
    <cellStyle name="Normal 17 2 2 3 9 2 4" xfId="11423" xr:uid="{00000000-0005-0000-0000-0000A42C0000}"/>
    <cellStyle name="Normal 17 2 2 3 9 3" xfId="11424" xr:uid="{00000000-0005-0000-0000-0000A52C0000}"/>
    <cellStyle name="Normal 17 2 2 3 9 3 2" xfId="11425" xr:uid="{00000000-0005-0000-0000-0000A62C0000}"/>
    <cellStyle name="Normal 17 2 2 3 9 3 2 2" xfId="11426" xr:uid="{00000000-0005-0000-0000-0000A72C0000}"/>
    <cellStyle name="Normal 17 2 2 3 9 3 3" xfId="11427" xr:uid="{00000000-0005-0000-0000-0000A82C0000}"/>
    <cellStyle name="Normal 17 2 2 3 9 4" xfId="11428" xr:uid="{00000000-0005-0000-0000-0000A92C0000}"/>
    <cellStyle name="Normal 17 2 2 3 9 4 2" xfId="11429" xr:uid="{00000000-0005-0000-0000-0000AA2C0000}"/>
    <cellStyle name="Normal 17 2 2 3 9 5" xfId="11430" xr:uid="{00000000-0005-0000-0000-0000AB2C0000}"/>
    <cellStyle name="Normal 17 2 2 4" xfId="11431" xr:uid="{00000000-0005-0000-0000-0000AC2C0000}"/>
    <cellStyle name="Normal 17 2 2 4 10" xfId="11432" xr:uid="{00000000-0005-0000-0000-0000AD2C0000}"/>
    <cellStyle name="Normal 17 2 2 4 10 2" xfId="11433" xr:uid="{00000000-0005-0000-0000-0000AE2C0000}"/>
    <cellStyle name="Normal 17 2 2 4 11" xfId="11434" xr:uid="{00000000-0005-0000-0000-0000AF2C0000}"/>
    <cellStyle name="Normal 17 2 2 4 12" xfId="11435" xr:uid="{00000000-0005-0000-0000-0000B02C0000}"/>
    <cellStyle name="Normal 17 2 2 4 2" xfId="11436" xr:uid="{00000000-0005-0000-0000-0000B12C0000}"/>
    <cellStyle name="Normal 17 2 2 4 2 10" xfId="11437" xr:uid="{00000000-0005-0000-0000-0000B22C0000}"/>
    <cellStyle name="Normal 17 2 2 4 2 11" xfId="11438" xr:uid="{00000000-0005-0000-0000-0000B32C0000}"/>
    <cellStyle name="Normal 17 2 2 4 2 2" xfId="11439" xr:uid="{00000000-0005-0000-0000-0000B42C0000}"/>
    <cellStyle name="Normal 17 2 2 4 2 2 2" xfId="11440" xr:uid="{00000000-0005-0000-0000-0000B52C0000}"/>
    <cellStyle name="Normal 17 2 2 4 2 2 2 2" xfId="11441" xr:uid="{00000000-0005-0000-0000-0000B62C0000}"/>
    <cellStyle name="Normal 17 2 2 4 2 2 2 2 2" xfId="11442" xr:uid="{00000000-0005-0000-0000-0000B72C0000}"/>
    <cellStyle name="Normal 17 2 2 4 2 2 2 2 2 2" xfId="11443" xr:uid="{00000000-0005-0000-0000-0000B82C0000}"/>
    <cellStyle name="Normal 17 2 2 4 2 2 2 2 2 2 2" xfId="11444" xr:uid="{00000000-0005-0000-0000-0000B92C0000}"/>
    <cellStyle name="Normal 17 2 2 4 2 2 2 2 2 2 2 2" xfId="11445" xr:uid="{00000000-0005-0000-0000-0000BA2C0000}"/>
    <cellStyle name="Normal 17 2 2 4 2 2 2 2 2 2 3" xfId="11446" xr:uid="{00000000-0005-0000-0000-0000BB2C0000}"/>
    <cellStyle name="Normal 17 2 2 4 2 2 2 2 2 3" xfId="11447" xr:uid="{00000000-0005-0000-0000-0000BC2C0000}"/>
    <cellStyle name="Normal 17 2 2 4 2 2 2 2 2 3 2" xfId="11448" xr:uid="{00000000-0005-0000-0000-0000BD2C0000}"/>
    <cellStyle name="Normal 17 2 2 4 2 2 2 2 2 4" xfId="11449" xr:uid="{00000000-0005-0000-0000-0000BE2C0000}"/>
    <cellStyle name="Normal 17 2 2 4 2 2 2 2 3" xfId="11450" xr:uid="{00000000-0005-0000-0000-0000BF2C0000}"/>
    <cellStyle name="Normal 17 2 2 4 2 2 2 2 3 2" xfId="11451" xr:uid="{00000000-0005-0000-0000-0000C02C0000}"/>
    <cellStyle name="Normal 17 2 2 4 2 2 2 2 3 2 2" xfId="11452" xr:uid="{00000000-0005-0000-0000-0000C12C0000}"/>
    <cellStyle name="Normal 17 2 2 4 2 2 2 2 3 3" xfId="11453" xr:uid="{00000000-0005-0000-0000-0000C22C0000}"/>
    <cellStyle name="Normal 17 2 2 4 2 2 2 2 4" xfId="11454" xr:uid="{00000000-0005-0000-0000-0000C32C0000}"/>
    <cellStyle name="Normal 17 2 2 4 2 2 2 2 4 2" xfId="11455" xr:uid="{00000000-0005-0000-0000-0000C42C0000}"/>
    <cellStyle name="Normal 17 2 2 4 2 2 2 2 5" xfId="11456" xr:uid="{00000000-0005-0000-0000-0000C52C0000}"/>
    <cellStyle name="Normal 17 2 2 4 2 2 2 3" xfId="11457" xr:uid="{00000000-0005-0000-0000-0000C62C0000}"/>
    <cellStyle name="Normal 17 2 2 4 2 2 2 3 2" xfId="11458" xr:uid="{00000000-0005-0000-0000-0000C72C0000}"/>
    <cellStyle name="Normal 17 2 2 4 2 2 2 3 2 2" xfId="11459" xr:uid="{00000000-0005-0000-0000-0000C82C0000}"/>
    <cellStyle name="Normal 17 2 2 4 2 2 2 3 2 2 2" xfId="11460" xr:uid="{00000000-0005-0000-0000-0000C92C0000}"/>
    <cellStyle name="Normal 17 2 2 4 2 2 2 3 2 3" xfId="11461" xr:uid="{00000000-0005-0000-0000-0000CA2C0000}"/>
    <cellStyle name="Normal 17 2 2 4 2 2 2 3 3" xfId="11462" xr:uid="{00000000-0005-0000-0000-0000CB2C0000}"/>
    <cellStyle name="Normal 17 2 2 4 2 2 2 3 3 2" xfId="11463" xr:uid="{00000000-0005-0000-0000-0000CC2C0000}"/>
    <cellStyle name="Normal 17 2 2 4 2 2 2 3 4" xfId="11464" xr:uid="{00000000-0005-0000-0000-0000CD2C0000}"/>
    <cellStyle name="Normal 17 2 2 4 2 2 2 4" xfId="11465" xr:uid="{00000000-0005-0000-0000-0000CE2C0000}"/>
    <cellStyle name="Normal 17 2 2 4 2 2 2 4 2" xfId="11466" xr:uid="{00000000-0005-0000-0000-0000CF2C0000}"/>
    <cellStyle name="Normal 17 2 2 4 2 2 2 4 2 2" xfId="11467" xr:uid="{00000000-0005-0000-0000-0000D02C0000}"/>
    <cellStyle name="Normal 17 2 2 4 2 2 2 4 3" xfId="11468" xr:uid="{00000000-0005-0000-0000-0000D12C0000}"/>
    <cellStyle name="Normal 17 2 2 4 2 2 2 5" xfId="11469" xr:uid="{00000000-0005-0000-0000-0000D22C0000}"/>
    <cellStyle name="Normal 17 2 2 4 2 2 2 5 2" xfId="11470" xr:uid="{00000000-0005-0000-0000-0000D32C0000}"/>
    <cellStyle name="Normal 17 2 2 4 2 2 2 6" xfId="11471" xr:uid="{00000000-0005-0000-0000-0000D42C0000}"/>
    <cellStyle name="Normal 17 2 2 4 2 2 3" xfId="11472" xr:uid="{00000000-0005-0000-0000-0000D52C0000}"/>
    <cellStyle name="Normal 17 2 2 4 2 2 3 2" xfId="11473" xr:uid="{00000000-0005-0000-0000-0000D62C0000}"/>
    <cellStyle name="Normal 17 2 2 4 2 2 3 2 2" xfId="11474" xr:uid="{00000000-0005-0000-0000-0000D72C0000}"/>
    <cellStyle name="Normal 17 2 2 4 2 2 3 2 2 2" xfId="11475" xr:uid="{00000000-0005-0000-0000-0000D82C0000}"/>
    <cellStyle name="Normal 17 2 2 4 2 2 3 2 2 2 2" xfId="11476" xr:uid="{00000000-0005-0000-0000-0000D92C0000}"/>
    <cellStyle name="Normal 17 2 2 4 2 2 3 2 2 2 2 2" xfId="11477" xr:uid="{00000000-0005-0000-0000-0000DA2C0000}"/>
    <cellStyle name="Normal 17 2 2 4 2 2 3 2 2 2 3" xfId="11478" xr:uid="{00000000-0005-0000-0000-0000DB2C0000}"/>
    <cellStyle name="Normal 17 2 2 4 2 2 3 2 2 3" xfId="11479" xr:uid="{00000000-0005-0000-0000-0000DC2C0000}"/>
    <cellStyle name="Normal 17 2 2 4 2 2 3 2 2 3 2" xfId="11480" xr:uid="{00000000-0005-0000-0000-0000DD2C0000}"/>
    <cellStyle name="Normal 17 2 2 4 2 2 3 2 2 4" xfId="11481" xr:uid="{00000000-0005-0000-0000-0000DE2C0000}"/>
    <cellStyle name="Normal 17 2 2 4 2 2 3 2 3" xfId="11482" xr:uid="{00000000-0005-0000-0000-0000DF2C0000}"/>
    <cellStyle name="Normal 17 2 2 4 2 2 3 2 3 2" xfId="11483" xr:uid="{00000000-0005-0000-0000-0000E02C0000}"/>
    <cellStyle name="Normal 17 2 2 4 2 2 3 2 3 2 2" xfId="11484" xr:uid="{00000000-0005-0000-0000-0000E12C0000}"/>
    <cellStyle name="Normal 17 2 2 4 2 2 3 2 3 3" xfId="11485" xr:uid="{00000000-0005-0000-0000-0000E22C0000}"/>
    <cellStyle name="Normal 17 2 2 4 2 2 3 2 4" xfId="11486" xr:uid="{00000000-0005-0000-0000-0000E32C0000}"/>
    <cellStyle name="Normal 17 2 2 4 2 2 3 2 4 2" xfId="11487" xr:uid="{00000000-0005-0000-0000-0000E42C0000}"/>
    <cellStyle name="Normal 17 2 2 4 2 2 3 2 5" xfId="11488" xr:uid="{00000000-0005-0000-0000-0000E52C0000}"/>
    <cellStyle name="Normal 17 2 2 4 2 2 3 3" xfId="11489" xr:uid="{00000000-0005-0000-0000-0000E62C0000}"/>
    <cellStyle name="Normal 17 2 2 4 2 2 3 3 2" xfId="11490" xr:uid="{00000000-0005-0000-0000-0000E72C0000}"/>
    <cellStyle name="Normal 17 2 2 4 2 2 3 3 2 2" xfId="11491" xr:uid="{00000000-0005-0000-0000-0000E82C0000}"/>
    <cellStyle name="Normal 17 2 2 4 2 2 3 3 2 2 2" xfId="11492" xr:uid="{00000000-0005-0000-0000-0000E92C0000}"/>
    <cellStyle name="Normal 17 2 2 4 2 2 3 3 2 3" xfId="11493" xr:uid="{00000000-0005-0000-0000-0000EA2C0000}"/>
    <cellStyle name="Normal 17 2 2 4 2 2 3 3 3" xfId="11494" xr:uid="{00000000-0005-0000-0000-0000EB2C0000}"/>
    <cellStyle name="Normal 17 2 2 4 2 2 3 3 3 2" xfId="11495" xr:uid="{00000000-0005-0000-0000-0000EC2C0000}"/>
    <cellStyle name="Normal 17 2 2 4 2 2 3 3 4" xfId="11496" xr:uid="{00000000-0005-0000-0000-0000ED2C0000}"/>
    <cellStyle name="Normal 17 2 2 4 2 2 3 4" xfId="11497" xr:uid="{00000000-0005-0000-0000-0000EE2C0000}"/>
    <cellStyle name="Normal 17 2 2 4 2 2 3 4 2" xfId="11498" xr:uid="{00000000-0005-0000-0000-0000EF2C0000}"/>
    <cellStyle name="Normal 17 2 2 4 2 2 3 4 2 2" xfId="11499" xr:uid="{00000000-0005-0000-0000-0000F02C0000}"/>
    <cellStyle name="Normal 17 2 2 4 2 2 3 4 3" xfId="11500" xr:uid="{00000000-0005-0000-0000-0000F12C0000}"/>
    <cellStyle name="Normal 17 2 2 4 2 2 3 5" xfId="11501" xr:uid="{00000000-0005-0000-0000-0000F22C0000}"/>
    <cellStyle name="Normal 17 2 2 4 2 2 3 5 2" xfId="11502" xr:uid="{00000000-0005-0000-0000-0000F32C0000}"/>
    <cellStyle name="Normal 17 2 2 4 2 2 3 6" xfId="11503" xr:uid="{00000000-0005-0000-0000-0000F42C0000}"/>
    <cellStyle name="Normal 17 2 2 4 2 2 4" xfId="11504" xr:uid="{00000000-0005-0000-0000-0000F52C0000}"/>
    <cellStyle name="Normal 17 2 2 4 2 2 4 2" xfId="11505" xr:uid="{00000000-0005-0000-0000-0000F62C0000}"/>
    <cellStyle name="Normal 17 2 2 4 2 2 4 2 2" xfId="11506" xr:uid="{00000000-0005-0000-0000-0000F72C0000}"/>
    <cellStyle name="Normal 17 2 2 4 2 2 4 2 2 2" xfId="11507" xr:uid="{00000000-0005-0000-0000-0000F82C0000}"/>
    <cellStyle name="Normal 17 2 2 4 2 2 4 2 2 2 2" xfId="11508" xr:uid="{00000000-0005-0000-0000-0000F92C0000}"/>
    <cellStyle name="Normal 17 2 2 4 2 2 4 2 2 3" xfId="11509" xr:uid="{00000000-0005-0000-0000-0000FA2C0000}"/>
    <cellStyle name="Normal 17 2 2 4 2 2 4 2 3" xfId="11510" xr:uid="{00000000-0005-0000-0000-0000FB2C0000}"/>
    <cellStyle name="Normal 17 2 2 4 2 2 4 2 3 2" xfId="11511" xr:uid="{00000000-0005-0000-0000-0000FC2C0000}"/>
    <cellStyle name="Normal 17 2 2 4 2 2 4 2 4" xfId="11512" xr:uid="{00000000-0005-0000-0000-0000FD2C0000}"/>
    <cellStyle name="Normal 17 2 2 4 2 2 4 3" xfId="11513" xr:uid="{00000000-0005-0000-0000-0000FE2C0000}"/>
    <cellStyle name="Normal 17 2 2 4 2 2 4 3 2" xfId="11514" xr:uid="{00000000-0005-0000-0000-0000FF2C0000}"/>
    <cellStyle name="Normal 17 2 2 4 2 2 4 3 2 2" xfId="11515" xr:uid="{00000000-0005-0000-0000-0000002D0000}"/>
    <cellStyle name="Normal 17 2 2 4 2 2 4 3 3" xfId="11516" xr:uid="{00000000-0005-0000-0000-0000012D0000}"/>
    <cellStyle name="Normal 17 2 2 4 2 2 4 4" xfId="11517" xr:uid="{00000000-0005-0000-0000-0000022D0000}"/>
    <cellStyle name="Normal 17 2 2 4 2 2 4 4 2" xfId="11518" xr:uid="{00000000-0005-0000-0000-0000032D0000}"/>
    <cellStyle name="Normal 17 2 2 4 2 2 4 5" xfId="11519" xr:uid="{00000000-0005-0000-0000-0000042D0000}"/>
    <cellStyle name="Normal 17 2 2 4 2 2 5" xfId="11520" xr:uid="{00000000-0005-0000-0000-0000052D0000}"/>
    <cellStyle name="Normal 17 2 2 4 2 2 5 2" xfId="11521" xr:uid="{00000000-0005-0000-0000-0000062D0000}"/>
    <cellStyle name="Normal 17 2 2 4 2 2 5 2 2" xfId="11522" xr:uid="{00000000-0005-0000-0000-0000072D0000}"/>
    <cellStyle name="Normal 17 2 2 4 2 2 5 2 2 2" xfId="11523" xr:uid="{00000000-0005-0000-0000-0000082D0000}"/>
    <cellStyle name="Normal 17 2 2 4 2 2 5 2 3" xfId="11524" xr:uid="{00000000-0005-0000-0000-0000092D0000}"/>
    <cellStyle name="Normal 17 2 2 4 2 2 5 3" xfId="11525" xr:uid="{00000000-0005-0000-0000-00000A2D0000}"/>
    <cellStyle name="Normal 17 2 2 4 2 2 5 3 2" xfId="11526" xr:uid="{00000000-0005-0000-0000-00000B2D0000}"/>
    <cellStyle name="Normal 17 2 2 4 2 2 5 4" xfId="11527" xr:uid="{00000000-0005-0000-0000-00000C2D0000}"/>
    <cellStyle name="Normal 17 2 2 4 2 2 6" xfId="11528" xr:uid="{00000000-0005-0000-0000-00000D2D0000}"/>
    <cellStyle name="Normal 17 2 2 4 2 2 6 2" xfId="11529" xr:uid="{00000000-0005-0000-0000-00000E2D0000}"/>
    <cellStyle name="Normal 17 2 2 4 2 2 6 2 2" xfId="11530" xr:uid="{00000000-0005-0000-0000-00000F2D0000}"/>
    <cellStyle name="Normal 17 2 2 4 2 2 6 3" xfId="11531" xr:uid="{00000000-0005-0000-0000-0000102D0000}"/>
    <cellStyle name="Normal 17 2 2 4 2 2 6 3 2" xfId="11532" xr:uid="{00000000-0005-0000-0000-0000112D0000}"/>
    <cellStyle name="Normal 17 2 2 4 2 2 6 4" xfId="11533" xr:uid="{00000000-0005-0000-0000-0000122D0000}"/>
    <cellStyle name="Normal 17 2 2 4 2 2 7" xfId="11534" xr:uid="{00000000-0005-0000-0000-0000132D0000}"/>
    <cellStyle name="Normal 17 2 2 4 2 2 7 2" xfId="11535" xr:uid="{00000000-0005-0000-0000-0000142D0000}"/>
    <cellStyle name="Normal 17 2 2 4 2 2 8" xfId="11536" xr:uid="{00000000-0005-0000-0000-0000152D0000}"/>
    <cellStyle name="Normal 17 2 2 4 2 2 8 2" xfId="11537" xr:uid="{00000000-0005-0000-0000-0000162D0000}"/>
    <cellStyle name="Normal 17 2 2 4 2 2 9" xfId="11538" xr:uid="{00000000-0005-0000-0000-0000172D0000}"/>
    <cellStyle name="Normal 17 2 2 4 2 3" xfId="11539" xr:uid="{00000000-0005-0000-0000-0000182D0000}"/>
    <cellStyle name="Normal 17 2 2 4 2 3 2" xfId="11540" xr:uid="{00000000-0005-0000-0000-0000192D0000}"/>
    <cellStyle name="Normal 17 2 2 4 2 3 2 2" xfId="11541" xr:uid="{00000000-0005-0000-0000-00001A2D0000}"/>
    <cellStyle name="Normal 17 2 2 4 2 3 2 2 2" xfId="11542" xr:uid="{00000000-0005-0000-0000-00001B2D0000}"/>
    <cellStyle name="Normal 17 2 2 4 2 3 2 2 2 2" xfId="11543" xr:uid="{00000000-0005-0000-0000-00001C2D0000}"/>
    <cellStyle name="Normal 17 2 2 4 2 3 2 2 2 2 2" xfId="11544" xr:uid="{00000000-0005-0000-0000-00001D2D0000}"/>
    <cellStyle name="Normal 17 2 2 4 2 3 2 2 2 3" xfId="11545" xr:uid="{00000000-0005-0000-0000-00001E2D0000}"/>
    <cellStyle name="Normal 17 2 2 4 2 3 2 2 3" xfId="11546" xr:uid="{00000000-0005-0000-0000-00001F2D0000}"/>
    <cellStyle name="Normal 17 2 2 4 2 3 2 2 3 2" xfId="11547" xr:uid="{00000000-0005-0000-0000-0000202D0000}"/>
    <cellStyle name="Normal 17 2 2 4 2 3 2 2 4" xfId="11548" xr:uid="{00000000-0005-0000-0000-0000212D0000}"/>
    <cellStyle name="Normal 17 2 2 4 2 3 2 3" xfId="11549" xr:uid="{00000000-0005-0000-0000-0000222D0000}"/>
    <cellStyle name="Normal 17 2 2 4 2 3 2 3 2" xfId="11550" xr:uid="{00000000-0005-0000-0000-0000232D0000}"/>
    <cellStyle name="Normal 17 2 2 4 2 3 2 3 2 2" xfId="11551" xr:uid="{00000000-0005-0000-0000-0000242D0000}"/>
    <cellStyle name="Normal 17 2 2 4 2 3 2 3 3" xfId="11552" xr:uid="{00000000-0005-0000-0000-0000252D0000}"/>
    <cellStyle name="Normal 17 2 2 4 2 3 2 4" xfId="11553" xr:uid="{00000000-0005-0000-0000-0000262D0000}"/>
    <cellStyle name="Normal 17 2 2 4 2 3 2 4 2" xfId="11554" xr:uid="{00000000-0005-0000-0000-0000272D0000}"/>
    <cellStyle name="Normal 17 2 2 4 2 3 2 5" xfId="11555" xr:uid="{00000000-0005-0000-0000-0000282D0000}"/>
    <cellStyle name="Normal 17 2 2 4 2 3 3" xfId="11556" xr:uid="{00000000-0005-0000-0000-0000292D0000}"/>
    <cellStyle name="Normal 17 2 2 4 2 3 3 2" xfId="11557" xr:uid="{00000000-0005-0000-0000-00002A2D0000}"/>
    <cellStyle name="Normal 17 2 2 4 2 3 3 2 2" xfId="11558" xr:uid="{00000000-0005-0000-0000-00002B2D0000}"/>
    <cellStyle name="Normal 17 2 2 4 2 3 3 2 2 2" xfId="11559" xr:uid="{00000000-0005-0000-0000-00002C2D0000}"/>
    <cellStyle name="Normal 17 2 2 4 2 3 3 2 3" xfId="11560" xr:uid="{00000000-0005-0000-0000-00002D2D0000}"/>
    <cellStyle name="Normal 17 2 2 4 2 3 3 3" xfId="11561" xr:uid="{00000000-0005-0000-0000-00002E2D0000}"/>
    <cellStyle name="Normal 17 2 2 4 2 3 3 3 2" xfId="11562" xr:uid="{00000000-0005-0000-0000-00002F2D0000}"/>
    <cellStyle name="Normal 17 2 2 4 2 3 3 4" xfId="11563" xr:uid="{00000000-0005-0000-0000-0000302D0000}"/>
    <cellStyle name="Normal 17 2 2 4 2 3 4" xfId="11564" xr:uid="{00000000-0005-0000-0000-0000312D0000}"/>
    <cellStyle name="Normal 17 2 2 4 2 3 4 2" xfId="11565" xr:uid="{00000000-0005-0000-0000-0000322D0000}"/>
    <cellStyle name="Normal 17 2 2 4 2 3 4 2 2" xfId="11566" xr:uid="{00000000-0005-0000-0000-0000332D0000}"/>
    <cellStyle name="Normal 17 2 2 4 2 3 4 3" xfId="11567" xr:uid="{00000000-0005-0000-0000-0000342D0000}"/>
    <cellStyle name="Normal 17 2 2 4 2 3 5" xfId="11568" xr:uid="{00000000-0005-0000-0000-0000352D0000}"/>
    <cellStyle name="Normal 17 2 2 4 2 3 5 2" xfId="11569" xr:uid="{00000000-0005-0000-0000-0000362D0000}"/>
    <cellStyle name="Normal 17 2 2 4 2 3 6" xfId="11570" xr:uid="{00000000-0005-0000-0000-0000372D0000}"/>
    <cellStyle name="Normal 17 2 2 4 2 4" xfId="11571" xr:uid="{00000000-0005-0000-0000-0000382D0000}"/>
    <cellStyle name="Normal 17 2 2 4 2 4 2" xfId="11572" xr:uid="{00000000-0005-0000-0000-0000392D0000}"/>
    <cellStyle name="Normal 17 2 2 4 2 4 2 2" xfId="11573" xr:uid="{00000000-0005-0000-0000-00003A2D0000}"/>
    <cellStyle name="Normal 17 2 2 4 2 4 2 2 2" xfId="11574" xr:uid="{00000000-0005-0000-0000-00003B2D0000}"/>
    <cellStyle name="Normal 17 2 2 4 2 4 2 2 2 2" xfId="11575" xr:uid="{00000000-0005-0000-0000-00003C2D0000}"/>
    <cellStyle name="Normal 17 2 2 4 2 4 2 2 2 2 2" xfId="11576" xr:uid="{00000000-0005-0000-0000-00003D2D0000}"/>
    <cellStyle name="Normal 17 2 2 4 2 4 2 2 2 3" xfId="11577" xr:uid="{00000000-0005-0000-0000-00003E2D0000}"/>
    <cellStyle name="Normal 17 2 2 4 2 4 2 2 3" xfId="11578" xr:uid="{00000000-0005-0000-0000-00003F2D0000}"/>
    <cellStyle name="Normal 17 2 2 4 2 4 2 2 3 2" xfId="11579" xr:uid="{00000000-0005-0000-0000-0000402D0000}"/>
    <cellStyle name="Normal 17 2 2 4 2 4 2 2 4" xfId="11580" xr:uid="{00000000-0005-0000-0000-0000412D0000}"/>
    <cellStyle name="Normal 17 2 2 4 2 4 2 3" xfId="11581" xr:uid="{00000000-0005-0000-0000-0000422D0000}"/>
    <cellStyle name="Normal 17 2 2 4 2 4 2 3 2" xfId="11582" xr:uid="{00000000-0005-0000-0000-0000432D0000}"/>
    <cellStyle name="Normal 17 2 2 4 2 4 2 3 2 2" xfId="11583" xr:uid="{00000000-0005-0000-0000-0000442D0000}"/>
    <cellStyle name="Normal 17 2 2 4 2 4 2 3 3" xfId="11584" xr:uid="{00000000-0005-0000-0000-0000452D0000}"/>
    <cellStyle name="Normal 17 2 2 4 2 4 2 4" xfId="11585" xr:uid="{00000000-0005-0000-0000-0000462D0000}"/>
    <cellStyle name="Normal 17 2 2 4 2 4 2 4 2" xfId="11586" xr:uid="{00000000-0005-0000-0000-0000472D0000}"/>
    <cellStyle name="Normal 17 2 2 4 2 4 2 5" xfId="11587" xr:uid="{00000000-0005-0000-0000-0000482D0000}"/>
    <cellStyle name="Normal 17 2 2 4 2 4 3" xfId="11588" xr:uid="{00000000-0005-0000-0000-0000492D0000}"/>
    <cellStyle name="Normal 17 2 2 4 2 4 3 2" xfId="11589" xr:uid="{00000000-0005-0000-0000-00004A2D0000}"/>
    <cellStyle name="Normal 17 2 2 4 2 4 3 2 2" xfId="11590" xr:uid="{00000000-0005-0000-0000-00004B2D0000}"/>
    <cellStyle name="Normal 17 2 2 4 2 4 3 2 2 2" xfId="11591" xr:uid="{00000000-0005-0000-0000-00004C2D0000}"/>
    <cellStyle name="Normal 17 2 2 4 2 4 3 2 3" xfId="11592" xr:uid="{00000000-0005-0000-0000-00004D2D0000}"/>
    <cellStyle name="Normal 17 2 2 4 2 4 3 3" xfId="11593" xr:uid="{00000000-0005-0000-0000-00004E2D0000}"/>
    <cellStyle name="Normal 17 2 2 4 2 4 3 3 2" xfId="11594" xr:uid="{00000000-0005-0000-0000-00004F2D0000}"/>
    <cellStyle name="Normal 17 2 2 4 2 4 3 4" xfId="11595" xr:uid="{00000000-0005-0000-0000-0000502D0000}"/>
    <cellStyle name="Normal 17 2 2 4 2 4 4" xfId="11596" xr:uid="{00000000-0005-0000-0000-0000512D0000}"/>
    <cellStyle name="Normal 17 2 2 4 2 4 4 2" xfId="11597" xr:uid="{00000000-0005-0000-0000-0000522D0000}"/>
    <cellStyle name="Normal 17 2 2 4 2 4 4 2 2" xfId="11598" xr:uid="{00000000-0005-0000-0000-0000532D0000}"/>
    <cellStyle name="Normal 17 2 2 4 2 4 4 3" xfId="11599" xr:uid="{00000000-0005-0000-0000-0000542D0000}"/>
    <cellStyle name="Normal 17 2 2 4 2 4 5" xfId="11600" xr:uid="{00000000-0005-0000-0000-0000552D0000}"/>
    <cellStyle name="Normal 17 2 2 4 2 4 5 2" xfId="11601" xr:uid="{00000000-0005-0000-0000-0000562D0000}"/>
    <cellStyle name="Normal 17 2 2 4 2 4 6" xfId="11602" xr:uid="{00000000-0005-0000-0000-0000572D0000}"/>
    <cellStyle name="Normal 17 2 2 4 2 5" xfId="11603" xr:uid="{00000000-0005-0000-0000-0000582D0000}"/>
    <cellStyle name="Normal 17 2 2 4 2 5 2" xfId="11604" xr:uid="{00000000-0005-0000-0000-0000592D0000}"/>
    <cellStyle name="Normal 17 2 2 4 2 5 2 2" xfId="11605" xr:uid="{00000000-0005-0000-0000-00005A2D0000}"/>
    <cellStyle name="Normal 17 2 2 4 2 5 2 2 2" xfId="11606" xr:uid="{00000000-0005-0000-0000-00005B2D0000}"/>
    <cellStyle name="Normal 17 2 2 4 2 5 2 2 2 2" xfId="11607" xr:uid="{00000000-0005-0000-0000-00005C2D0000}"/>
    <cellStyle name="Normal 17 2 2 4 2 5 2 2 3" xfId="11608" xr:uid="{00000000-0005-0000-0000-00005D2D0000}"/>
    <cellStyle name="Normal 17 2 2 4 2 5 2 3" xfId="11609" xr:uid="{00000000-0005-0000-0000-00005E2D0000}"/>
    <cellStyle name="Normal 17 2 2 4 2 5 2 3 2" xfId="11610" xr:uid="{00000000-0005-0000-0000-00005F2D0000}"/>
    <cellStyle name="Normal 17 2 2 4 2 5 2 4" xfId="11611" xr:uid="{00000000-0005-0000-0000-0000602D0000}"/>
    <cellStyle name="Normal 17 2 2 4 2 5 3" xfId="11612" xr:uid="{00000000-0005-0000-0000-0000612D0000}"/>
    <cellStyle name="Normal 17 2 2 4 2 5 3 2" xfId="11613" xr:uid="{00000000-0005-0000-0000-0000622D0000}"/>
    <cellStyle name="Normal 17 2 2 4 2 5 3 2 2" xfId="11614" xr:uid="{00000000-0005-0000-0000-0000632D0000}"/>
    <cellStyle name="Normal 17 2 2 4 2 5 3 3" xfId="11615" xr:uid="{00000000-0005-0000-0000-0000642D0000}"/>
    <cellStyle name="Normal 17 2 2 4 2 5 4" xfId="11616" xr:uid="{00000000-0005-0000-0000-0000652D0000}"/>
    <cellStyle name="Normal 17 2 2 4 2 5 4 2" xfId="11617" xr:uid="{00000000-0005-0000-0000-0000662D0000}"/>
    <cellStyle name="Normal 17 2 2 4 2 5 5" xfId="11618" xr:uid="{00000000-0005-0000-0000-0000672D0000}"/>
    <cellStyle name="Normal 17 2 2 4 2 6" xfId="11619" xr:uid="{00000000-0005-0000-0000-0000682D0000}"/>
    <cellStyle name="Normal 17 2 2 4 2 6 2" xfId="11620" xr:uid="{00000000-0005-0000-0000-0000692D0000}"/>
    <cellStyle name="Normal 17 2 2 4 2 6 2 2" xfId="11621" xr:uid="{00000000-0005-0000-0000-00006A2D0000}"/>
    <cellStyle name="Normal 17 2 2 4 2 6 2 2 2" xfId="11622" xr:uid="{00000000-0005-0000-0000-00006B2D0000}"/>
    <cellStyle name="Normal 17 2 2 4 2 6 2 3" xfId="11623" xr:uid="{00000000-0005-0000-0000-00006C2D0000}"/>
    <cellStyle name="Normal 17 2 2 4 2 6 3" xfId="11624" xr:uid="{00000000-0005-0000-0000-00006D2D0000}"/>
    <cellStyle name="Normal 17 2 2 4 2 6 3 2" xfId="11625" xr:uid="{00000000-0005-0000-0000-00006E2D0000}"/>
    <cellStyle name="Normal 17 2 2 4 2 6 4" xfId="11626" xr:uid="{00000000-0005-0000-0000-00006F2D0000}"/>
    <cellStyle name="Normal 17 2 2 4 2 7" xfId="11627" xr:uid="{00000000-0005-0000-0000-0000702D0000}"/>
    <cellStyle name="Normal 17 2 2 4 2 7 2" xfId="11628" xr:uid="{00000000-0005-0000-0000-0000712D0000}"/>
    <cellStyle name="Normal 17 2 2 4 2 7 2 2" xfId="11629" xr:uid="{00000000-0005-0000-0000-0000722D0000}"/>
    <cellStyle name="Normal 17 2 2 4 2 7 3" xfId="11630" xr:uid="{00000000-0005-0000-0000-0000732D0000}"/>
    <cellStyle name="Normal 17 2 2 4 2 7 3 2" xfId="11631" xr:uid="{00000000-0005-0000-0000-0000742D0000}"/>
    <cellStyle name="Normal 17 2 2 4 2 7 4" xfId="11632" xr:uid="{00000000-0005-0000-0000-0000752D0000}"/>
    <cellStyle name="Normal 17 2 2 4 2 8" xfId="11633" xr:uid="{00000000-0005-0000-0000-0000762D0000}"/>
    <cellStyle name="Normal 17 2 2 4 2 8 2" xfId="11634" xr:uid="{00000000-0005-0000-0000-0000772D0000}"/>
    <cellStyle name="Normal 17 2 2 4 2 9" xfId="11635" xr:uid="{00000000-0005-0000-0000-0000782D0000}"/>
    <cellStyle name="Normal 17 2 2 4 2 9 2" xfId="11636" xr:uid="{00000000-0005-0000-0000-0000792D0000}"/>
    <cellStyle name="Normal 17 2 2 4 3" xfId="11637" xr:uid="{00000000-0005-0000-0000-00007A2D0000}"/>
    <cellStyle name="Normal 17 2 2 4 3 2" xfId="11638" xr:uid="{00000000-0005-0000-0000-00007B2D0000}"/>
    <cellStyle name="Normal 17 2 2 4 3 2 2" xfId="11639" xr:uid="{00000000-0005-0000-0000-00007C2D0000}"/>
    <cellStyle name="Normal 17 2 2 4 3 2 2 2" xfId="11640" xr:uid="{00000000-0005-0000-0000-00007D2D0000}"/>
    <cellStyle name="Normal 17 2 2 4 3 2 2 2 2" xfId="11641" xr:uid="{00000000-0005-0000-0000-00007E2D0000}"/>
    <cellStyle name="Normal 17 2 2 4 3 2 2 2 2 2" xfId="11642" xr:uid="{00000000-0005-0000-0000-00007F2D0000}"/>
    <cellStyle name="Normal 17 2 2 4 3 2 2 2 2 2 2" xfId="11643" xr:uid="{00000000-0005-0000-0000-0000802D0000}"/>
    <cellStyle name="Normal 17 2 2 4 3 2 2 2 2 3" xfId="11644" xr:uid="{00000000-0005-0000-0000-0000812D0000}"/>
    <cellStyle name="Normal 17 2 2 4 3 2 2 2 3" xfId="11645" xr:uid="{00000000-0005-0000-0000-0000822D0000}"/>
    <cellStyle name="Normal 17 2 2 4 3 2 2 2 3 2" xfId="11646" xr:uid="{00000000-0005-0000-0000-0000832D0000}"/>
    <cellStyle name="Normal 17 2 2 4 3 2 2 2 4" xfId="11647" xr:uid="{00000000-0005-0000-0000-0000842D0000}"/>
    <cellStyle name="Normal 17 2 2 4 3 2 2 3" xfId="11648" xr:uid="{00000000-0005-0000-0000-0000852D0000}"/>
    <cellStyle name="Normal 17 2 2 4 3 2 2 3 2" xfId="11649" xr:uid="{00000000-0005-0000-0000-0000862D0000}"/>
    <cellStyle name="Normal 17 2 2 4 3 2 2 3 2 2" xfId="11650" xr:uid="{00000000-0005-0000-0000-0000872D0000}"/>
    <cellStyle name="Normal 17 2 2 4 3 2 2 3 3" xfId="11651" xr:uid="{00000000-0005-0000-0000-0000882D0000}"/>
    <cellStyle name="Normal 17 2 2 4 3 2 2 4" xfId="11652" xr:uid="{00000000-0005-0000-0000-0000892D0000}"/>
    <cellStyle name="Normal 17 2 2 4 3 2 2 4 2" xfId="11653" xr:uid="{00000000-0005-0000-0000-00008A2D0000}"/>
    <cellStyle name="Normal 17 2 2 4 3 2 2 5" xfId="11654" xr:uid="{00000000-0005-0000-0000-00008B2D0000}"/>
    <cellStyle name="Normal 17 2 2 4 3 2 3" xfId="11655" xr:uid="{00000000-0005-0000-0000-00008C2D0000}"/>
    <cellStyle name="Normal 17 2 2 4 3 2 3 2" xfId="11656" xr:uid="{00000000-0005-0000-0000-00008D2D0000}"/>
    <cellStyle name="Normal 17 2 2 4 3 2 3 2 2" xfId="11657" xr:uid="{00000000-0005-0000-0000-00008E2D0000}"/>
    <cellStyle name="Normal 17 2 2 4 3 2 3 2 2 2" xfId="11658" xr:uid="{00000000-0005-0000-0000-00008F2D0000}"/>
    <cellStyle name="Normal 17 2 2 4 3 2 3 2 3" xfId="11659" xr:uid="{00000000-0005-0000-0000-0000902D0000}"/>
    <cellStyle name="Normal 17 2 2 4 3 2 3 3" xfId="11660" xr:uid="{00000000-0005-0000-0000-0000912D0000}"/>
    <cellStyle name="Normal 17 2 2 4 3 2 3 3 2" xfId="11661" xr:uid="{00000000-0005-0000-0000-0000922D0000}"/>
    <cellStyle name="Normal 17 2 2 4 3 2 3 4" xfId="11662" xr:uid="{00000000-0005-0000-0000-0000932D0000}"/>
    <cellStyle name="Normal 17 2 2 4 3 2 4" xfId="11663" xr:uid="{00000000-0005-0000-0000-0000942D0000}"/>
    <cellStyle name="Normal 17 2 2 4 3 2 4 2" xfId="11664" xr:uid="{00000000-0005-0000-0000-0000952D0000}"/>
    <cellStyle name="Normal 17 2 2 4 3 2 4 2 2" xfId="11665" xr:uid="{00000000-0005-0000-0000-0000962D0000}"/>
    <cellStyle name="Normal 17 2 2 4 3 2 4 3" xfId="11666" xr:uid="{00000000-0005-0000-0000-0000972D0000}"/>
    <cellStyle name="Normal 17 2 2 4 3 2 5" xfId="11667" xr:uid="{00000000-0005-0000-0000-0000982D0000}"/>
    <cellStyle name="Normal 17 2 2 4 3 2 5 2" xfId="11668" xr:uid="{00000000-0005-0000-0000-0000992D0000}"/>
    <cellStyle name="Normal 17 2 2 4 3 2 6" xfId="11669" xr:uid="{00000000-0005-0000-0000-00009A2D0000}"/>
    <cellStyle name="Normal 17 2 2 4 3 3" xfId="11670" xr:uid="{00000000-0005-0000-0000-00009B2D0000}"/>
    <cellStyle name="Normal 17 2 2 4 3 3 2" xfId="11671" xr:uid="{00000000-0005-0000-0000-00009C2D0000}"/>
    <cellStyle name="Normal 17 2 2 4 3 3 2 2" xfId="11672" xr:uid="{00000000-0005-0000-0000-00009D2D0000}"/>
    <cellStyle name="Normal 17 2 2 4 3 3 2 2 2" xfId="11673" xr:uid="{00000000-0005-0000-0000-00009E2D0000}"/>
    <cellStyle name="Normal 17 2 2 4 3 3 2 2 2 2" xfId="11674" xr:uid="{00000000-0005-0000-0000-00009F2D0000}"/>
    <cellStyle name="Normal 17 2 2 4 3 3 2 2 2 2 2" xfId="11675" xr:uid="{00000000-0005-0000-0000-0000A02D0000}"/>
    <cellStyle name="Normal 17 2 2 4 3 3 2 2 2 3" xfId="11676" xr:uid="{00000000-0005-0000-0000-0000A12D0000}"/>
    <cellStyle name="Normal 17 2 2 4 3 3 2 2 3" xfId="11677" xr:uid="{00000000-0005-0000-0000-0000A22D0000}"/>
    <cellStyle name="Normal 17 2 2 4 3 3 2 2 3 2" xfId="11678" xr:uid="{00000000-0005-0000-0000-0000A32D0000}"/>
    <cellStyle name="Normal 17 2 2 4 3 3 2 2 4" xfId="11679" xr:uid="{00000000-0005-0000-0000-0000A42D0000}"/>
    <cellStyle name="Normal 17 2 2 4 3 3 2 3" xfId="11680" xr:uid="{00000000-0005-0000-0000-0000A52D0000}"/>
    <cellStyle name="Normal 17 2 2 4 3 3 2 3 2" xfId="11681" xr:uid="{00000000-0005-0000-0000-0000A62D0000}"/>
    <cellStyle name="Normal 17 2 2 4 3 3 2 3 2 2" xfId="11682" xr:uid="{00000000-0005-0000-0000-0000A72D0000}"/>
    <cellStyle name="Normal 17 2 2 4 3 3 2 3 3" xfId="11683" xr:uid="{00000000-0005-0000-0000-0000A82D0000}"/>
    <cellStyle name="Normal 17 2 2 4 3 3 2 4" xfId="11684" xr:uid="{00000000-0005-0000-0000-0000A92D0000}"/>
    <cellStyle name="Normal 17 2 2 4 3 3 2 4 2" xfId="11685" xr:uid="{00000000-0005-0000-0000-0000AA2D0000}"/>
    <cellStyle name="Normal 17 2 2 4 3 3 2 5" xfId="11686" xr:uid="{00000000-0005-0000-0000-0000AB2D0000}"/>
    <cellStyle name="Normal 17 2 2 4 3 3 3" xfId="11687" xr:uid="{00000000-0005-0000-0000-0000AC2D0000}"/>
    <cellStyle name="Normal 17 2 2 4 3 3 3 2" xfId="11688" xr:uid="{00000000-0005-0000-0000-0000AD2D0000}"/>
    <cellStyle name="Normal 17 2 2 4 3 3 3 2 2" xfId="11689" xr:uid="{00000000-0005-0000-0000-0000AE2D0000}"/>
    <cellStyle name="Normal 17 2 2 4 3 3 3 2 2 2" xfId="11690" xr:uid="{00000000-0005-0000-0000-0000AF2D0000}"/>
    <cellStyle name="Normal 17 2 2 4 3 3 3 2 3" xfId="11691" xr:uid="{00000000-0005-0000-0000-0000B02D0000}"/>
    <cellStyle name="Normal 17 2 2 4 3 3 3 3" xfId="11692" xr:uid="{00000000-0005-0000-0000-0000B12D0000}"/>
    <cellStyle name="Normal 17 2 2 4 3 3 3 3 2" xfId="11693" xr:uid="{00000000-0005-0000-0000-0000B22D0000}"/>
    <cellStyle name="Normal 17 2 2 4 3 3 3 4" xfId="11694" xr:uid="{00000000-0005-0000-0000-0000B32D0000}"/>
    <cellStyle name="Normal 17 2 2 4 3 3 4" xfId="11695" xr:uid="{00000000-0005-0000-0000-0000B42D0000}"/>
    <cellStyle name="Normal 17 2 2 4 3 3 4 2" xfId="11696" xr:uid="{00000000-0005-0000-0000-0000B52D0000}"/>
    <cellStyle name="Normal 17 2 2 4 3 3 4 2 2" xfId="11697" xr:uid="{00000000-0005-0000-0000-0000B62D0000}"/>
    <cellStyle name="Normal 17 2 2 4 3 3 4 3" xfId="11698" xr:uid="{00000000-0005-0000-0000-0000B72D0000}"/>
    <cellStyle name="Normal 17 2 2 4 3 3 5" xfId="11699" xr:uid="{00000000-0005-0000-0000-0000B82D0000}"/>
    <cellStyle name="Normal 17 2 2 4 3 3 5 2" xfId="11700" xr:uid="{00000000-0005-0000-0000-0000B92D0000}"/>
    <cellStyle name="Normal 17 2 2 4 3 3 6" xfId="11701" xr:uid="{00000000-0005-0000-0000-0000BA2D0000}"/>
    <cellStyle name="Normal 17 2 2 4 3 4" xfId="11702" xr:uid="{00000000-0005-0000-0000-0000BB2D0000}"/>
    <cellStyle name="Normal 17 2 2 4 3 4 2" xfId="11703" xr:uid="{00000000-0005-0000-0000-0000BC2D0000}"/>
    <cellStyle name="Normal 17 2 2 4 3 4 2 2" xfId="11704" xr:uid="{00000000-0005-0000-0000-0000BD2D0000}"/>
    <cellStyle name="Normal 17 2 2 4 3 4 2 2 2" xfId="11705" xr:uid="{00000000-0005-0000-0000-0000BE2D0000}"/>
    <cellStyle name="Normal 17 2 2 4 3 4 2 2 2 2" xfId="11706" xr:uid="{00000000-0005-0000-0000-0000BF2D0000}"/>
    <cellStyle name="Normal 17 2 2 4 3 4 2 2 3" xfId="11707" xr:uid="{00000000-0005-0000-0000-0000C02D0000}"/>
    <cellStyle name="Normal 17 2 2 4 3 4 2 3" xfId="11708" xr:uid="{00000000-0005-0000-0000-0000C12D0000}"/>
    <cellStyle name="Normal 17 2 2 4 3 4 2 3 2" xfId="11709" xr:uid="{00000000-0005-0000-0000-0000C22D0000}"/>
    <cellStyle name="Normal 17 2 2 4 3 4 2 4" xfId="11710" xr:uid="{00000000-0005-0000-0000-0000C32D0000}"/>
    <cellStyle name="Normal 17 2 2 4 3 4 3" xfId="11711" xr:uid="{00000000-0005-0000-0000-0000C42D0000}"/>
    <cellStyle name="Normal 17 2 2 4 3 4 3 2" xfId="11712" xr:uid="{00000000-0005-0000-0000-0000C52D0000}"/>
    <cellStyle name="Normal 17 2 2 4 3 4 3 2 2" xfId="11713" xr:uid="{00000000-0005-0000-0000-0000C62D0000}"/>
    <cellStyle name="Normal 17 2 2 4 3 4 3 3" xfId="11714" xr:uid="{00000000-0005-0000-0000-0000C72D0000}"/>
    <cellStyle name="Normal 17 2 2 4 3 4 4" xfId="11715" xr:uid="{00000000-0005-0000-0000-0000C82D0000}"/>
    <cellStyle name="Normal 17 2 2 4 3 4 4 2" xfId="11716" xr:uid="{00000000-0005-0000-0000-0000C92D0000}"/>
    <cellStyle name="Normal 17 2 2 4 3 4 5" xfId="11717" xr:uid="{00000000-0005-0000-0000-0000CA2D0000}"/>
    <cellStyle name="Normal 17 2 2 4 3 5" xfId="11718" xr:uid="{00000000-0005-0000-0000-0000CB2D0000}"/>
    <cellStyle name="Normal 17 2 2 4 3 5 2" xfId="11719" xr:uid="{00000000-0005-0000-0000-0000CC2D0000}"/>
    <cellStyle name="Normal 17 2 2 4 3 5 2 2" xfId="11720" xr:uid="{00000000-0005-0000-0000-0000CD2D0000}"/>
    <cellStyle name="Normal 17 2 2 4 3 5 2 2 2" xfId="11721" xr:uid="{00000000-0005-0000-0000-0000CE2D0000}"/>
    <cellStyle name="Normal 17 2 2 4 3 5 2 3" xfId="11722" xr:uid="{00000000-0005-0000-0000-0000CF2D0000}"/>
    <cellStyle name="Normal 17 2 2 4 3 5 3" xfId="11723" xr:uid="{00000000-0005-0000-0000-0000D02D0000}"/>
    <cellStyle name="Normal 17 2 2 4 3 5 3 2" xfId="11724" xr:uid="{00000000-0005-0000-0000-0000D12D0000}"/>
    <cellStyle name="Normal 17 2 2 4 3 5 4" xfId="11725" xr:uid="{00000000-0005-0000-0000-0000D22D0000}"/>
    <cellStyle name="Normal 17 2 2 4 3 6" xfId="11726" xr:uid="{00000000-0005-0000-0000-0000D32D0000}"/>
    <cellStyle name="Normal 17 2 2 4 3 6 2" xfId="11727" xr:uid="{00000000-0005-0000-0000-0000D42D0000}"/>
    <cellStyle name="Normal 17 2 2 4 3 6 2 2" xfId="11728" xr:uid="{00000000-0005-0000-0000-0000D52D0000}"/>
    <cellStyle name="Normal 17 2 2 4 3 6 3" xfId="11729" xr:uid="{00000000-0005-0000-0000-0000D62D0000}"/>
    <cellStyle name="Normal 17 2 2 4 3 6 3 2" xfId="11730" xr:uid="{00000000-0005-0000-0000-0000D72D0000}"/>
    <cellStyle name="Normal 17 2 2 4 3 6 4" xfId="11731" xr:uid="{00000000-0005-0000-0000-0000D82D0000}"/>
    <cellStyle name="Normal 17 2 2 4 3 7" xfId="11732" xr:uid="{00000000-0005-0000-0000-0000D92D0000}"/>
    <cellStyle name="Normal 17 2 2 4 3 7 2" xfId="11733" xr:uid="{00000000-0005-0000-0000-0000DA2D0000}"/>
    <cellStyle name="Normal 17 2 2 4 3 8" xfId="11734" xr:uid="{00000000-0005-0000-0000-0000DB2D0000}"/>
    <cellStyle name="Normal 17 2 2 4 3 8 2" xfId="11735" xr:uid="{00000000-0005-0000-0000-0000DC2D0000}"/>
    <cellStyle name="Normal 17 2 2 4 3 9" xfId="11736" xr:uid="{00000000-0005-0000-0000-0000DD2D0000}"/>
    <cellStyle name="Normal 17 2 2 4 4" xfId="11737" xr:uid="{00000000-0005-0000-0000-0000DE2D0000}"/>
    <cellStyle name="Normal 17 2 2 4 4 2" xfId="11738" xr:uid="{00000000-0005-0000-0000-0000DF2D0000}"/>
    <cellStyle name="Normal 17 2 2 4 4 2 2" xfId="11739" xr:uid="{00000000-0005-0000-0000-0000E02D0000}"/>
    <cellStyle name="Normal 17 2 2 4 4 2 2 2" xfId="11740" xr:uid="{00000000-0005-0000-0000-0000E12D0000}"/>
    <cellStyle name="Normal 17 2 2 4 4 2 2 2 2" xfId="11741" xr:uid="{00000000-0005-0000-0000-0000E22D0000}"/>
    <cellStyle name="Normal 17 2 2 4 4 2 2 2 2 2" xfId="11742" xr:uid="{00000000-0005-0000-0000-0000E32D0000}"/>
    <cellStyle name="Normal 17 2 2 4 4 2 2 2 3" xfId="11743" xr:uid="{00000000-0005-0000-0000-0000E42D0000}"/>
    <cellStyle name="Normal 17 2 2 4 4 2 2 3" xfId="11744" xr:uid="{00000000-0005-0000-0000-0000E52D0000}"/>
    <cellStyle name="Normal 17 2 2 4 4 2 2 3 2" xfId="11745" xr:uid="{00000000-0005-0000-0000-0000E62D0000}"/>
    <cellStyle name="Normal 17 2 2 4 4 2 2 4" xfId="11746" xr:uid="{00000000-0005-0000-0000-0000E72D0000}"/>
    <cellStyle name="Normal 17 2 2 4 4 2 3" xfId="11747" xr:uid="{00000000-0005-0000-0000-0000E82D0000}"/>
    <cellStyle name="Normal 17 2 2 4 4 2 3 2" xfId="11748" xr:uid="{00000000-0005-0000-0000-0000E92D0000}"/>
    <cellStyle name="Normal 17 2 2 4 4 2 3 2 2" xfId="11749" xr:uid="{00000000-0005-0000-0000-0000EA2D0000}"/>
    <cellStyle name="Normal 17 2 2 4 4 2 3 3" xfId="11750" xr:uid="{00000000-0005-0000-0000-0000EB2D0000}"/>
    <cellStyle name="Normal 17 2 2 4 4 2 4" xfId="11751" xr:uid="{00000000-0005-0000-0000-0000EC2D0000}"/>
    <cellStyle name="Normal 17 2 2 4 4 2 4 2" xfId="11752" xr:uid="{00000000-0005-0000-0000-0000ED2D0000}"/>
    <cellStyle name="Normal 17 2 2 4 4 2 5" xfId="11753" xr:uid="{00000000-0005-0000-0000-0000EE2D0000}"/>
    <cellStyle name="Normal 17 2 2 4 4 3" xfId="11754" xr:uid="{00000000-0005-0000-0000-0000EF2D0000}"/>
    <cellStyle name="Normal 17 2 2 4 4 3 2" xfId="11755" xr:uid="{00000000-0005-0000-0000-0000F02D0000}"/>
    <cellStyle name="Normal 17 2 2 4 4 3 2 2" xfId="11756" xr:uid="{00000000-0005-0000-0000-0000F12D0000}"/>
    <cellStyle name="Normal 17 2 2 4 4 3 2 2 2" xfId="11757" xr:uid="{00000000-0005-0000-0000-0000F22D0000}"/>
    <cellStyle name="Normal 17 2 2 4 4 3 2 3" xfId="11758" xr:uid="{00000000-0005-0000-0000-0000F32D0000}"/>
    <cellStyle name="Normal 17 2 2 4 4 3 3" xfId="11759" xr:uid="{00000000-0005-0000-0000-0000F42D0000}"/>
    <cellStyle name="Normal 17 2 2 4 4 3 3 2" xfId="11760" xr:uid="{00000000-0005-0000-0000-0000F52D0000}"/>
    <cellStyle name="Normal 17 2 2 4 4 3 4" xfId="11761" xr:uid="{00000000-0005-0000-0000-0000F62D0000}"/>
    <cellStyle name="Normal 17 2 2 4 4 4" xfId="11762" xr:uid="{00000000-0005-0000-0000-0000F72D0000}"/>
    <cellStyle name="Normal 17 2 2 4 4 4 2" xfId="11763" xr:uid="{00000000-0005-0000-0000-0000F82D0000}"/>
    <cellStyle name="Normal 17 2 2 4 4 4 2 2" xfId="11764" xr:uid="{00000000-0005-0000-0000-0000F92D0000}"/>
    <cellStyle name="Normal 17 2 2 4 4 4 3" xfId="11765" xr:uid="{00000000-0005-0000-0000-0000FA2D0000}"/>
    <cellStyle name="Normal 17 2 2 4 4 5" xfId="11766" xr:uid="{00000000-0005-0000-0000-0000FB2D0000}"/>
    <cellStyle name="Normal 17 2 2 4 4 5 2" xfId="11767" xr:uid="{00000000-0005-0000-0000-0000FC2D0000}"/>
    <cellStyle name="Normal 17 2 2 4 4 6" xfId="11768" xr:uid="{00000000-0005-0000-0000-0000FD2D0000}"/>
    <cellStyle name="Normal 17 2 2 4 5" xfId="11769" xr:uid="{00000000-0005-0000-0000-0000FE2D0000}"/>
    <cellStyle name="Normal 17 2 2 4 5 2" xfId="11770" xr:uid="{00000000-0005-0000-0000-0000FF2D0000}"/>
    <cellStyle name="Normal 17 2 2 4 5 2 2" xfId="11771" xr:uid="{00000000-0005-0000-0000-0000002E0000}"/>
    <cellStyle name="Normal 17 2 2 4 5 2 2 2" xfId="11772" xr:uid="{00000000-0005-0000-0000-0000012E0000}"/>
    <cellStyle name="Normal 17 2 2 4 5 2 2 2 2" xfId="11773" xr:uid="{00000000-0005-0000-0000-0000022E0000}"/>
    <cellStyle name="Normal 17 2 2 4 5 2 2 2 2 2" xfId="11774" xr:uid="{00000000-0005-0000-0000-0000032E0000}"/>
    <cellStyle name="Normal 17 2 2 4 5 2 2 2 3" xfId="11775" xr:uid="{00000000-0005-0000-0000-0000042E0000}"/>
    <cellStyle name="Normal 17 2 2 4 5 2 2 3" xfId="11776" xr:uid="{00000000-0005-0000-0000-0000052E0000}"/>
    <cellStyle name="Normal 17 2 2 4 5 2 2 3 2" xfId="11777" xr:uid="{00000000-0005-0000-0000-0000062E0000}"/>
    <cellStyle name="Normal 17 2 2 4 5 2 2 4" xfId="11778" xr:uid="{00000000-0005-0000-0000-0000072E0000}"/>
    <cellStyle name="Normal 17 2 2 4 5 2 3" xfId="11779" xr:uid="{00000000-0005-0000-0000-0000082E0000}"/>
    <cellStyle name="Normal 17 2 2 4 5 2 3 2" xfId="11780" xr:uid="{00000000-0005-0000-0000-0000092E0000}"/>
    <cellStyle name="Normal 17 2 2 4 5 2 3 2 2" xfId="11781" xr:uid="{00000000-0005-0000-0000-00000A2E0000}"/>
    <cellStyle name="Normal 17 2 2 4 5 2 3 3" xfId="11782" xr:uid="{00000000-0005-0000-0000-00000B2E0000}"/>
    <cellStyle name="Normal 17 2 2 4 5 2 4" xfId="11783" xr:uid="{00000000-0005-0000-0000-00000C2E0000}"/>
    <cellStyle name="Normal 17 2 2 4 5 2 4 2" xfId="11784" xr:uid="{00000000-0005-0000-0000-00000D2E0000}"/>
    <cellStyle name="Normal 17 2 2 4 5 2 5" xfId="11785" xr:uid="{00000000-0005-0000-0000-00000E2E0000}"/>
    <cellStyle name="Normal 17 2 2 4 5 3" xfId="11786" xr:uid="{00000000-0005-0000-0000-00000F2E0000}"/>
    <cellStyle name="Normal 17 2 2 4 5 3 2" xfId="11787" xr:uid="{00000000-0005-0000-0000-0000102E0000}"/>
    <cellStyle name="Normal 17 2 2 4 5 3 2 2" xfId="11788" xr:uid="{00000000-0005-0000-0000-0000112E0000}"/>
    <cellStyle name="Normal 17 2 2 4 5 3 2 2 2" xfId="11789" xr:uid="{00000000-0005-0000-0000-0000122E0000}"/>
    <cellStyle name="Normal 17 2 2 4 5 3 2 3" xfId="11790" xr:uid="{00000000-0005-0000-0000-0000132E0000}"/>
    <cellStyle name="Normal 17 2 2 4 5 3 3" xfId="11791" xr:uid="{00000000-0005-0000-0000-0000142E0000}"/>
    <cellStyle name="Normal 17 2 2 4 5 3 3 2" xfId="11792" xr:uid="{00000000-0005-0000-0000-0000152E0000}"/>
    <cellStyle name="Normal 17 2 2 4 5 3 4" xfId="11793" xr:uid="{00000000-0005-0000-0000-0000162E0000}"/>
    <cellStyle name="Normal 17 2 2 4 5 4" xfId="11794" xr:uid="{00000000-0005-0000-0000-0000172E0000}"/>
    <cellStyle name="Normal 17 2 2 4 5 4 2" xfId="11795" xr:uid="{00000000-0005-0000-0000-0000182E0000}"/>
    <cellStyle name="Normal 17 2 2 4 5 4 2 2" xfId="11796" xr:uid="{00000000-0005-0000-0000-0000192E0000}"/>
    <cellStyle name="Normal 17 2 2 4 5 4 3" xfId="11797" xr:uid="{00000000-0005-0000-0000-00001A2E0000}"/>
    <cellStyle name="Normal 17 2 2 4 5 5" xfId="11798" xr:uid="{00000000-0005-0000-0000-00001B2E0000}"/>
    <cellStyle name="Normal 17 2 2 4 5 5 2" xfId="11799" xr:uid="{00000000-0005-0000-0000-00001C2E0000}"/>
    <cellStyle name="Normal 17 2 2 4 5 6" xfId="11800" xr:uid="{00000000-0005-0000-0000-00001D2E0000}"/>
    <cellStyle name="Normal 17 2 2 4 6" xfId="11801" xr:uid="{00000000-0005-0000-0000-00001E2E0000}"/>
    <cellStyle name="Normal 17 2 2 4 6 2" xfId="11802" xr:uid="{00000000-0005-0000-0000-00001F2E0000}"/>
    <cellStyle name="Normal 17 2 2 4 6 2 2" xfId="11803" xr:uid="{00000000-0005-0000-0000-0000202E0000}"/>
    <cellStyle name="Normal 17 2 2 4 6 2 2 2" xfId="11804" xr:uid="{00000000-0005-0000-0000-0000212E0000}"/>
    <cellStyle name="Normal 17 2 2 4 6 2 2 2 2" xfId="11805" xr:uid="{00000000-0005-0000-0000-0000222E0000}"/>
    <cellStyle name="Normal 17 2 2 4 6 2 2 3" xfId="11806" xr:uid="{00000000-0005-0000-0000-0000232E0000}"/>
    <cellStyle name="Normal 17 2 2 4 6 2 3" xfId="11807" xr:uid="{00000000-0005-0000-0000-0000242E0000}"/>
    <cellStyle name="Normal 17 2 2 4 6 2 3 2" xfId="11808" xr:uid="{00000000-0005-0000-0000-0000252E0000}"/>
    <cellStyle name="Normal 17 2 2 4 6 2 4" xfId="11809" xr:uid="{00000000-0005-0000-0000-0000262E0000}"/>
    <cellStyle name="Normal 17 2 2 4 6 3" xfId="11810" xr:uid="{00000000-0005-0000-0000-0000272E0000}"/>
    <cellStyle name="Normal 17 2 2 4 6 3 2" xfId="11811" xr:uid="{00000000-0005-0000-0000-0000282E0000}"/>
    <cellStyle name="Normal 17 2 2 4 6 3 2 2" xfId="11812" xr:uid="{00000000-0005-0000-0000-0000292E0000}"/>
    <cellStyle name="Normal 17 2 2 4 6 3 3" xfId="11813" xr:uid="{00000000-0005-0000-0000-00002A2E0000}"/>
    <cellStyle name="Normal 17 2 2 4 6 4" xfId="11814" xr:uid="{00000000-0005-0000-0000-00002B2E0000}"/>
    <cellStyle name="Normal 17 2 2 4 6 4 2" xfId="11815" xr:uid="{00000000-0005-0000-0000-00002C2E0000}"/>
    <cellStyle name="Normal 17 2 2 4 6 5" xfId="11816" xr:uid="{00000000-0005-0000-0000-00002D2E0000}"/>
    <cellStyle name="Normal 17 2 2 4 7" xfId="11817" xr:uid="{00000000-0005-0000-0000-00002E2E0000}"/>
    <cellStyle name="Normal 17 2 2 4 7 2" xfId="11818" xr:uid="{00000000-0005-0000-0000-00002F2E0000}"/>
    <cellStyle name="Normal 17 2 2 4 7 2 2" xfId="11819" xr:uid="{00000000-0005-0000-0000-0000302E0000}"/>
    <cellStyle name="Normal 17 2 2 4 7 2 2 2" xfId="11820" xr:uid="{00000000-0005-0000-0000-0000312E0000}"/>
    <cellStyle name="Normal 17 2 2 4 7 2 3" xfId="11821" xr:uid="{00000000-0005-0000-0000-0000322E0000}"/>
    <cellStyle name="Normal 17 2 2 4 7 3" xfId="11822" xr:uid="{00000000-0005-0000-0000-0000332E0000}"/>
    <cellStyle name="Normal 17 2 2 4 7 3 2" xfId="11823" xr:uid="{00000000-0005-0000-0000-0000342E0000}"/>
    <cellStyle name="Normal 17 2 2 4 7 4" xfId="11824" xr:uid="{00000000-0005-0000-0000-0000352E0000}"/>
    <cellStyle name="Normal 17 2 2 4 8" xfId="11825" xr:uid="{00000000-0005-0000-0000-0000362E0000}"/>
    <cellStyle name="Normal 17 2 2 4 8 2" xfId="11826" xr:uid="{00000000-0005-0000-0000-0000372E0000}"/>
    <cellStyle name="Normal 17 2 2 4 8 2 2" xfId="11827" xr:uid="{00000000-0005-0000-0000-0000382E0000}"/>
    <cellStyle name="Normal 17 2 2 4 8 3" xfId="11828" xr:uid="{00000000-0005-0000-0000-0000392E0000}"/>
    <cellStyle name="Normal 17 2 2 4 8 3 2" xfId="11829" xr:uid="{00000000-0005-0000-0000-00003A2E0000}"/>
    <cellStyle name="Normal 17 2 2 4 8 4" xfId="11830" xr:uid="{00000000-0005-0000-0000-00003B2E0000}"/>
    <cellStyle name="Normal 17 2 2 4 9" xfId="11831" xr:uid="{00000000-0005-0000-0000-00003C2E0000}"/>
    <cellStyle name="Normal 17 2 2 4 9 2" xfId="11832" xr:uid="{00000000-0005-0000-0000-00003D2E0000}"/>
    <cellStyle name="Normal 17 2 2 5" xfId="11833" xr:uid="{00000000-0005-0000-0000-00003E2E0000}"/>
    <cellStyle name="Normal 17 2 2 5 10" xfId="11834" xr:uid="{00000000-0005-0000-0000-00003F2E0000}"/>
    <cellStyle name="Normal 17 2 2 5 11" xfId="11835" xr:uid="{00000000-0005-0000-0000-0000402E0000}"/>
    <cellStyle name="Normal 17 2 2 5 2" xfId="11836" xr:uid="{00000000-0005-0000-0000-0000412E0000}"/>
    <cellStyle name="Normal 17 2 2 5 2 2" xfId="11837" xr:uid="{00000000-0005-0000-0000-0000422E0000}"/>
    <cellStyle name="Normal 17 2 2 5 2 2 2" xfId="11838" xr:uid="{00000000-0005-0000-0000-0000432E0000}"/>
    <cellStyle name="Normal 17 2 2 5 2 2 2 2" xfId="11839" xr:uid="{00000000-0005-0000-0000-0000442E0000}"/>
    <cellStyle name="Normal 17 2 2 5 2 2 2 2 2" xfId="11840" xr:uid="{00000000-0005-0000-0000-0000452E0000}"/>
    <cellStyle name="Normal 17 2 2 5 2 2 2 2 2 2" xfId="11841" xr:uid="{00000000-0005-0000-0000-0000462E0000}"/>
    <cellStyle name="Normal 17 2 2 5 2 2 2 2 2 2 2" xfId="11842" xr:uid="{00000000-0005-0000-0000-0000472E0000}"/>
    <cellStyle name="Normal 17 2 2 5 2 2 2 2 2 3" xfId="11843" xr:uid="{00000000-0005-0000-0000-0000482E0000}"/>
    <cellStyle name="Normal 17 2 2 5 2 2 2 2 3" xfId="11844" xr:uid="{00000000-0005-0000-0000-0000492E0000}"/>
    <cellStyle name="Normal 17 2 2 5 2 2 2 2 3 2" xfId="11845" xr:uid="{00000000-0005-0000-0000-00004A2E0000}"/>
    <cellStyle name="Normal 17 2 2 5 2 2 2 2 4" xfId="11846" xr:uid="{00000000-0005-0000-0000-00004B2E0000}"/>
    <cellStyle name="Normal 17 2 2 5 2 2 2 3" xfId="11847" xr:uid="{00000000-0005-0000-0000-00004C2E0000}"/>
    <cellStyle name="Normal 17 2 2 5 2 2 2 3 2" xfId="11848" xr:uid="{00000000-0005-0000-0000-00004D2E0000}"/>
    <cellStyle name="Normal 17 2 2 5 2 2 2 3 2 2" xfId="11849" xr:uid="{00000000-0005-0000-0000-00004E2E0000}"/>
    <cellStyle name="Normal 17 2 2 5 2 2 2 3 3" xfId="11850" xr:uid="{00000000-0005-0000-0000-00004F2E0000}"/>
    <cellStyle name="Normal 17 2 2 5 2 2 2 4" xfId="11851" xr:uid="{00000000-0005-0000-0000-0000502E0000}"/>
    <cellStyle name="Normal 17 2 2 5 2 2 2 4 2" xfId="11852" xr:uid="{00000000-0005-0000-0000-0000512E0000}"/>
    <cellStyle name="Normal 17 2 2 5 2 2 2 5" xfId="11853" xr:uid="{00000000-0005-0000-0000-0000522E0000}"/>
    <cellStyle name="Normal 17 2 2 5 2 2 3" xfId="11854" xr:uid="{00000000-0005-0000-0000-0000532E0000}"/>
    <cellStyle name="Normal 17 2 2 5 2 2 3 2" xfId="11855" xr:uid="{00000000-0005-0000-0000-0000542E0000}"/>
    <cellStyle name="Normal 17 2 2 5 2 2 3 2 2" xfId="11856" xr:uid="{00000000-0005-0000-0000-0000552E0000}"/>
    <cellStyle name="Normal 17 2 2 5 2 2 3 2 2 2" xfId="11857" xr:uid="{00000000-0005-0000-0000-0000562E0000}"/>
    <cellStyle name="Normal 17 2 2 5 2 2 3 2 3" xfId="11858" xr:uid="{00000000-0005-0000-0000-0000572E0000}"/>
    <cellStyle name="Normal 17 2 2 5 2 2 3 3" xfId="11859" xr:uid="{00000000-0005-0000-0000-0000582E0000}"/>
    <cellStyle name="Normal 17 2 2 5 2 2 3 3 2" xfId="11860" xr:uid="{00000000-0005-0000-0000-0000592E0000}"/>
    <cellStyle name="Normal 17 2 2 5 2 2 3 4" xfId="11861" xr:uid="{00000000-0005-0000-0000-00005A2E0000}"/>
    <cellStyle name="Normal 17 2 2 5 2 2 4" xfId="11862" xr:uid="{00000000-0005-0000-0000-00005B2E0000}"/>
    <cellStyle name="Normal 17 2 2 5 2 2 4 2" xfId="11863" xr:uid="{00000000-0005-0000-0000-00005C2E0000}"/>
    <cellStyle name="Normal 17 2 2 5 2 2 4 2 2" xfId="11864" xr:uid="{00000000-0005-0000-0000-00005D2E0000}"/>
    <cellStyle name="Normal 17 2 2 5 2 2 4 3" xfId="11865" xr:uid="{00000000-0005-0000-0000-00005E2E0000}"/>
    <cellStyle name="Normal 17 2 2 5 2 2 5" xfId="11866" xr:uid="{00000000-0005-0000-0000-00005F2E0000}"/>
    <cellStyle name="Normal 17 2 2 5 2 2 5 2" xfId="11867" xr:uid="{00000000-0005-0000-0000-0000602E0000}"/>
    <cellStyle name="Normal 17 2 2 5 2 2 6" xfId="11868" xr:uid="{00000000-0005-0000-0000-0000612E0000}"/>
    <cellStyle name="Normal 17 2 2 5 2 3" xfId="11869" xr:uid="{00000000-0005-0000-0000-0000622E0000}"/>
    <cellStyle name="Normal 17 2 2 5 2 3 2" xfId="11870" xr:uid="{00000000-0005-0000-0000-0000632E0000}"/>
    <cellStyle name="Normal 17 2 2 5 2 3 2 2" xfId="11871" xr:uid="{00000000-0005-0000-0000-0000642E0000}"/>
    <cellStyle name="Normal 17 2 2 5 2 3 2 2 2" xfId="11872" xr:uid="{00000000-0005-0000-0000-0000652E0000}"/>
    <cellStyle name="Normal 17 2 2 5 2 3 2 2 2 2" xfId="11873" xr:uid="{00000000-0005-0000-0000-0000662E0000}"/>
    <cellStyle name="Normal 17 2 2 5 2 3 2 2 2 2 2" xfId="11874" xr:uid="{00000000-0005-0000-0000-0000672E0000}"/>
    <cellStyle name="Normal 17 2 2 5 2 3 2 2 2 3" xfId="11875" xr:uid="{00000000-0005-0000-0000-0000682E0000}"/>
    <cellStyle name="Normal 17 2 2 5 2 3 2 2 3" xfId="11876" xr:uid="{00000000-0005-0000-0000-0000692E0000}"/>
    <cellStyle name="Normal 17 2 2 5 2 3 2 2 3 2" xfId="11877" xr:uid="{00000000-0005-0000-0000-00006A2E0000}"/>
    <cellStyle name="Normal 17 2 2 5 2 3 2 2 4" xfId="11878" xr:uid="{00000000-0005-0000-0000-00006B2E0000}"/>
    <cellStyle name="Normal 17 2 2 5 2 3 2 3" xfId="11879" xr:uid="{00000000-0005-0000-0000-00006C2E0000}"/>
    <cellStyle name="Normal 17 2 2 5 2 3 2 3 2" xfId="11880" xr:uid="{00000000-0005-0000-0000-00006D2E0000}"/>
    <cellStyle name="Normal 17 2 2 5 2 3 2 3 2 2" xfId="11881" xr:uid="{00000000-0005-0000-0000-00006E2E0000}"/>
    <cellStyle name="Normal 17 2 2 5 2 3 2 3 3" xfId="11882" xr:uid="{00000000-0005-0000-0000-00006F2E0000}"/>
    <cellStyle name="Normal 17 2 2 5 2 3 2 4" xfId="11883" xr:uid="{00000000-0005-0000-0000-0000702E0000}"/>
    <cellStyle name="Normal 17 2 2 5 2 3 2 4 2" xfId="11884" xr:uid="{00000000-0005-0000-0000-0000712E0000}"/>
    <cellStyle name="Normal 17 2 2 5 2 3 2 5" xfId="11885" xr:uid="{00000000-0005-0000-0000-0000722E0000}"/>
    <cellStyle name="Normal 17 2 2 5 2 3 3" xfId="11886" xr:uid="{00000000-0005-0000-0000-0000732E0000}"/>
    <cellStyle name="Normal 17 2 2 5 2 3 3 2" xfId="11887" xr:uid="{00000000-0005-0000-0000-0000742E0000}"/>
    <cellStyle name="Normal 17 2 2 5 2 3 3 2 2" xfId="11888" xr:uid="{00000000-0005-0000-0000-0000752E0000}"/>
    <cellStyle name="Normal 17 2 2 5 2 3 3 2 2 2" xfId="11889" xr:uid="{00000000-0005-0000-0000-0000762E0000}"/>
    <cellStyle name="Normal 17 2 2 5 2 3 3 2 3" xfId="11890" xr:uid="{00000000-0005-0000-0000-0000772E0000}"/>
    <cellStyle name="Normal 17 2 2 5 2 3 3 3" xfId="11891" xr:uid="{00000000-0005-0000-0000-0000782E0000}"/>
    <cellStyle name="Normal 17 2 2 5 2 3 3 3 2" xfId="11892" xr:uid="{00000000-0005-0000-0000-0000792E0000}"/>
    <cellStyle name="Normal 17 2 2 5 2 3 3 4" xfId="11893" xr:uid="{00000000-0005-0000-0000-00007A2E0000}"/>
    <cellStyle name="Normal 17 2 2 5 2 3 4" xfId="11894" xr:uid="{00000000-0005-0000-0000-00007B2E0000}"/>
    <cellStyle name="Normal 17 2 2 5 2 3 4 2" xfId="11895" xr:uid="{00000000-0005-0000-0000-00007C2E0000}"/>
    <cellStyle name="Normal 17 2 2 5 2 3 4 2 2" xfId="11896" xr:uid="{00000000-0005-0000-0000-00007D2E0000}"/>
    <cellStyle name="Normal 17 2 2 5 2 3 4 3" xfId="11897" xr:uid="{00000000-0005-0000-0000-00007E2E0000}"/>
    <cellStyle name="Normal 17 2 2 5 2 3 5" xfId="11898" xr:uid="{00000000-0005-0000-0000-00007F2E0000}"/>
    <cellStyle name="Normal 17 2 2 5 2 3 5 2" xfId="11899" xr:uid="{00000000-0005-0000-0000-0000802E0000}"/>
    <cellStyle name="Normal 17 2 2 5 2 3 6" xfId="11900" xr:uid="{00000000-0005-0000-0000-0000812E0000}"/>
    <cellStyle name="Normal 17 2 2 5 2 4" xfId="11901" xr:uid="{00000000-0005-0000-0000-0000822E0000}"/>
    <cellStyle name="Normal 17 2 2 5 2 4 2" xfId="11902" xr:uid="{00000000-0005-0000-0000-0000832E0000}"/>
    <cellStyle name="Normal 17 2 2 5 2 4 2 2" xfId="11903" xr:uid="{00000000-0005-0000-0000-0000842E0000}"/>
    <cellStyle name="Normal 17 2 2 5 2 4 2 2 2" xfId="11904" xr:uid="{00000000-0005-0000-0000-0000852E0000}"/>
    <cellStyle name="Normal 17 2 2 5 2 4 2 2 2 2" xfId="11905" xr:uid="{00000000-0005-0000-0000-0000862E0000}"/>
    <cellStyle name="Normal 17 2 2 5 2 4 2 2 3" xfId="11906" xr:uid="{00000000-0005-0000-0000-0000872E0000}"/>
    <cellStyle name="Normal 17 2 2 5 2 4 2 3" xfId="11907" xr:uid="{00000000-0005-0000-0000-0000882E0000}"/>
    <cellStyle name="Normal 17 2 2 5 2 4 2 3 2" xfId="11908" xr:uid="{00000000-0005-0000-0000-0000892E0000}"/>
    <cellStyle name="Normal 17 2 2 5 2 4 2 4" xfId="11909" xr:uid="{00000000-0005-0000-0000-00008A2E0000}"/>
    <cellStyle name="Normal 17 2 2 5 2 4 3" xfId="11910" xr:uid="{00000000-0005-0000-0000-00008B2E0000}"/>
    <cellStyle name="Normal 17 2 2 5 2 4 3 2" xfId="11911" xr:uid="{00000000-0005-0000-0000-00008C2E0000}"/>
    <cellStyle name="Normal 17 2 2 5 2 4 3 2 2" xfId="11912" xr:uid="{00000000-0005-0000-0000-00008D2E0000}"/>
    <cellStyle name="Normal 17 2 2 5 2 4 3 3" xfId="11913" xr:uid="{00000000-0005-0000-0000-00008E2E0000}"/>
    <cellStyle name="Normal 17 2 2 5 2 4 4" xfId="11914" xr:uid="{00000000-0005-0000-0000-00008F2E0000}"/>
    <cellStyle name="Normal 17 2 2 5 2 4 4 2" xfId="11915" xr:uid="{00000000-0005-0000-0000-0000902E0000}"/>
    <cellStyle name="Normal 17 2 2 5 2 4 5" xfId="11916" xr:uid="{00000000-0005-0000-0000-0000912E0000}"/>
    <cellStyle name="Normal 17 2 2 5 2 5" xfId="11917" xr:uid="{00000000-0005-0000-0000-0000922E0000}"/>
    <cellStyle name="Normal 17 2 2 5 2 5 2" xfId="11918" xr:uid="{00000000-0005-0000-0000-0000932E0000}"/>
    <cellStyle name="Normal 17 2 2 5 2 5 2 2" xfId="11919" xr:uid="{00000000-0005-0000-0000-0000942E0000}"/>
    <cellStyle name="Normal 17 2 2 5 2 5 2 2 2" xfId="11920" xr:uid="{00000000-0005-0000-0000-0000952E0000}"/>
    <cellStyle name="Normal 17 2 2 5 2 5 2 3" xfId="11921" xr:uid="{00000000-0005-0000-0000-0000962E0000}"/>
    <cellStyle name="Normal 17 2 2 5 2 5 3" xfId="11922" xr:uid="{00000000-0005-0000-0000-0000972E0000}"/>
    <cellStyle name="Normal 17 2 2 5 2 5 3 2" xfId="11923" xr:uid="{00000000-0005-0000-0000-0000982E0000}"/>
    <cellStyle name="Normal 17 2 2 5 2 5 4" xfId="11924" xr:uid="{00000000-0005-0000-0000-0000992E0000}"/>
    <cellStyle name="Normal 17 2 2 5 2 6" xfId="11925" xr:uid="{00000000-0005-0000-0000-00009A2E0000}"/>
    <cellStyle name="Normal 17 2 2 5 2 6 2" xfId="11926" xr:uid="{00000000-0005-0000-0000-00009B2E0000}"/>
    <cellStyle name="Normal 17 2 2 5 2 6 2 2" xfId="11927" xr:uid="{00000000-0005-0000-0000-00009C2E0000}"/>
    <cellStyle name="Normal 17 2 2 5 2 6 3" xfId="11928" xr:uid="{00000000-0005-0000-0000-00009D2E0000}"/>
    <cellStyle name="Normal 17 2 2 5 2 6 3 2" xfId="11929" xr:uid="{00000000-0005-0000-0000-00009E2E0000}"/>
    <cellStyle name="Normal 17 2 2 5 2 6 4" xfId="11930" xr:uid="{00000000-0005-0000-0000-00009F2E0000}"/>
    <cellStyle name="Normal 17 2 2 5 2 7" xfId="11931" xr:uid="{00000000-0005-0000-0000-0000A02E0000}"/>
    <cellStyle name="Normal 17 2 2 5 2 7 2" xfId="11932" xr:uid="{00000000-0005-0000-0000-0000A12E0000}"/>
    <cellStyle name="Normal 17 2 2 5 2 8" xfId="11933" xr:uid="{00000000-0005-0000-0000-0000A22E0000}"/>
    <cellStyle name="Normal 17 2 2 5 2 8 2" xfId="11934" xr:uid="{00000000-0005-0000-0000-0000A32E0000}"/>
    <cellStyle name="Normal 17 2 2 5 2 9" xfId="11935" xr:uid="{00000000-0005-0000-0000-0000A42E0000}"/>
    <cellStyle name="Normal 17 2 2 5 3" xfId="11936" xr:uid="{00000000-0005-0000-0000-0000A52E0000}"/>
    <cellStyle name="Normal 17 2 2 5 3 2" xfId="11937" xr:uid="{00000000-0005-0000-0000-0000A62E0000}"/>
    <cellStyle name="Normal 17 2 2 5 3 2 2" xfId="11938" xr:uid="{00000000-0005-0000-0000-0000A72E0000}"/>
    <cellStyle name="Normal 17 2 2 5 3 2 2 2" xfId="11939" xr:uid="{00000000-0005-0000-0000-0000A82E0000}"/>
    <cellStyle name="Normal 17 2 2 5 3 2 2 2 2" xfId="11940" xr:uid="{00000000-0005-0000-0000-0000A92E0000}"/>
    <cellStyle name="Normal 17 2 2 5 3 2 2 2 2 2" xfId="11941" xr:uid="{00000000-0005-0000-0000-0000AA2E0000}"/>
    <cellStyle name="Normal 17 2 2 5 3 2 2 2 3" xfId="11942" xr:uid="{00000000-0005-0000-0000-0000AB2E0000}"/>
    <cellStyle name="Normal 17 2 2 5 3 2 2 3" xfId="11943" xr:uid="{00000000-0005-0000-0000-0000AC2E0000}"/>
    <cellStyle name="Normal 17 2 2 5 3 2 2 3 2" xfId="11944" xr:uid="{00000000-0005-0000-0000-0000AD2E0000}"/>
    <cellStyle name="Normal 17 2 2 5 3 2 2 4" xfId="11945" xr:uid="{00000000-0005-0000-0000-0000AE2E0000}"/>
    <cellStyle name="Normal 17 2 2 5 3 2 3" xfId="11946" xr:uid="{00000000-0005-0000-0000-0000AF2E0000}"/>
    <cellStyle name="Normal 17 2 2 5 3 2 3 2" xfId="11947" xr:uid="{00000000-0005-0000-0000-0000B02E0000}"/>
    <cellStyle name="Normal 17 2 2 5 3 2 3 2 2" xfId="11948" xr:uid="{00000000-0005-0000-0000-0000B12E0000}"/>
    <cellStyle name="Normal 17 2 2 5 3 2 3 3" xfId="11949" xr:uid="{00000000-0005-0000-0000-0000B22E0000}"/>
    <cellStyle name="Normal 17 2 2 5 3 2 4" xfId="11950" xr:uid="{00000000-0005-0000-0000-0000B32E0000}"/>
    <cellStyle name="Normal 17 2 2 5 3 2 4 2" xfId="11951" xr:uid="{00000000-0005-0000-0000-0000B42E0000}"/>
    <cellStyle name="Normal 17 2 2 5 3 2 5" xfId="11952" xr:uid="{00000000-0005-0000-0000-0000B52E0000}"/>
    <cellStyle name="Normal 17 2 2 5 3 3" xfId="11953" xr:uid="{00000000-0005-0000-0000-0000B62E0000}"/>
    <cellStyle name="Normal 17 2 2 5 3 3 2" xfId="11954" xr:uid="{00000000-0005-0000-0000-0000B72E0000}"/>
    <cellStyle name="Normal 17 2 2 5 3 3 2 2" xfId="11955" xr:uid="{00000000-0005-0000-0000-0000B82E0000}"/>
    <cellStyle name="Normal 17 2 2 5 3 3 2 2 2" xfId="11956" xr:uid="{00000000-0005-0000-0000-0000B92E0000}"/>
    <cellStyle name="Normal 17 2 2 5 3 3 2 3" xfId="11957" xr:uid="{00000000-0005-0000-0000-0000BA2E0000}"/>
    <cellStyle name="Normal 17 2 2 5 3 3 3" xfId="11958" xr:uid="{00000000-0005-0000-0000-0000BB2E0000}"/>
    <cellStyle name="Normal 17 2 2 5 3 3 3 2" xfId="11959" xr:uid="{00000000-0005-0000-0000-0000BC2E0000}"/>
    <cellStyle name="Normal 17 2 2 5 3 3 4" xfId="11960" xr:uid="{00000000-0005-0000-0000-0000BD2E0000}"/>
    <cellStyle name="Normal 17 2 2 5 3 4" xfId="11961" xr:uid="{00000000-0005-0000-0000-0000BE2E0000}"/>
    <cellStyle name="Normal 17 2 2 5 3 4 2" xfId="11962" xr:uid="{00000000-0005-0000-0000-0000BF2E0000}"/>
    <cellStyle name="Normal 17 2 2 5 3 4 2 2" xfId="11963" xr:uid="{00000000-0005-0000-0000-0000C02E0000}"/>
    <cellStyle name="Normal 17 2 2 5 3 4 3" xfId="11964" xr:uid="{00000000-0005-0000-0000-0000C12E0000}"/>
    <cellStyle name="Normal 17 2 2 5 3 5" xfId="11965" xr:uid="{00000000-0005-0000-0000-0000C22E0000}"/>
    <cellStyle name="Normal 17 2 2 5 3 5 2" xfId="11966" xr:uid="{00000000-0005-0000-0000-0000C32E0000}"/>
    <cellStyle name="Normal 17 2 2 5 3 6" xfId="11967" xr:uid="{00000000-0005-0000-0000-0000C42E0000}"/>
    <cellStyle name="Normal 17 2 2 5 4" xfId="11968" xr:uid="{00000000-0005-0000-0000-0000C52E0000}"/>
    <cellStyle name="Normal 17 2 2 5 4 2" xfId="11969" xr:uid="{00000000-0005-0000-0000-0000C62E0000}"/>
    <cellStyle name="Normal 17 2 2 5 4 2 2" xfId="11970" xr:uid="{00000000-0005-0000-0000-0000C72E0000}"/>
    <cellStyle name="Normal 17 2 2 5 4 2 2 2" xfId="11971" xr:uid="{00000000-0005-0000-0000-0000C82E0000}"/>
    <cellStyle name="Normal 17 2 2 5 4 2 2 2 2" xfId="11972" xr:uid="{00000000-0005-0000-0000-0000C92E0000}"/>
    <cellStyle name="Normal 17 2 2 5 4 2 2 2 2 2" xfId="11973" xr:uid="{00000000-0005-0000-0000-0000CA2E0000}"/>
    <cellStyle name="Normal 17 2 2 5 4 2 2 2 3" xfId="11974" xr:uid="{00000000-0005-0000-0000-0000CB2E0000}"/>
    <cellStyle name="Normal 17 2 2 5 4 2 2 3" xfId="11975" xr:uid="{00000000-0005-0000-0000-0000CC2E0000}"/>
    <cellStyle name="Normal 17 2 2 5 4 2 2 3 2" xfId="11976" xr:uid="{00000000-0005-0000-0000-0000CD2E0000}"/>
    <cellStyle name="Normal 17 2 2 5 4 2 2 4" xfId="11977" xr:uid="{00000000-0005-0000-0000-0000CE2E0000}"/>
    <cellStyle name="Normal 17 2 2 5 4 2 3" xfId="11978" xr:uid="{00000000-0005-0000-0000-0000CF2E0000}"/>
    <cellStyle name="Normal 17 2 2 5 4 2 3 2" xfId="11979" xr:uid="{00000000-0005-0000-0000-0000D02E0000}"/>
    <cellStyle name="Normal 17 2 2 5 4 2 3 2 2" xfId="11980" xr:uid="{00000000-0005-0000-0000-0000D12E0000}"/>
    <cellStyle name="Normal 17 2 2 5 4 2 3 3" xfId="11981" xr:uid="{00000000-0005-0000-0000-0000D22E0000}"/>
    <cellStyle name="Normal 17 2 2 5 4 2 4" xfId="11982" xr:uid="{00000000-0005-0000-0000-0000D32E0000}"/>
    <cellStyle name="Normal 17 2 2 5 4 2 4 2" xfId="11983" xr:uid="{00000000-0005-0000-0000-0000D42E0000}"/>
    <cellStyle name="Normal 17 2 2 5 4 2 5" xfId="11984" xr:uid="{00000000-0005-0000-0000-0000D52E0000}"/>
    <cellStyle name="Normal 17 2 2 5 4 3" xfId="11985" xr:uid="{00000000-0005-0000-0000-0000D62E0000}"/>
    <cellStyle name="Normal 17 2 2 5 4 3 2" xfId="11986" xr:uid="{00000000-0005-0000-0000-0000D72E0000}"/>
    <cellStyle name="Normal 17 2 2 5 4 3 2 2" xfId="11987" xr:uid="{00000000-0005-0000-0000-0000D82E0000}"/>
    <cellStyle name="Normal 17 2 2 5 4 3 2 2 2" xfId="11988" xr:uid="{00000000-0005-0000-0000-0000D92E0000}"/>
    <cellStyle name="Normal 17 2 2 5 4 3 2 3" xfId="11989" xr:uid="{00000000-0005-0000-0000-0000DA2E0000}"/>
    <cellStyle name="Normal 17 2 2 5 4 3 3" xfId="11990" xr:uid="{00000000-0005-0000-0000-0000DB2E0000}"/>
    <cellStyle name="Normal 17 2 2 5 4 3 3 2" xfId="11991" xr:uid="{00000000-0005-0000-0000-0000DC2E0000}"/>
    <cellStyle name="Normal 17 2 2 5 4 3 4" xfId="11992" xr:uid="{00000000-0005-0000-0000-0000DD2E0000}"/>
    <cellStyle name="Normal 17 2 2 5 4 4" xfId="11993" xr:uid="{00000000-0005-0000-0000-0000DE2E0000}"/>
    <cellStyle name="Normal 17 2 2 5 4 4 2" xfId="11994" xr:uid="{00000000-0005-0000-0000-0000DF2E0000}"/>
    <cellStyle name="Normal 17 2 2 5 4 4 2 2" xfId="11995" xr:uid="{00000000-0005-0000-0000-0000E02E0000}"/>
    <cellStyle name="Normal 17 2 2 5 4 4 3" xfId="11996" xr:uid="{00000000-0005-0000-0000-0000E12E0000}"/>
    <cellStyle name="Normal 17 2 2 5 4 5" xfId="11997" xr:uid="{00000000-0005-0000-0000-0000E22E0000}"/>
    <cellStyle name="Normal 17 2 2 5 4 5 2" xfId="11998" xr:uid="{00000000-0005-0000-0000-0000E32E0000}"/>
    <cellStyle name="Normal 17 2 2 5 4 6" xfId="11999" xr:uid="{00000000-0005-0000-0000-0000E42E0000}"/>
    <cellStyle name="Normal 17 2 2 5 5" xfId="12000" xr:uid="{00000000-0005-0000-0000-0000E52E0000}"/>
    <cellStyle name="Normal 17 2 2 5 5 2" xfId="12001" xr:uid="{00000000-0005-0000-0000-0000E62E0000}"/>
    <cellStyle name="Normal 17 2 2 5 5 2 2" xfId="12002" xr:uid="{00000000-0005-0000-0000-0000E72E0000}"/>
    <cellStyle name="Normal 17 2 2 5 5 2 2 2" xfId="12003" xr:uid="{00000000-0005-0000-0000-0000E82E0000}"/>
    <cellStyle name="Normal 17 2 2 5 5 2 2 2 2" xfId="12004" xr:uid="{00000000-0005-0000-0000-0000E92E0000}"/>
    <cellStyle name="Normal 17 2 2 5 5 2 2 3" xfId="12005" xr:uid="{00000000-0005-0000-0000-0000EA2E0000}"/>
    <cellStyle name="Normal 17 2 2 5 5 2 3" xfId="12006" xr:uid="{00000000-0005-0000-0000-0000EB2E0000}"/>
    <cellStyle name="Normal 17 2 2 5 5 2 3 2" xfId="12007" xr:uid="{00000000-0005-0000-0000-0000EC2E0000}"/>
    <cellStyle name="Normal 17 2 2 5 5 2 4" xfId="12008" xr:uid="{00000000-0005-0000-0000-0000ED2E0000}"/>
    <cellStyle name="Normal 17 2 2 5 5 3" xfId="12009" xr:uid="{00000000-0005-0000-0000-0000EE2E0000}"/>
    <cellStyle name="Normal 17 2 2 5 5 3 2" xfId="12010" xr:uid="{00000000-0005-0000-0000-0000EF2E0000}"/>
    <cellStyle name="Normal 17 2 2 5 5 3 2 2" xfId="12011" xr:uid="{00000000-0005-0000-0000-0000F02E0000}"/>
    <cellStyle name="Normal 17 2 2 5 5 3 3" xfId="12012" xr:uid="{00000000-0005-0000-0000-0000F12E0000}"/>
    <cellStyle name="Normal 17 2 2 5 5 4" xfId="12013" xr:uid="{00000000-0005-0000-0000-0000F22E0000}"/>
    <cellStyle name="Normal 17 2 2 5 5 4 2" xfId="12014" xr:uid="{00000000-0005-0000-0000-0000F32E0000}"/>
    <cellStyle name="Normal 17 2 2 5 5 5" xfId="12015" xr:uid="{00000000-0005-0000-0000-0000F42E0000}"/>
    <cellStyle name="Normal 17 2 2 5 6" xfId="12016" xr:uid="{00000000-0005-0000-0000-0000F52E0000}"/>
    <cellStyle name="Normal 17 2 2 5 6 2" xfId="12017" xr:uid="{00000000-0005-0000-0000-0000F62E0000}"/>
    <cellStyle name="Normal 17 2 2 5 6 2 2" xfId="12018" xr:uid="{00000000-0005-0000-0000-0000F72E0000}"/>
    <cellStyle name="Normal 17 2 2 5 6 2 2 2" xfId="12019" xr:uid="{00000000-0005-0000-0000-0000F82E0000}"/>
    <cellStyle name="Normal 17 2 2 5 6 2 3" xfId="12020" xr:uid="{00000000-0005-0000-0000-0000F92E0000}"/>
    <cellStyle name="Normal 17 2 2 5 6 3" xfId="12021" xr:uid="{00000000-0005-0000-0000-0000FA2E0000}"/>
    <cellStyle name="Normal 17 2 2 5 6 3 2" xfId="12022" xr:uid="{00000000-0005-0000-0000-0000FB2E0000}"/>
    <cellStyle name="Normal 17 2 2 5 6 4" xfId="12023" xr:uid="{00000000-0005-0000-0000-0000FC2E0000}"/>
    <cellStyle name="Normal 17 2 2 5 7" xfId="12024" xr:uid="{00000000-0005-0000-0000-0000FD2E0000}"/>
    <cellStyle name="Normal 17 2 2 5 7 2" xfId="12025" xr:uid="{00000000-0005-0000-0000-0000FE2E0000}"/>
    <cellStyle name="Normal 17 2 2 5 7 2 2" xfId="12026" xr:uid="{00000000-0005-0000-0000-0000FF2E0000}"/>
    <cellStyle name="Normal 17 2 2 5 7 3" xfId="12027" xr:uid="{00000000-0005-0000-0000-0000002F0000}"/>
    <cellStyle name="Normal 17 2 2 5 7 3 2" xfId="12028" xr:uid="{00000000-0005-0000-0000-0000012F0000}"/>
    <cellStyle name="Normal 17 2 2 5 7 4" xfId="12029" xr:uid="{00000000-0005-0000-0000-0000022F0000}"/>
    <cellStyle name="Normal 17 2 2 5 8" xfId="12030" xr:uid="{00000000-0005-0000-0000-0000032F0000}"/>
    <cellStyle name="Normal 17 2 2 5 8 2" xfId="12031" xr:uid="{00000000-0005-0000-0000-0000042F0000}"/>
    <cellStyle name="Normal 17 2 2 5 9" xfId="12032" xr:uid="{00000000-0005-0000-0000-0000052F0000}"/>
    <cellStyle name="Normal 17 2 2 5 9 2" xfId="12033" xr:uid="{00000000-0005-0000-0000-0000062F0000}"/>
    <cellStyle name="Normal 17 2 2 6" xfId="12034" xr:uid="{00000000-0005-0000-0000-0000072F0000}"/>
    <cellStyle name="Normal 17 2 2 6 10" xfId="12035" xr:uid="{00000000-0005-0000-0000-0000082F0000}"/>
    <cellStyle name="Normal 17 2 2 6 11" xfId="12036" xr:uid="{00000000-0005-0000-0000-0000092F0000}"/>
    <cellStyle name="Normal 17 2 2 6 2" xfId="12037" xr:uid="{00000000-0005-0000-0000-00000A2F0000}"/>
    <cellStyle name="Normal 17 2 2 6 2 2" xfId="12038" xr:uid="{00000000-0005-0000-0000-00000B2F0000}"/>
    <cellStyle name="Normal 17 2 2 6 2 2 2" xfId="12039" xr:uid="{00000000-0005-0000-0000-00000C2F0000}"/>
    <cellStyle name="Normal 17 2 2 6 2 2 2 2" xfId="12040" xr:uid="{00000000-0005-0000-0000-00000D2F0000}"/>
    <cellStyle name="Normal 17 2 2 6 2 2 2 2 2" xfId="12041" xr:uid="{00000000-0005-0000-0000-00000E2F0000}"/>
    <cellStyle name="Normal 17 2 2 6 2 2 2 2 2 2" xfId="12042" xr:uid="{00000000-0005-0000-0000-00000F2F0000}"/>
    <cellStyle name="Normal 17 2 2 6 2 2 2 2 2 2 2" xfId="12043" xr:uid="{00000000-0005-0000-0000-0000102F0000}"/>
    <cellStyle name="Normal 17 2 2 6 2 2 2 2 2 3" xfId="12044" xr:uid="{00000000-0005-0000-0000-0000112F0000}"/>
    <cellStyle name="Normal 17 2 2 6 2 2 2 2 3" xfId="12045" xr:uid="{00000000-0005-0000-0000-0000122F0000}"/>
    <cellStyle name="Normal 17 2 2 6 2 2 2 2 3 2" xfId="12046" xr:uid="{00000000-0005-0000-0000-0000132F0000}"/>
    <cellStyle name="Normal 17 2 2 6 2 2 2 2 4" xfId="12047" xr:uid="{00000000-0005-0000-0000-0000142F0000}"/>
    <cellStyle name="Normal 17 2 2 6 2 2 2 3" xfId="12048" xr:uid="{00000000-0005-0000-0000-0000152F0000}"/>
    <cellStyle name="Normal 17 2 2 6 2 2 2 3 2" xfId="12049" xr:uid="{00000000-0005-0000-0000-0000162F0000}"/>
    <cellStyle name="Normal 17 2 2 6 2 2 2 3 2 2" xfId="12050" xr:uid="{00000000-0005-0000-0000-0000172F0000}"/>
    <cellStyle name="Normal 17 2 2 6 2 2 2 3 3" xfId="12051" xr:uid="{00000000-0005-0000-0000-0000182F0000}"/>
    <cellStyle name="Normal 17 2 2 6 2 2 2 4" xfId="12052" xr:uid="{00000000-0005-0000-0000-0000192F0000}"/>
    <cellStyle name="Normal 17 2 2 6 2 2 2 4 2" xfId="12053" xr:uid="{00000000-0005-0000-0000-00001A2F0000}"/>
    <cellStyle name="Normal 17 2 2 6 2 2 2 5" xfId="12054" xr:uid="{00000000-0005-0000-0000-00001B2F0000}"/>
    <cellStyle name="Normal 17 2 2 6 2 2 3" xfId="12055" xr:uid="{00000000-0005-0000-0000-00001C2F0000}"/>
    <cellStyle name="Normal 17 2 2 6 2 2 3 2" xfId="12056" xr:uid="{00000000-0005-0000-0000-00001D2F0000}"/>
    <cellStyle name="Normal 17 2 2 6 2 2 3 2 2" xfId="12057" xr:uid="{00000000-0005-0000-0000-00001E2F0000}"/>
    <cellStyle name="Normal 17 2 2 6 2 2 3 2 2 2" xfId="12058" xr:uid="{00000000-0005-0000-0000-00001F2F0000}"/>
    <cellStyle name="Normal 17 2 2 6 2 2 3 2 3" xfId="12059" xr:uid="{00000000-0005-0000-0000-0000202F0000}"/>
    <cellStyle name="Normal 17 2 2 6 2 2 3 3" xfId="12060" xr:uid="{00000000-0005-0000-0000-0000212F0000}"/>
    <cellStyle name="Normal 17 2 2 6 2 2 3 3 2" xfId="12061" xr:uid="{00000000-0005-0000-0000-0000222F0000}"/>
    <cellStyle name="Normal 17 2 2 6 2 2 3 4" xfId="12062" xr:uid="{00000000-0005-0000-0000-0000232F0000}"/>
    <cellStyle name="Normal 17 2 2 6 2 2 4" xfId="12063" xr:uid="{00000000-0005-0000-0000-0000242F0000}"/>
    <cellStyle name="Normal 17 2 2 6 2 2 4 2" xfId="12064" xr:uid="{00000000-0005-0000-0000-0000252F0000}"/>
    <cellStyle name="Normal 17 2 2 6 2 2 4 2 2" xfId="12065" xr:uid="{00000000-0005-0000-0000-0000262F0000}"/>
    <cellStyle name="Normal 17 2 2 6 2 2 4 3" xfId="12066" xr:uid="{00000000-0005-0000-0000-0000272F0000}"/>
    <cellStyle name="Normal 17 2 2 6 2 2 5" xfId="12067" xr:uid="{00000000-0005-0000-0000-0000282F0000}"/>
    <cellStyle name="Normal 17 2 2 6 2 2 5 2" xfId="12068" xr:uid="{00000000-0005-0000-0000-0000292F0000}"/>
    <cellStyle name="Normal 17 2 2 6 2 2 6" xfId="12069" xr:uid="{00000000-0005-0000-0000-00002A2F0000}"/>
    <cellStyle name="Normal 17 2 2 6 2 3" xfId="12070" xr:uid="{00000000-0005-0000-0000-00002B2F0000}"/>
    <cellStyle name="Normal 17 2 2 6 2 3 2" xfId="12071" xr:uid="{00000000-0005-0000-0000-00002C2F0000}"/>
    <cellStyle name="Normal 17 2 2 6 2 3 2 2" xfId="12072" xr:uid="{00000000-0005-0000-0000-00002D2F0000}"/>
    <cellStyle name="Normal 17 2 2 6 2 3 2 2 2" xfId="12073" xr:uid="{00000000-0005-0000-0000-00002E2F0000}"/>
    <cellStyle name="Normal 17 2 2 6 2 3 2 2 2 2" xfId="12074" xr:uid="{00000000-0005-0000-0000-00002F2F0000}"/>
    <cellStyle name="Normal 17 2 2 6 2 3 2 2 2 2 2" xfId="12075" xr:uid="{00000000-0005-0000-0000-0000302F0000}"/>
    <cellStyle name="Normal 17 2 2 6 2 3 2 2 2 3" xfId="12076" xr:uid="{00000000-0005-0000-0000-0000312F0000}"/>
    <cellStyle name="Normal 17 2 2 6 2 3 2 2 3" xfId="12077" xr:uid="{00000000-0005-0000-0000-0000322F0000}"/>
    <cellStyle name="Normal 17 2 2 6 2 3 2 2 3 2" xfId="12078" xr:uid="{00000000-0005-0000-0000-0000332F0000}"/>
    <cellStyle name="Normal 17 2 2 6 2 3 2 2 4" xfId="12079" xr:uid="{00000000-0005-0000-0000-0000342F0000}"/>
    <cellStyle name="Normal 17 2 2 6 2 3 2 3" xfId="12080" xr:uid="{00000000-0005-0000-0000-0000352F0000}"/>
    <cellStyle name="Normal 17 2 2 6 2 3 2 3 2" xfId="12081" xr:uid="{00000000-0005-0000-0000-0000362F0000}"/>
    <cellStyle name="Normal 17 2 2 6 2 3 2 3 2 2" xfId="12082" xr:uid="{00000000-0005-0000-0000-0000372F0000}"/>
    <cellStyle name="Normal 17 2 2 6 2 3 2 3 3" xfId="12083" xr:uid="{00000000-0005-0000-0000-0000382F0000}"/>
    <cellStyle name="Normal 17 2 2 6 2 3 2 4" xfId="12084" xr:uid="{00000000-0005-0000-0000-0000392F0000}"/>
    <cellStyle name="Normal 17 2 2 6 2 3 2 4 2" xfId="12085" xr:uid="{00000000-0005-0000-0000-00003A2F0000}"/>
    <cellStyle name="Normal 17 2 2 6 2 3 2 5" xfId="12086" xr:uid="{00000000-0005-0000-0000-00003B2F0000}"/>
    <cellStyle name="Normal 17 2 2 6 2 3 3" xfId="12087" xr:uid="{00000000-0005-0000-0000-00003C2F0000}"/>
    <cellStyle name="Normal 17 2 2 6 2 3 3 2" xfId="12088" xr:uid="{00000000-0005-0000-0000-00003D2F0000}"/>
    <cellStyle name="Normal 17 2 2 6 2 3 3 2 2" xfId="12089" xr:uid="{00000000-0005-0000-0000-00003E2F0000}"/>
    <cellStyle name="Normal 17 2 2 6 2 3 3 2 2 2" xfId="12090" xr:uid="{00000000-0005-0000-0000-00003F2F0000}"/>
    <cellStyle name="Normal 17 2 2 6 2 3 3 2 3" xfId="12091" xr:uid="{00000000-0005-0000-0000-0000402F0000}"/>
    <cellStyle name="Normal 17 2 2 6 2 3 3 3" xfId="12092" xr:uid="{00000000-0005-0000-0000-0000412F0000}"/>
    <cellStyle name="Normal 17 2 2 6 2 3 3 3 2" xfId="12093" xr:uid="{00000000-0005-0000-0000-0000422F0000}"/>
    <cellStyle name="Normal 17 2 2 6 2 3 3 4" xfId="12094" xr:uid="{00000000-0005-0000-0000-0000432F0000}"/>
    <cellStyle name="Normal 17 2 2 6 2 3 4" xfId="12095" xr:uid="{00000000-0005-0000-0000-0000442F0000}"/>
    <cellStyle name="Normal 17 2 2 6 2 3 4 2" xfId="12096" xr:uid="{00000000-0005-0000-0000-0000452F0000}"/>
    <cellStyle name="Normal 17 2 2 6 2 3 4 2 2" xfId="12097" xr:uid="{00000000-0005-0000-0000-0000462F0000}"/>
    <cellStyle name="Normal 17 2 2 6 2 3 4 3" xfId="12098" xr:uid="{00000000-0005-0000-0000-0000472F0000}"/>
    <cellStyle name="Normal 17 2 2 6 2 3 5" xfId="12099" xr:uid="{00000000-0005-0000-0000-0000482F0000}"/>
    <cellStyle name="Normal 17 2 2 6 2 3 5 2" xfId="12100" xr:uid="{00000000-0005-0000-0000-0000492F0000}"/>
    <cellStyle name="Normal 17 2 2 6 2 3 6" xfId="12101" xr:uid="{00000000-0005-0000-0000-00004A2F0000}"/>
    <cellStyle name="Normal 17 2 2 6 2 4" xfId="12102" xr:uid="{00000000-0005-0000-0000-00004B2F0000}"/>
    <cellStyle name="Normal 17 2 2 6 2 4 2" xfId="12103" xr:uid="{00000000-0005-0000-0000-00004C2F0000}"/>
    <cellStyle name="Normal 17 2 2 6 2 4 2 2" xfId="12104" xr:uid="{00000000-0005-0000-0000-00004D2F0000}"/>
    <cellStyle name="Normal 17 2 2 6 2 4 2 2 2" xfId="12105" xr:uid="{00000000-0005-0000-0000-00004E2F0000}"/>
    <cellStyle name="Normal 17 2 2 6 2 4 2 2 2 2" xfId="12106" xr:uid="{00000000-0005-0000-0000-00004F2F0000}"/>
    <cellStyle name="Normal 17 2 2 6 2 4 2 2 3" xfId="12107" xr:uid="{00000000-0005-0000-0000-0000502F0000}"/>
    <cellStyle name="Normal 17 2 2 6 2 4 2 3" xfId="12108" xr:uid="{00000000-0005-0000-0000-0000512F0000}"/>
    <cellStyle name="Normal 17 2 2 6 2 4 2 3 2" xfId="12109" xr:uid="{00000000-0005-0000-0000-0000522F0000}"/>
    <cellStyle name="Normal 17 2 2 6 2 4 2 4" xfId="12110" xr:uid="{00000000-0005-0000-0000-0000532F0000}"/>
    <cellStyle name="Normal 17 2 2 6 2 4 3" xfId="12111" xr:uid="{00000000-0005-0000-0000-0000542F0000}"/>
    <cellStyle name="Normal 17 2 2 6 2 4 3 2" xfId="12112" xr:uid="{00000000-0005-0000-0000-0000552F0000}"/>
    <cellStyle name="Normal 17 2 2 6 2 4 3 2 2" xfId="12113" xr:uid="{00000000-0005-0000-0000-0000562F0000}"/>
    <cellStyle name="Normal 17 2 2 6 2 4 3 3" xfId="12114" xr:uid="{00000000-0005-0000-0000-0000572F0000}"/>
    <cellStyle name="Normal 17 2 2 6 2 4 4" xfId="12115" xr:uid="{00000000-0005-0000-0000-0000582F0000}"/>
    <cellStyle name="Normal 17 2 2 6 2 4 4 2" xfId="12116" xr:uid="{00000000-0005-0000-0000-0000592F0000}"/>
    <cellStyle name="Normal 17 2 2 6 2 4 5" xfId="12117" xr:uid="{00000000-0005-0000-0000-00005A2F0000}"/>
    <cellStyle name="Normal 17 2 2 6 2 5" xfId="12118" xr:uid="{00000000-0005-0000-0000-00005B2F0000}"/>
    <cellStyle name="Normal 17 2 2 6 2 5 2" xfId="12119" xr:uid="{00000000-0005-0000-0000-00005C2F0000}"/>
    <cellStyle name="Normal 17 2 2 6 2 5 2 2" xfId="12120" xr:uid="{00000000-0005-0000-0000-00005D2F0000}"/>
    <cellStyle name="Normal 17 2 2 6 2 5 2 2 2" xfId="12121" xr:uid="{00000000-0005-0000-0000-00005E2F0000}"/>
    <cellStyle name="Normal 17 2 2 6 2 5 2 3" xfId="12122" xr:uid="{00000000-0005-0000-0000-00005F2F0000}"/>
    <cellStyle name="Normal 17 2 2 6 2 5 3" xfId="12123" xr:uid="{00000000-0005-0000-0000-0000602F0000}"/>
    <cellStyle name="Normal 17 2 2 6 2 5 3 2" xfId="12124" xr:uid="{00000000-0005-0000-0000-0000612F0000}"/>
    <cellStyle name="Normal 17 2 2 6 2 5 4" xfId="12125" xr:uid="{00000000-0005-0000-0000-0000622F0000}"/>
    <cellStyle name="Normal 17 2 2 6 2 6" xfId="12126" xr:uid="{00000000-0005-0000-0000-0000632F0000}"/>
    <cellStyle name="Normal 17 2 2 6 2 6 2" xfId="12127" xr:uid="{00000000-0005-0000-0000-0000642F0000}"/>
    <cellStyle name="Normal 17 2 2 6 2 6 2 2" xfId="12128" xr:uid="{00000000-0005-0000-0000-0000652F0000}"/>
    <cellStyle name="Normal 17 2 2 6 2 6 3" xfId="12129" xr:uid="{00000000-0005-0000-0000-0000662F0000}"/>
    <cellStyle name="Normal 17 2 2 6 2 6 3 2" xfId="12130" xr:uid="{00000000-0005-0000-0000-0000672F0000}"/>
    <cellStyle name="Normal 17 2 2 6 2 6 4" xfId="12131" xr:uid="{00000000-0005-0000-0000-0000682F0000}"/>
    <cellStyle name="Normal 17 2 2 6 2 7" xfId="12132" xr:uid="{00000000-0005-0000-0000-0000692F0000}"/>
    <cellStyle name="Normal 17 2 2 6 2 7 2" xfId="12133" xr:uid="{00000000-0005-0000-0000-00006A2F0000}"/>
    <cellStyle name="Normal 17 2 2 6 2 8" xfId="12134" xr:uid="{00000000-0005-0000-0000-00006B2F0000}"/>
    <cellStyle name="Normal 17 2 2 6 2 8 2" xfId="12135" xr:uid="{00000000-0005-0000-0000-00006C2F0000}"/>
    <cellStyle name="Normal 17 2 2 6 2 9" xfId="12136" xr:uid="{00000000-0005-0000-0000-00006D2F0000}"/>
    <cellStyle name="Normal 17 2 2 6 3" xfId="12137" xr:uid="{00000000-0005-0000-0000-00006E2F0000}"/>
    <cellStyle name="Normal 17 2 2 6 3 2" xfId="12138" xr:uid="{00000000-0005-0000-0000-00006F2F0000}"/>
    <cellStyle name="Normal 17 2 2 6 3 2 2" xfId="12139" xr:uid="{00000000-0005-0000-0000-0000702F0000}"/>
    <cellStyle name="Normal 17 2 2 6 3 2 2 2" xfId="12140" xr:uid="{00000000-0005-0000-0000-0000712F0000}"/>
    <cellStyle name="Normal 17 2 2 6 3 2 2 2 2" xfId="12141" xr:uid="{00000000-0005-0000-0000-0000722F0000}"/>
    <cellStyle name="Normal 17 2 2 6 3 2 2 2 2 2" xfId="12142" xr:uid="{00000000-0005-0000-0000-0000732F0000}"/>
    <cellStyle name="Normal 17 2 2 6 3 2 2 2 3" xfId="12143" xr:uid="{00000000-0005-0000-0000-0000742F0000}"/>
    <cellStyle name="Normal 17 2 2 6 3 2 2 3" xfId="12144" xr:uid="{00000000-0005-0000-0000-0000752F0000}"/>
    <cellStyle name="Normal 17 2 2 6 3 2 2 3 2" xfId="12145" xr:uid="{00000000-0005-0000-0000-0000762F0000}"/>
    <cellStyle name="Normal 17 2 2 6 3 2 2 4" xfId="12146" xr:uid="{00000000-0005-0000-0000-0000772F0000}"/>
    <cellStyle name="Normal 17 2 2 6 3 2 3" xfId="12147" xr:uid="{00000000-0005-0000-0000-0000782F0000}"/>
    <cellStyle name="Normal 17 2 2 6 3 2 3 2" xfId="12148" xr:uid="{00000000-0005-0000-0000-0000792F0000}"/>
    <cellStyle name="Normal 17 2 2 6 3 2 3 2 2" xfId="12149" xr:uid="{00000000-0005-0000-0000-00007A2F0000}"/>
    <cellStyle name="Normal 17 2 2 6 3 2 3 3" xfId="12150" xr:uid="{00000000-0005-0000-0000-00007B2F0000}"/>
    <cellStyle name="Normal 17 2 2 6 3 2 4" xfId="12151" xr:uid="{00000000-0005-0000-0000-00007C2F0000}"/>
    <cellStyle name="Normal 17 2 2 6 3 2 4 2" xfId="12152" xr:uid="{00000000-0005-0000-0000-00007D2F0000}"/>
    <cellStyle name="Normal 17 2 2 6 3 2 5" xfId="12153" xr:uid="{00000000-0005-0000-0000-00007E2F0000}"/>
    <cellStyle name="Normal 17 2 2 6 3 3" xfId="12154" xr:uid="{00000000-0005-0000-0000-00007F2F0000}"/>
    <cellStyle name="Normal 17 2 2 6 3 3 2" xfId="12155" xr:uid="{00000000-0005-0000-0000-0000802F0000}"/>
    <cellStyle name="Normal 17 2 2 6 3 3 2 2" xfId="12156" xr:uid="{00000000-0005-0000-0000-0000812F0000}"/>
    <cellStyle name="Normal 17 2 2 6 3 3 2 2 2" xfId="12157" xr:uid="{00000000-0005-0000-0000-0000822F0000}"/>
    <cellStyle name="Normal 17 2 2 6 3 3 2 3" xfId="12158" xr:uid="{00000000-0005-0000-0000-0000832F0000}"/>
    <cellStyle name="Normal 17 2 2 6 3 3 3" xfId="12159" xr:uid="{00000000-0005-0000-0000-0000842F0000}"/>
    <cellStyle name="Normal 17 2 2 6 3 3 3 2" xfId="12160" xr:uid="{00000000-0005-0000-0000-0000852F0000}"/>
    <cellStyle name="Normal 17 2 2 6 3 3 4" xfId="12161" xr:uid="{00000000-0005-0000-0000-0000862F0000}"/>
    <cellStyle name="Normal 17 2 2 6 3 4" xfId="12162" xr:uid="{00000000-0005-0000-0000-0000872F0000}"/>
    <cellStyle name="Normal 17 2 2 6 3 4 2" xfId="12163" xr:uid="{00000000-0005-0000-0000-0000882F0000}"/>
    <cellStyle name="Normal 17 2 2 6 3 4 2 2" xfId="12164" xr:uid="{00000000-0005-0000-0000-0000892F0000}"/>
    <cellStyle name="Normal 17 2 2 6 3 4 3" xfId="12165" xr:uid="{00000000-0005-0000-0000-00008A2F0000}"/>
    <cellStyle name="Normal 17 2 2 6 3 5" xfId="12166" xr:uid="{00000000-0005-0000-0000-00008B2F0000}"/>
    <cellStyle name="Normal 17 2 2 6 3 5 2" xfId="12167" xr:uid="{00000000-0005-0000-0000-00008C2F0000}"/>
    <cellStyle name="Normal 17 2 2 6 3 6" xfId="12168" xr:uid="{00000000-0005-0000-0000-00008D2F0000}"/>
    <cellStyle name="Normal 17 2 2 6 4" xfId="12169" xr:uid="{00000000-0005-0000-0000-00008E2F0000}"/>
    <cellStyle name="Normal 17 2 2 6 4 2" xfId="12170" xr:uid="{00000000-0005-0000-0000-00008F2F0000}"/>
    <cellStyle name="Normal 17 2 2 6 4 2 2" xfId="12171" xr:uid="{00000000-0005-0000-0000-0000902F0000}"/>
    <cellStyle name="Normal 17 2 2 6 4 2 2 2" xfId="12172" xr:uid="{00000000-0005-0000-0000-0000912F0000}"/>
    <cellStyle name="Normal 17 2 2 6 4 2 2 2 2" xfId="12173" xr:uid="{00000000-0005-0000-0000-0000922F0000}"/>
    <cellStyle name="Normal 17 2 2 6 4 2 2 2 2 2" xfId="12174" xr:uid="{00000000-0005-0000-0000-0000932F0000}"/>
    <cellStyle name="Normal 17 2 2 6 4 2 2 2 3" xfId="12175" xr:uid="{00000000-0005-0000-0000-0000942F0000}"/>
    <cellStyle name="Normal 17 2 2 6 4 2 2 3" xfId="12176" xr:uid="{00000000-0005-0000-0000-0000952F0000}"/>
    <cellStyle name="Normal 17 2 2 6 4 2 2 3 2" xfId="12177" xr:uid="{00000000-0005-0000-0000-0000962F0000}"/>
    <cellStyle name="Normal 17 2 2 6 4 2 2 4" xfId="12178" xr:uid="{00000000-0005-0000-0000-0000972F0000}"/>
    <cellStyle name="Normal 17 2 2 6 4 2 3" xfId="12179" xr:uid="{00000000-0005-0000-0000-0000982F0000}"/>
    <cellStyle name="Normal 17 2 2 6 4 2 3 2" xfId="12180" xr:uid="{00000000-0005-0000-0000-0000992F0000}"/>
    <cellStyle name="Normal 17 2 2 6 4 2 3 2 2" xfId="12181" xr:uid="{00000000-0005-0000-0000-00009A2F0000}"/>
    <cellStyle name="Normal 17 2 2 6 4 2 3 3" xfId="12182" xr:uid="{00000000-0005-0000-0000-00009B2F0000}"/>
    <cellStyle name="Normal 17 2 2 6 4 2 4" xfId="12183" xr:uid="{00000000-0005-0000-0000-00009C2F0000}"/>
    <cellStyle name="Normal 17 2 2 6 4 2 4 2" xfId="12184" xr:uid="{00000000-0005-0000-0000-00009D2F0000}"/>
    <cellStyle name="Normal 17 2 2 6 4 2 5" xfId="12185" xr:uid="{00000000-0005-0000-0000-00009E2F0000}"/>
    <cellStyle name="Normal 17 2 2 6 4 3" xfId="12186" xr:uid="{00000000-0005-0000-0000-00009F2F0000}"/>
    <cellStyle name="Normal 17 2 2 6 4 3 2" xfId="12187" xr:uid="{00000000-0005-0000-0000-0000A02F0000}"/>
    <cellStyle name="Normal 17 2 2 6 4 3 2 2" xfId="12188" xr:uid="{00000000-0005-0000-0000-0000A12F0000}"/>
    <cellStyle name="Normal 17 2 2 6 4 3 2 2 2" xfId="12189" xr:uid="{00000000-0005-0000-0000-0000A22F0000}"/>
    <cellStyle name="Normal 17 2 2 6 4 3 2 3" xfId="12190" xr:uid="{00000000-0005-0000-0000-0000A32F0000}"/>
    <cellStyle name="Normal 17 2 2 6 4 3 3" xfId="12191" xr:uid="{00000000-0005-0000-0000-0000A42F0000}"/>
    <cellStyle name="Normal 17 2 2 6 4 3 3 2" xfId="12192" xr:uid="{00000000-0005-0000-0000-0000A52F0000}"/>
    <cellStyle name="Normal 17 2 2 6 4 3 4" xfId="12193" xr:uid="{00000000-0005-0000-0000-0000A62F0000}"/>
    <cellStyle name="Normal 17 2 2 6 4 4" xfId="12194" xr:uid="{00000000-0005-0000-0000-0000A72F0000}"/>
    <cellStyle name="Normal 17 2 2 6 4 4 2" xfId="12195" xr:uid="{00000000-0005-0000-0000-0000A82F0000}"/>
    <cellStyle name="Normal 17 2 2 6 4 4 2 2" xfId="12196" xr:uid="{00000000-0005-0000-0000-0000A92F0000}"/>
    <cellStyle name="Normal 17 2 2 6 4 4 3" xfId="12197" xr:uid="{00000000-0005-0000-0000-0000AA2F0000}"/>
    <cellStyle name="Normal 17 2 2 6 4 5" xfId="12198" xr:uid="{00000000-0005-0000-0000-0000AB2F0000}"/>
    <cellStyle name="Normal 17 2 2 6 4 5 2" xfId="12199" xr:uid="{00000000-0005-0000-0000-0000AC2F0000}"/>
    <cellStyle name="Normal 17 2 2 6 4 6" xfId="12200" xr:uid="{00000000-0005-0000-0000-0000AD2F0000}"/>
    <cellStyle name="Normal 17 2 2 6 5" xfId="12201" xr:uid="{00000000-0005-0000-0000-0000AE2F0000}"/>
    <cellStyle name="Normal 17 2 2 6 5 2" xfId="12202" xr:uid="{00000000-0005-0000-0000-0000AF2F0000}"/>
    <cellStyle name="Normal 17 2 2 6 5 2 2" xfId="12203" xr:uid="{00000000-0005-0000-0000-0000B02F0000}"/>
    <cellStyle name="Normal 17 2 2 6 5 2 2 2" xfId="12204" xr:uid="{00000000-0005-0000-0000-0000B12F0000}"/>
    <cellStyle name="Normal 17 2 2 6 5 2 2 2 2" xfId="12205" xr:uid="{00000000-0005-0000-0000-0000B22F0000}"/>
    <cellStyle name="Normal 17 2 2 6 5 2 2 3" xfId="12206" xr:uid="{00000000-0005-0000-0000-0000B32F0000}"/>
    <cellStyle name="Normal 17 2 2 6 5 2 3" xfId="12207" xr:uid="{00000000-0005-0000-0000-0000B42F0000}"/>
    <cellStyle name="Normal 17 2 2 6 5 2 3 2" xfId="12208" xr:uid="{00000000-0005-0000-0000-0000B52F0000}"/>
    <cellStyle name="Normal 17 2 2 6 5 2 4" xfId="12209" xr:uid="{00000000-0005-0000-0000-0000B62F0000}"/>
    <cellStyle name="Normal 17 2 2 6 5 3" xfId="12210" xr:uid="{00000000-0005-0000-0000-0000B72F0000}"/>
    <cellStyle name="Normal 17 2 2 6 5 3 2" xfId="12211" xr:uid="{00000000-0005-0000-0000-0000B82F0000}"/>
    <cellStyle name="Normal 17 2 2 6 5 3 2 2" xfId="12212" xr:uid="{00000000-0005-0000-0000-0000B92F0000}"/>
    <cellStyle name="Normal 17 2 2 6 5 3 3" xfId="12213" xr:uid="{00000000-0005-0000-0000-0000BA2F0000}"/>
    <cellStyle name="Normal 17 2 2 6 5 4" xfId="12214" xr:uid="{00000000-0005-0000-0000-0000BB2F0000}"/>
    <cellStyle name="Normal 17 2 2 6 5 4 2" xfId="12215" xr:uid="{00000000-0005-0000-0000-0000BC2F0000}"/>
    <cellStyle name="Normal 17 2 2 6 5 5" xfId="12216" xr:uid="{00000000-0005-0000-0000-0000BD2F0000}"/>
    <cellStyle name="Normal 17 2 2 6 6" xfId="12217" xr:uid="{00000000-0005-0000-0000-0000BE2F0000}"/>
    <cellStyle name="Normal 17 2 2 6 6 2" xfId="12218" xr:uid="{00000000-0005-0000-0000-0000BF2F0000}"/>
    <cellStyle name="Normal 17 2 2 6 6 2 2" xfId="12219" xr:uid="{00000000-0005-0000-0000-0000C02F0000}"/>
    <cellStyle name="Normal 17 2 2 6 6 2 2 2" xfId="12220" xr:uid="{00000000-0005-0000-0000-0000C12F0000}"/>
    <cellStyle name="Normal 17 2 2 6 6 2 3" xfId="12221" xr:uid="{00000000-0005-0000-0000-0000C22F0000}"/>
    <cellStyle name="Normal 17 2 2 6 6 3" xfId="12222" xr:uid="{00000000-0005-0000-0000-0000C32F0000}"/>
    <cellStyle name="Normal 17 2 2 6 6 3 2" xfId="12223" xr:uid="{00000000-0005-0000-0000-0000C42F0000}"/>
    <cellStyle name="Normal 17 2 2 6 6 4" xfId="12224" xr:uid="{00000000-0005-0000-0000-0000C52F0000}"/>
    <cellStyle name="Normal 17 2 2 6 7" xfId="12225" xr:uid="{00000000-0005-0000-0000-0000C62F0000}"/>
    <cellStyle name="Normal 17 2 2 6 7 2" xfId="12226" xr:uid="{00000000-0005-0000-0000-0000C72F0000}"/>
    <cellStyle name="Normal 17 2 2 6 7 2 2" xfId="12227" xr:uid="{00000000-0005-0000-0000-0000C82F0000}"/>
    <cellStyle name="Normal 17 2 2 6 7 3" xfId="12228" xr:uid="{00000000-0005-0000-0000-0000C92F0000}"/>
    <cellStyle name="Normal 17 2 2 6 7 3 2" xfId="12229" xr:uid="{00000000-0005-0000-0000-0000CA2F0000}"/>
    <cellStyle name="Normal 17 2 2 6 7 4" xfId="12230" xr:uid="{00000000-0005-0000-0000-0000CB2F0000}"/>
    <cellStyle name="Normal 17 2 2 6 8" xfId="12231" xr:uid="{00000000-0005-0000-0000-0000CC2F0000}"/>
    <cellStyle name="Normal 17 2 2 6 8 2" xfId="12232" xr:uid="{00000000-0005-0000-0000-0000CD2F0000}"/>
    <cellStyle name="Normal 17 2 2 6 9" xfId="12233" xr:uid="{00000000-0005-0000-0000-0000CE2F0000}"/>
    <cellStyle name="Normal 17 2 2 6 9 2" xfId="12234" xr:uid="{00000000-0005-0000-0000-0000CF2F0000}"/>
    <cellStyle name="Normal 17 2 2 7" xfId="12235" xr:uid="{00000000-0005-0000-0000-0000D02F0000}"/>
    <cellStyle name="Normal 17 2 2 7 10" xfId="12236" xr:uid="{00000000-0005-0000-0000-0000D12F0000}"/>
    <cellStyle name="Normal 17 2 2 7 2" xfId="12237" xr:uid="{00000000-0005-0000-0000-0000D22F0000}"/>
    <cellStyle name="Normal 17 2 2 7 2 2" xfId="12238" xr:uid="{00000000-0005-0000-0000-0000D32F0000}"/>
    <cellStyle name="Normal 17 2 2 7 2 2 2" xfId="12239" xr:uid="{00000000-0005-0000-0000-0000D42F0000}"/>
    <cellStyle name="Normal 17 2 2 7 2 2 2 2" xfId="12240" xr:uid="{00000000-0005-0000-0000-0000D52F0000}"/>
    <cellStyle name="Normal 17 2 2 7 2 2 2 2 2" xfId="12241" xr:uid="{00000000-0005-0000-0000-0000D62F0000}"/>
    <cellStyle name="Normal 17 2 2 7 2 2 2 2 2 2" xfId="12242" xr:uid="{00000000-0005-0000-0000-0000D72F0000}"/>
    <cellStyle name="Normal 17 2 2 7 2 2 2 2 3" xfId="12243" xr:uid="{00000000-0005-0000-0000-0000D82F0000}"/>
    <cellStyle name="Normal 17 2 2 7 2 2 2 3" xfId="12244" xr:uid="{00000000-0005-0000-0000-0000D92F0000}"/>
    <cellStyle name="Normal 17 2 2 7 2 2 2 3 2" xfId="12245" xr:uid="{00000000-0005-0000-0000-0000DA2F0000}"/>
    <cellStyle name="Normal 17 2 2 7 2 2 2 4" xfId="12246" xr:uid="{00000000-0005-0000-0000-0000DB2F0000}"/>
    <cellStyle name="Normal 17 2 2 7 2 2 3" xfId="12247" xr:uid="{00000000-0005-0000-0000-0000DC2F0000}"/>
    <cellStyle name="Normal 17 2 2 7 2 2 3 2" xfId="12248" xr:uid="{00000000-0005-0000-0000-0000DD2F0000}"/>
    <cellStyle name="Normal 17 2 2 7 2 2 3 2 2" xfId="12249" xr:uid="{00000000-0005-0000-0000-0000DE2F0000}"/>
    <cellStyle name="Normal 17 2 2 7 2 2 3 3" xfId="12250" xr:uid="{00000000-0005-0000-0000-0000DF2F0000}"/>
    <cellStyle name="Normal 17 2 2 7 2 2 4" xfId="12251" xr:uid="{00000000-0005-0000-0000-0000E02F0000}"/>
    <cellStyle name="Normal 17 2 2 7 2 2 4 2" xfId="12252" xr:uid="{00000000-0005-0000-0000-0000E12F0000}"/>
    <cellStyle name="Normal 17 2 2 7 2 2 5" xfId="12253" xr:uid="{00000000-0005-0000-0000-0000E22F0000}"/>
    <cellStyle name="Normal 17 2 2 7 2 3" xfId="12254" xr:uid="{00000000-0005-0000-0000-0000E32F0000}"/>
    <cellStyle name="Normal 17 2 2 7 2 3 2" xfId="12255" xr:uid="{00000000-0005-0000-0000-0000E42F0000}"/>
    <cellStyle name="Normal 17 2 2 7 2 3 2 2" xfId="12256" xr:uid="{00000000-0005-0000-0000-0000E52F0000}"/>
    <cellStyle name="Normal 17 2 2 7 2 3 2 2 2" xfId="12257" xr:uid="{00000000-0005-0000-0000-0000E62F0000}"/>
    <cellStyle name="Normal 17 2 2 7 2 3 2 3" xfId="12258" xr:uid="{00000000-0005-0000-0000-0000E72F0000}"/>
    <cellStyle name="Normal 17 2 2 7 2 3 3" xfId="12259" xr:uid="{00000000-0005-0000-0000-0000E82F0000}"/>
    <cellStyle name="Normal 17 2 2 7 2 3 3 2" xfId="12260" xr:uid="{00000000-0005-0000-0000-0000E92F0000}"/>
    <cellStyle name="Normal 17 2 2 7 2 3 4" xfId="12261" xr:uid="{00000000-0005-0000-0000-0000EA2F0000}"/>
    <cellStyle name="Normal 17 2 2 7 2 4" xfId="12262" xr:uid="{00000000-0005-0000-0000-0000EB2F0000}"/>
    <cellStyle name="Normal 17 2 2 7 2 4 2" xfId="12263" xr:uid="{00000000-0005-0000-0000-0000EC2F0000}"/>
    <cellStyle name="Normal 17 2 2 7 2 4 2 2" xfId="12264" xr:uid="{00000000-0005-0000-0000-0000ED2F0000}"/>
    <cellStyle name="Normal 17 2 2 7 2 4 3" xfId="12265" xr:uid="{00000000-0005-0000-0000-0000EE2F0000}"/>
    <cellStyle name="Normal 17 2 2 7 2 5" xfId="12266" xr:uid="{00000000-0005-0000-0000-0000EF2F0000}"/>
    <cellStyle name="Normal 17 2 2 7 2 5 2" xfId="12267" xr:uid="{00000000-0005-0000-0000-0000F02F0000}"/>
    <cellStyle name="Normal 17 2 2 7 2 6" xfId="12268" xr:uid="{00000000-0005-0000-0000-0000F12F0000}"/>
    <cellStyle name="Normal 17 2 2 7 3" xfId="12269" xr:uid="{00000000-0005-0000-0000-0000F22F0000}"/>
    <cellStyle name="Normal 17 2 2 7 3 2" xfId="12270" xr:uid="{00000000-0005-0000-0000-0000F32F0000}"/>
    <cellStyle name="Normal 17 2 2 7 3 2 2" xfId="12271" xr:uid="{00000000-0005-0000-0000-0000F42F0000}"/>
    <cellStyle name="Normal 17 2 2 7 3 2 2 2" xfId="12272" xr:uid="{00000000-0005-0000-0000-0000F52F0000}"/>
    <cellStyle name="Normal 17 2 2 7 3 2 2 2 2" xfId="12273" xr:uid="{00000000-0005-0000-0000-0000F62F0000}"/>
    <cellStyle name="Normal 17 2 2 7 3 2 2 2 2 2" xfId="12274" xr:uid="{00000000-0005-0000-0000-0000F72F0000}"/>
    <cellStyle name="Normal 17 2 2 7 3 2 2 2 3" xfId="12275" xr:uid="{00000000-0005-0000-0000-0000F82F0000}"/>
    <cellStyle name="Normal 17 2 2 7 3 2 2 3" xfId="12276" xr:uid="{00000000-0005-0000-0000-0000F92F0000}"/>
    <cellStyle name="Normal 17 2 2 7 3 2 2 3 2" xfId="12277" xr:uid="{00000000-0005-0000-0000-0000FA2F0000}"/>
    <cellStyle name="Normal 17 2 2 7 3 2 2 4" xfId="12278" xr:uid="{00000000-0005-0000-0000-0000FB2F0000}"/>
    <cellStyle name="Normal 17 2 2 7 3 2 3" xfId="12279" xr:uid="{00000000-0005-0000-0000-0000FC2F0000}"/>
    <cellStyle name="Normal 17 2 2 7 3 2 3 2" xfId="12280" xr:uid="{00000000-0005-0000-0000-0000FD2F0000}"/>
    <cellStyle name="Normal 17 2 2 7 3 2 3 2 2" xfId="12281" xr:uid="{00000000-0005-0000-0000-0000FE2F0000}"/>
    <cellStyle name="Normal 17 2 2 7 3 2 3 3" xfId="12282" xr:uid="{00000000-0005-0000-0000-0000FF2F0000}"/>
    <cellStyle name="Normal 17 2 2 7 3 2 4" xfId="12283" xr:uid="{00000000-0005-0000-0000-000000300000}"/>
    <cellStyle name="Normal 17 2 2 7 3 2 4 2" xfId="12284" xr:uid="{00000000-0005-0000-0000-000001300000}"/>
    <cellStyle name="Normal 17 2 2 7 3 2 5" xfId="12285" xr:uid="{00000000-0005-0000-0000-000002300000}"/>
    <cellStyle name="Normal 17 2 2 7 3 3" xfId="12286" xr:uid="{00000000-0005-0000-0000-000003300000}"/>
    <cellStyle name="Normal 17 2 2 7 3 3 2" xfId="12287" xr:uid="{00000000-0005-0000-0000-000004300000}"/>
    <cellStyle name="Normal 17 2 2 7 3 3 2 2" xfId="12288" xr:uid="{00000000-0005-0000-0000-000005300000}"/>
    <cellStyle name="Normal 17 2 2 7 3 3 2 2 2" xfId="12289" xr:uid="{00000000-0005-0000-0000-000006300000}"/>
    <cellStyle name="Normal 17 2 2 7 3 3 2 3" xfId="12290" xr:uid="{00000000-0005-0000-0000-000007300000}"/>
    <cellStyle name="Normal 17 2 2 7 3 3 3" xfId="12291" xr:uid="{00000000-0005-0000-0000-000008300000}"/>
    <cellStyle name="Normal 17 2 2 7 3 3 3 2" xfId="12292" xr:uid="{00000000-0005-0000-0000-000009300000}"/>
    <cellStyle name="Normal 17 2 2 7 3 3 4" xfId="12293" xr:uid="{00000000-0005-0000-0000-00000A300000}"/>
    <cellStyle name="Normal 17 2 2 7 3 4" xfId="12294" xr:uid="{00000000-0005-0000-0000-00000B300000}"/>
    <cellStyle name="Normal 17 2 2 7 3 4 2" xfId="12295" xr:uid="{00000000-0005-0000-0000-00000C300000}"/>
    <cellStyle name="Normal 17 2 2 7 3 4 2 2" xfId="12296" xr:uid="{00000000-0005-0000-0000-00000D300000}"/>
    <cellStyle name="Normal 17 2 2 7 3 4 3" xfId="12297" xr:uid="{00000000-0005-0000-0000-00000E300000}"/>
    <cellStyle name="Normal 17 2 2 7 3 5" xfId="12298" xr:uid="{00000000-0005-0000-0000-00000F300000}"/>
    <cellStyle name="Normal 17 2 2 7 3 5 2" xfId="12299" xr:uid="{00000000-0005-0000-0000-000010300000}"/>
    <cellStyle name="Normal 17 2 2 7 3 6" xfId="12300" xr:uid="{00000000-0005-0000-0000-000011300000}"/>
    <cellStyle name="Normal 17 2 2 7 4" xfId="12301" xr:uid="{00000000-0005-0000-0000-000012300000}"/>
    <cellStyle name="Normal 17 2 2 7 4 2" xfId="12302" xr:uid="{00000000-0005-0000-0000-000013300000}"/>
    <cellStyle name="Normal 17 2 2 7 4 2 2" xfId="12303" xr:uid="{00000000-0005-0000-0000-000014300000}"/>
    <cellStyle name="Normal 17 2 2 7 4 2 2 2" xfId="12304" xr:uid="{00000000-0005-0000-0000-000015300000}"/>
    <cellStyle name="Normal 17 2 2 7 4 2 2 2 2" xfId="12305" xr:uid="{00000000-0005-0000-0000-000016300000}"/>
    <cellStyle name="Normal 17 2 2 7 4 2 2 3" xfId="12306" xr:uid="{00000000-0005-0000-0000-000017300000}"/>
    <cellStyle name="Normal 17 2 2 7 4 2 3" xfId="12307" xr:uid="{00000000-0005-0000-0000-000018300000}"/>
    <cellStyle name="Normal 17 2 2 7 4 2 3 2" xfId="12308" xr:uid="{00000000-0005-0000-0000-000019300000}"/>
    <cellStyle name="Normal 17 2 2 7 4 2 4" xfId="12309" xr:uid="{00000000-0005-0000-0000-00001A300000}"/>
    <cellStyle name="Normal 17 2 2 7 4 3" xfId="12310" xr:uid="{00000000-0005-0000-0000-00001B300000}"/>
    <cellStyle name="Normal 17 2 2 7 4 3 2" xfId="12311" xr:uid="{00000000-0005-0000-0000-00001C300000}"/>
    <cellStyle name="Normal 17 2 2 7 4 3 2 2" xfId="12312" xr:uid="{00000000-0005-0000-0000-00001D300000}"/>
    <cellStyle name="Normal 17 2 2 7 4 3 3" xfId="12313" xr:uid="{00000000-0005-0000-0000-00001E300000}"/>
    <cellStyle name="Normal 17 2 2 7 4 4" xfId="12314" xr:uid="{00000000-0005-0000-0000-00001F300000}"/>
    <cellStyle name="Normal 17 2 2 7 4 4 2" xfId="12315" xr:uid="{00000000-0005-0000-0000-000020300000}"/>
    <cellStyle name="Normal 17 2 2 7 4 5" xfId="12316" xr:uid="{00000000-0005-0000-0000-000021300000}"/>
    <cellStyle name="Normal 17 2 2 7 5" xfId="12317" xr:uid="{00000000-0005-0000-0000-000022300000}"/>
    <cellStyle name="Normal 17 2 2 7 5 2" xfId="12318" xr:uid="{00000000-0005-0000-0000-000023300000}"/>
    <cellStyle name="Normal 17 2 2 7 5 2 2" xfId="12319" xr:uid="{00000000-0005-0000-0000-000024300000}"/>
    <cellStyle name="Normal 17 2 2 7 5 2 2 2" xfId="12320" xr:uid="{00000000-0005-0000-0000-000025300000}"/>
    <cellStyle name="Normal 17 2 2 7 5 2 3" xfId="12321" xr:uid="{00000000-0005-0000-0000-000026300000}"/>
    <cellStyle name="Normal 17 2 2 7 5 3" xfId="12322" xr:uid="{00000000-0005-0000-0000-000027300000}"/>
    <cellStyle name="Normal 17 2 2 7 5 3 2" xfId="12323" xr:uid="{00000000-0005-0000-0000-000028300000}"/>
    <cellStyle name="Normal 17 2 2 7 5 4" xfId="12324" xr:uid="{00000000-0005-0000-0000-000029300000}"/>
    <cellStyle name="Normal 17 2 2 7 6" xfId="12325" xr:uid="{00000000-0005-0000-0000-00002A300000}"/>
    <cellStyle name="Normal 17 2 2 7 6 2" xfId="12326" xr:uid="{00000000-0005-0000-0000-00002B300000}"/>
    <cellStyle name="Normal 17 2 2 7 6 2 2" xfId="12327" xr:uid="{00000000-0005-0000-0000-00002C300000}"/>
    <cellStyle name="Normal 17 2 2 7 6 3" xfId="12328" xr:uid="{00000000-0005-0000-0000-00002D300000}"/>
    <cellStyle name="Normal 17 2 2 7 6 3 2" xfId="12329" xr:uid="{00000000-0005-0000-0000-00002E300000}"/>
    <cellStyle name="Normal 17 2 2 7 6 4" xfId="12330" xr:uid="{00000000-0005-0000-0000-00002F300000}"/>
    <cellStyle name="Normal 17 2 2 7 7" xfId="12331" xr:uid="{00000000-0005-0000-0000-000030300000}"/>
    <cellStyle name="Normal 17 2 2 7 7 2" xfId="12332" xr:uid="{00000000-0005-0000-0000-000031300000}"/>
    <cellStyle name="Normal 17 2 2 7 8" xfId="12333" xr:uid="{00000000-0005-0000-0000-000032300000}"/>
    <cellStyle name="Normal 17 2 2 7 8 2" xfId="12334" xr:uid="{00000000-0005-0000-0000-000033300000}"/>
    <cellStyle name="Normal 17 2 2 7 9" xfId="12335" xr:uid="{00000000-0005-0000-0000-000034300000}"/>
    <cellStyle name="Normal 17 2 2 8" xfId="12336" xr:uid="{00000000-0005-0000-0000-000035300000}"/>
    <cellStyle name="Normal 17 2 2 8 2" xfId="12337" xr:uid="{00000000-0005-0000-0000-000036300000}"/>
    <cellStyle name="Normal 17 2 2 8 2 2" xfId="12338" xr:uid="{00000000-0005-0000-0000-000037300000}"/>
    <cellStyle name="Normal 17 2 2 8 2 2 2" xfId="12339" xr:uid="{00000000-0005-0000-0000-000038300000}"/>
    <cellStyle name="Normal 17 2 2 8 2 2 2 2" xfId="12340" xr:uid="{00000000-0005-0000-0000-000039300000}"/>
    <cellStyle name="Normal 17 2 2 8 2 2 2 2 2" xfId="12341" xr:uid="{00000000-0005-0000-0000-00003A300000}"/>
    <cellStyle name="Normal 17 2 2 8 2 2 2 2 2 2" xfId="12342" xr:uid="{00000000-0005-0000-0000-00003B300000}"/>
    <cellStyle name="Normal 17 2 2 8 2 2 2 2 3" xfId="12343" xr:uid="{00000000-0005-0000-0000-00003C300000}"/>
    <cellStyle name="Normal 17 2 2 8 2 2 2 3" xfId="12344" xr:uid="{00000000-0005-0000-0000-00003D300000}"/>
    <cellStyle name="Normal 17 2 2 8 2 2 2 3 2" xfId="12345" xr:uid="{00000000-0005-0000-0000-00003E300000}"/>
    <cellStyle name="Normal 17 2 2 8 2 2 2 4" xfId="12346" xr:uid="{00000000-0005-0000-0000-00003F300000}"/>
    <cellStyle name="Normal 17 2 2 8 2 2 3" xfId="12347" xr:uid="{00000000-0005-0000-0000-000040300000}"/>
    <cellStyle name="Normal 17 2 2 8 2 2 3 2" xfId="12348" xr:uid="{00000000-0005-0000-0000-000041300000}"/>
    <cellStyle name="Normal 17 2 2 8 2 2 3 2 2" xfId="12349" xr:uid="{00000000-0005-0000-0000-000042300000}"/>
    <cellStyle name="Normal 17 2 2 8 2 2 3 3" xfId="12350" xr:uid="{00000000-0005-0000-0000-000043300000}"/>
    <cellStyle name="Normal 17 2 2 8 2 2 4" xfId="12351" xr:uid="{00000000-0005-0000-0000-000044300000}"/>
    <cellStyle name="Normal 17 2 2 8 2 2 4 2" xfId="12352" xr:uid="{00000000-0005-0000-0000-000045300000}"/>
    <cellStyle name="Normal 17 2 2 8 2 2 5" xfId="12353" xr:uid="{00000000-0005-0000-0000-000046300000}"/>
    <cellStyle name="Normal 17 2 2 8 2 3" xfId="12354" xr:uid="{00000000-0005-0000-0000-000047300000}"/>
    <cellStyle name="Normal 17 2 2 8 2 3 2" xfId="12355" xr:uid="{00000000-0005-0000-0000-000048300000}"/>
    <cellStyle name="Normal 17 2 2 8 2 3 2 2" xfId="12356" xr:uid="{00000000-0005-0000-0000-000049300000}"/>
    <cellStyle name="Normal 17 2 2 8 2 3 2 2 2" xfId="12357" xr:uid="{00000000-0005-0000-0000-00004A300000}"/>
    <cellStyle name="Normal 17 2 2 8 2 3 2 3" xfId="12358" xr:uid="{00000000-0005-0000-0000-00004B300000}"/>
    <cellStyle name="Normal 17 2 2 8 2 3 3" xfId="12359" xr:uid="{00000000-0005-0000-0000-00004C300000}"/>
    <cellStyle name="Normal 17 2 2 8 2 3 3 2" xfId="12360" xr:uid="{00000000-0005-0000-0000-00004D300000}"/>
    <cellStyle name="Normal 17 2 2 8 2 3 4" xfId="12361" xr:uid="{00000000-0005-0000-0000-00004E300000}"/>
    <cellStyle name="Normal 17 2 2 8 2 4" xfId="12362" xr:uid="{00000000-0005-0000-0000-00004F300000}"/>
    <cellStyle name="Normal 17 2 2 8 2 4 2" xfId="12363" xr:uid="{00000000-0005-0000-0000-000050300000}"/>
    <cellStyle name="Normal 17 2 2 8 2 4 2 2" xfId="12364" xr:uid="{00000000-0005-0000-0000-000051300000}"/>
    <cellStyle name="Normal 17 2 2 8 2 4 3" xfId="12365" xr:uid="{00000000-0005-0000-0000-000052300000}"/>
    <cellStyle name="Normal 17 2 2 8 2 5" xfId="12366" xr:uid="{00000000-0005-0000-0000-000053300000}"/>
    <cellStyle name="Normal 17 2 2 8 2 5 2" xfId="12367" xr:uid="{00000000-0005-0000-0000-000054300000}"/>
    <cellStyle name="Normal 17 2 2 8 2 6" xfId="12368" xr:uid="{00000000-0005-0000-0000-000055300000}"/>
    <cellStyle name="Normal 17 2 2 8 3" xfId="12369" xr:uid="{00000000-0005-0000-0000-000056300000}"/>
    <cellStyle name="Normal 17 2 2 8 3 2" xfId="12370" xr:uid="{00000000-0005-0000-0000-000057300000}"/>
    <cellStyle name="Normal 17 2 2 8 3 2 2" xfId="12371" xr:uid="{00000000-0005-0000-0000-000058300000}"/>
    <cellStyle name="Normal 17 2 2 8 3 2 2 2" xfId="12372" xr:uid="{00000000-0005-0000-0000-000059300000}"/>
    <cellStyle name="Normal 17 2 2 8 3 2 2 2 2" xfId="12373" xr:uid="{00000000-0005-0000-0000-00005A300000}"/>
    <cellStyle name="Normal 17 2 2 8 3 2 2 2 2 2" xfId="12374" xr:uid="{00000000-0005-0000-0000-00005B300000}"/>
    <cellStyle name="Normal 17 2 2 8 3 2 2 2 3" xfId="12375" xr:uid="{00000000-0005-0000-0000-00005C300000}"/>
    <cellStyle name="Normal 17 2 2 8 3 2 2 3" xfId="12376" xr:uid="{00000000-0005-0000-0000-00005D300000}"/>
    <cellStyle name="Normal 17 2 2 8 3 2 2 3 2" xfId="12377" xr:uid="{00000000-0005-0000-0000-00005E300000}"/>
    <cellStyle name="Normal 17 2 2 8 3 2 2 4" xfId="12378" xr:uid="{00000000-0005-0000-0000-00005F300000}"/>
    <cellStyle name="Normal 17 2 2 8 3 2 3" xfId="12379" xr:uid="{00000000-0005-0000-0000-000060300000}"/>
    <cellStyle name="Normal 17 2 2 8 3 2 3 2" xfId="12380" xr:uid="{00000000-0005-0000-0000-000061300000}"/>
    <cellStyle name="Normal 17 2 2 8 3 2 3 2 2" xfId="12381" xr:uid="{00000000-0005-0000-0000-000062300000}"/>
    <cellStyle name="Normal 17 2 2 8 3 2 3 3" xfId="12382" xr:uid="{00000000-0005-0000-0000-000063300000}"/>
    <cellStyle name="Normal 17 2 2 8 3 2 4" xfId="12383" xr:uid="{00000000-0005-0000-0000-000064300000}"/>
    <cellStyle name="Normal 17 2 2 8 3 2 4 2" xfId="12384" xr:uid="{00000000-0005-0000-0000-000065300000}"/>
    <cellStyle name="Normal 17 2 2 8 3 2 5" xfId="12385" xr:uid="{00000000-0005-0000-0000-000066300000}"/>
    <cellStyle name="Normal 17 2 2 8 3 3" xfId="12386" xr:uid="{00000000-0005-0000-0000-000067300000}"/>
    <cellStyle name="Normal 17 2 2 8 3 3 2" xfId="12387" xr:uid="{00000000-0005-0000-0000-000068300000}"/>
    <cellStyle name="Normal 17 2 2 8 3 3 2 2" xfId="12388" xr:uid="{00000000-0005-0000-0000-000069300000}"/>
    <cellStyle name="Normal 17 2 2 8 3 3 2 2 2" xfId="12389" xr:uid="{00000000-0005-0000-0000-00006A300000}"/>
    <cellStyle name="Normal 17 2 2 8 3 3 2 3" xfId="12390" xr:uid="{00000000-0005-0000-0000-00006B300000}"/>
    <cellStyle name="Normal 17 2 2 8 3 3 3" xfId="12391" xr:uid="{00000000-0005-0000-0000-00006C300000}"/>
    <cellStyle name="Normal 17 2 2 8 3 3 3 2" xfId="12392" xr:uid="{00000000-0005-0000-0000-00006D300000}"/>
    <cellStyle name="Normal 17 2 2 8 3 3 4" xfId="12393" xr:uid="{00000000-0005-0000-0000-00006E300000}"/>
    <cellStyle name="Normal 17 2 2 8 3 4" xfId="12394" xr:uid="{00000000-0005-0000-0000-00006F300000}"/>
    <cellStyle name="Normal 17 2 2 8 3 4 2" xfId="12395" xr:uid="{00000000-0005-0000-0000-000070300000}"/>
    <cellStyle name="Normal 17 2 2 8 3 4 2 2" xfId="12396" xr:uid="{00000000-0005-0000-0000-000071300000}"/>
    <cellStyle name="Normal 17 2 2 8 3 4 3" xfId="12397" xr:uid="{00000000-0005-0000-0000-000072300000}"/>
    <cellStyle name="Normal 17 2 2 8 3 5" xfId="12398" xr:uid="{00000000-0005-0000-0000-000073300000}"/>
    <cellStyle name="Normal 17 2 2 8 3 5 2" xfId="12399" xr:uid="{00000000-0005-0000-0000-000074300000}"/>
    <cellStyle name="Normal 17 2 2 8 3 6" xfId="12400" xr:uid="{00000000-0005-0000-0000-000075300000}"/>
    <cellStyle name="Normal 17 2 2 8 4" xfId="12401" xr:uid="{00000000-0005-0000-0000-000076300000}"/>
    <cellStyle name="Normal 17 2 2 8 4 2" xfId="12402" xr:uid="{00000000-0005-0000-0000-000077300000}"/>
    <cellStyle name="Normal 17 2 2 8 4 2 2" xfId="12403" xr:uid="{00000000-0005-0000-0000-000078300000}"/>
    <cellStyle name="Normal 17 2 2 8 4 2 2 2" xfId="12404" xr:uid="{00000000-0005-0000-0000-000079300000}"/>
    <cellStyle name="Normal 17 2 2 8 4 2 2 2 2" xfId="12405" xr:uid="{00000000-0005-0000-0000-00007A300000}"/>
    <cellStyle name="Normal 17 2 2 8 4 2 2 3" xfId="12406" xr:uid="{00000000-0005-0000-0000-00007B300000}"/>
    <cellStyle name="Normal 17 2 2 8 4 2 3" xfId="12407" xr:uid="{00000000-0005-0000-0000-00007C300000}"/>
    <cellStyle name="Normal 17 2 2 8 4 2 3 2" xfId="12408" xr:uid="{00000000-0005-0000-0000-00007D300000}"/>
    <cellStyle name="Normal 17 2 2 8 4 2 4" xfId="12409" xr:uid="{00000000-0005-0000-0000-00007E300000}"/>
    <cellStyle name="Normal 17 2 2 8 4 3" xfId="12410" xr:uid="{00000000-0005-0000-0000-00007F300000}"/>
    <cellStyle name="Normal 17 2 2 8 4 3 2" xfId="12411" xr:uid="{00000000-0005-0000-0000-000080300000}"/>
    <cellStyle name="Normal 17 2 2 8 4 3 2 2" xfId="12412" xr:uid="{00000000-0005-0000-0000-000081300000}"/>
    <cellStyle name="Normal 17 2 2 8 4 3 3" xfId="12413" xr:uid="{00000000-0005-0000-0000-000082300000}"/>
    <cellStyle name="Normal 17 2 2 8 4 4" xfId="12414" xr:uid="{00000000-0005-0000-0000-000083300000}"/>
    <cellStyle name="Normal 17 2 2 8 4 4 2" xfId="12415" xr:uid="{00000000-0005-0000-0000-000084300000}"/>
    <cellStyle name="Normal 17 2 2 8 4 5" xfId="12416" xr:uid="{00000000-0005-0000-0000-000085300000}"/>
    <cellStyle name="Normal 17 2 2 8 5" xfId="12417" xr:uid="{00000000-0005-0000-0000-000086300000}"/>
    <cellStyle name="Normal 17 2 2 8 5 2" xfId="12418" xr:uid="{00000000-0005-0000-0000-000087300000}"/>
    <cellStyle name="Normal 17 2 2 8 5 2 2" xfId="12419" xr:uid="{00000000-0005-0000-0000-000088300000}"/>
    <cellStyle name="Normal 17 2 2 8 5 2 2 2" xfId="12420" xr:uid="{00000000-0005-0000-0000-000089300000}"/>
    <cellStyle name="Normal 17 2 2 8 5 2 3" xfId="12421" xr:uid="{00000000-0005-0000-0000-00008A300000}"/>
    <cellStyle name="Normal 17 2 2 8 5 3" xfId="12422" xr:uid="{00000000-0005-0000-0000-00008B300000}"/>
    <cellStyle name="Normal 17 2 2 8 5 3 2" xfId="12423" xr:uid="{00000000-0005-0000-0000-00008C300000}"/>
    <cellStyle name="Normal 17 2 2 8 5 4" xfId="12424" xr:uid="{00000000-0005-0000-0000-00008D300000}"/>
    <cellStyle name="Normal 17 2 2 8 6" xfId="12425" xr:uid="{00000000-0005-0000-0000-00008E300000}"/>
    <cellStyle name="Normal 17 2 2 8 6 2" xfId="12426" xr:uid="{00000000-0005-0000-0000-00008F300000}"/>
    <cellStyle name="Normal 17 2 2 8 6 2 2" xfId="12427" xr:uid="{00000000-0005-0000-0000-000090300000}"/>
    <cellStyle name="Normal 17 2 2 8 6 3" xfId="12428" xr:uid="{00000000-0005-0000-0000-000091300000}"/>
    <cellStyle name="Normal 17 2 2 8 6 3 2" xfId="12429" xr:uid="{00000000-0005-0000-0000-000092300000}"/>
    <cellStyle name="Normal 17 2 2 8 6 4" xfId="12430" xr:uid="{00000000-0005-0000-0000-000093300000}"/>
    <cellStyle name="Normal 17 2 2 8 7" xfId="12431" xr:uid="{00000000-0005-0000-0000-000094300000}"/>
    <cellStyle name="Normal 17 2 2 8 7 2" xfId="12432" xr:uid="{00000000-0005-0000-0000-000095300000}"/>
    <cellStyle name="Normal 17 2 2 8 8" xfId="12433" xr:uid="{00000000-0005-0000-0000-000096300000}"/>
    <cellStyle name="Normal 17 2 2 8 8 2" xfId="12434" xr:uid="{00000000-0005-0000-0000-000097300000}"/>
    <cellStyle name="Normal 17 2 2 8 9" xfId="12435" xr:uid="{00000000-0005-0000-0000-000098300000}"/>
    <cellStyle name="Normal 17 2 2 9" xfId="12436" xr:uid="{00000000-0005-0000-0000-000099300000}"/>
    <cellStyle name="Normal 17 2 2 9 2" xfId="12437" xr:uid="{00000000-0005-0000-0000-00009A300000}"/>
    <cellStyle name="Normal 17 2 2 9 2 2" xfId="12438" xr:uid="{00000000-0005-0000-0000-00009B300000}"/>
    <cellStyle name="Normal 17 2 2 9 2 2 2" xfId="12439" xr:uid="{00000000-0005-0000-0000-00009C300000}"/>
    <cellStyle name="Normal 17 2 2 9 2 2 2 2" xfId="12440" xr:uid="{00000000-0005-0000-0000-00009D300000}"/>
    <cellStyle name="Normal 17 2 2 9 2 2 2 2 2" xfId="12441" xr:uid="{00000000-0005-0000-0000-00009E300000}"/>
    <cellStyle name="Normal 17 2 2 9 2 2 2 3" xfId="12442" xr:uid="{00000000-0005-0000-0000-00009F300000}"/>
    <cellStyle name="Normal 17 2 2 9 2 2 3" xfId="12443" xr:uid="{00000000-0005-0000-0000-0000A0300000}"/>
    <cellStyle name="Normal 17 2 2 9 2 2 3 2" xfId="12444" xr:uid="{00000000-0005-0000-0000-0000A1300000}"/>
    <cellStyle name="Normal 17 2 2 9 2 2 4" xfId="12445" xr:uid="{00000000-0005-0000-0000-0000A2300000}"/>
    <cellStyle name="Normal 17 2 2 9 2 3" xfId="12446" xr:uid="{00000000-0005-0000-0000-0000A3300000}"/>
    <cellStyle name="Normal 17 2 2 9 2 3 2" xfId="12447" xr:uid="{00000000-0005-0000-0000-0000A4300000}"/>
    <cellStyle name="Normal 17 2 2 9 2 3 2 2" xfId="12448" xr:uid="{00000000-0005-0000-0000-0000A5300000}"/>
    <cellStyle name="Normal 17 2 2 9 2 3 3" xfId="12449" xr:uid="{00000000-0005-0000-0000-0000A6300000}"/>
    <cellStyle name="Normal 17 2 2 9 2 4" xfId="12450" xr:uid="{00000000-0005-0000-0000-0000A7300000}"/>
    <cellStyle name="Normal 17 2 2 9 2 4 2" xfId="12451" xr:uid="{00000000-0005-0000-0000-0000A8300000}"/>
    <cellStyle name="Normal 17 2 2 9 2 5" xfId="12452" xr:uid="{00000000-0005-0000-0000-0000A9300000}"/>
    <cellStyle name="Normal 17 2 2 9 3" xfId="12453" xr:uid="{00000000-0005-0000-0000-0000AA300000}"/>
    <cellStyle name="Normal 17 2 2 9 3 2" xfId="12454" xr:uid="{00000000-0005-0000-0000-0000AB300000}"/>
    <cellStyle name="Normal 17 2 2 9 3 2 2" xfId="12455" xr:uid="{00000000-0005-0000-0000-0000AC300000}"/>
    <cellStyle name="Normal 17 2 2 9 3 2 2 2" xfId="12456" xr:uid="{00000000-0005-0000-0000-0000AD300000}"/>
    <cellStyle name="Normal 17 2 2 9 3 2 3" xfId="12457" xr:uid="{00000000-0005-0000-0000-0000AE300000}"/>
    <cellStyle name="Normal 17 2 2 9 3 3" xfId="12458" xr:uid="{00000000-0005-0000-0000-0000AF300000}"/>
    <cellStyle name="Normal 17 2 2 9 3 3 2" xfId="12459" xr:uid="{00000000-0005-0000-0000-0000B0300000}"/>
    <cellStyle name="Normal 17 2 2 9 3 4" xfId="12460" xr:uid="{00000000-0005-0000-0000-0000B1300000}"/>
    <cellStyle name="Normal 17 2 2 9 4" xfId="12461" xr:uid="{00000000-0005-0000-0000-0000B2300000}"/>
    <cellStyle name="Normal 17 2 2 9 4 2" xfId="12462" xr:uid="{00000000-0005-0000-0000-0000B3300000}"/>
    <cellStyle name="Normal 17 2 2 9 4 2 2" xfId="12463" xr:uid="{00000000-0005-0000-0000-0000B4300000}"/>
    <cellStyle name="Normal 17 2 2 9 4 3" xfId="12464" xr:uid="{00000000-0005-0000-0000-0000B5300000}"/>
    <cellStyle name="Normal 17 2 2 9 5" xfId="12465" xr:uid="{00000000-0005-0000-0000-0000B6300000}"/>
    <cellStyle name="Normal 17 2 2 9 5 2" xfId="12466" xr:uid="{00000000-0005-0000-0000-0000B7300000}"/>
    <cellStyle name="Normal 17 2 2 9 6" xfId="12467" xr:uid="{00000000-0005-0000-0000-0000B8300000}"/>
    <cellStyle name="Normal 17 2 3" xfId="12468" xr:uid="{00000000-0005-0000-0000-0000B9300000}"/>
    <cellStyle name="Normal 17 2 3 10" xfId="12469" xr:uid="{00000000-0005-0000-0000-0000BA300000}"/>
    <cellStyle name="Normal 17 2 3 10 2" xfId="12470" xr:uid="{00000000-0005-0000-0000-0000BB300000}"/>
    <cellStyle name="Normal 17 2 3 10 2 2" xfId="12471" xr:uid="{00000000-0005-0000-0000-0000BC300000}"/>
    <cellStyle name="Normal 17 2 3 10 2 2 2" xfId="12472" xr:uid="{00000000-0005-0000-0000-0000BD300000}"/>
    <cellStyle name="Normal 17 2 3 10 2 3" xfId="12473" xr:uid="{00000000-0005-0000-0000-0000BE300000}"/>
    <cellStyle name="Normal 17 2 3 10 3" xfId="12474" xr:uid="{00000000-0005-0000-0000-0000BF300000}"/>
    <cellStyle name="Normal 17 2 3 10 3 2" xfId="12475" xr:uid="{00000000-0005-0000-0000-0000C0300000}"/>
    <cellStyle name="Normal 17 2 3 10 4" xfId="12476" xr:uid="{00000000-0005-0000-0000-0000C1300000}"/>
    <cellStyle name="Normal 17 2 3 11" xfId="12477" xr:uid="{00000000-0005-0000-0000-0000C2300000}"/>
    <cellStyle name="Normal 17 2 3 11 2" xfId="12478" xr:uid="{00000000-0005-0000-0000-0000C3300000}"/>
    <cellStyle name="Normal 17 2 3 11 2 2" xfId="12479" xr:uid="{00000000-0005-0000-0000-0000C4300000}"/>
    <cellStyle name="Normal 17 2 3 11 3" xfId="12480" xr:uid="{00000000-0005-0000-0000-0000C5300000}"/>
    <cellStyle name="Normal 17 2 3 11 3 2" xfId="12481" xr:uid="{00000000-0005-0000-0000-0000C6300000}"/>
    <cellStyle name="Normal 17 2 3 11 4" xfId="12482" xr:uid="{00000000-0005-0000-0000-0000C7300000}"/>
    <cellStyle name="Normal 17 2 3 12" xfId="12483" xr:uid="{00000000-0005-0000-0000-0000C8300000}"/>
    <cellStyle name="Normal 17 2 3 12 2" xfId="12484" xr:uid="{00000000-0005-0000-0000-0000C9300000}"/>
    <cellStyle name="Normal 17 2 3 13" xfId="12485" xr:uid="{00000000-0005-0000-0000-0000CA300000}"/>
    <cellStyle name="Normal 17 2 3 13 2" xfId="12486" xr:uid="{00000000-0005-0000-0000-0000CB300000}"/>
    <cellStyle name="Normal 17 2 3 14" xfId="12487" xr:uid="{00000000-0005-0000-0000-0000CC300000}"/>
    <cellStyle name="Normal 17 2 3 2" xfId="12488" xr:uid="{00000000-0005-0000-0000-0000CD300000}"/>
    <cellStyle name="Normal 17 2 3 2 10" xfId="12489" xr:uid="{00000000-0005-0000-0000-0000CE300000}"/>
    <cellStyle name="Normal 17 2 3 2 10 2" xfId="12490" xr:uid="{00000000-0005-0000-0000-0000CF300000}"/>
    <cellStyle name="Normal 17 2 3 2 11" xfId="12491" xr:uid="{00000000-0005-0000-0000-0000D0300000}"/>
    <cellStyle name="Normal 17 2 3 2 12" xfId="12492" xr:uid="{00000000-0005-0000-0000-0000D1300000}"/>
    <cellStyle name="Normal 17 2 3 2 2" xfId="12493" xr:uid="{00000000-0005-0000-0000-0000D2300000}"/>
    <cellStyle name="Normal 17 2 3 2 2 10" xfId="12494" xr:uid="{00000000-0005-0000-0000-0000D3300000}"/>
    <cellStyle name="Normal 17 2 3 2 2 11" xfId="12495" xr:uid="{00000000-0005-0000-0000-0000D4300000}"/>
    <cellStyle name="Normal 17 2 3 2 2 2" xfId="12496" xr:uid="{00000000-0005-0000-0000-0000D5300000}"/>
    <cellStyle name="Normal 17 2 3 2 2 2 2" xfId="12497" xr:uid="{00000000-0005-0000-0000-0000D6300000}"/>
    <cellStyle name="Normal 17 2 3 2 2 2 2 2" xfId="12498" xr:uid="{00000000-0005-0000-0000-0000D7300000}"/>
    <cellStyle name="Normal 17 2 3 2 2 2 2 2 2" xfId="12499" xr:uid="{00000000-0005-0000-0000-0000D8300000}"/>
    <cellStyle name="Normal 17 2 3 2 2 2 2 2 2 2" xfId="12500" xr:uid="{00000000-0005-0000-0000-0000D9300000}"/>
    <cellStyle name="Normal 17 2 3 2 2 2 2 2 2 2 2" xfId="12501" xr:uid="{00000000-0005-0000-0000-0000DA300000}"/>
    <cellStyle name="Normal 17 2 3 2 2 2 2 2 2 2 2 2" xfId="12502" xr:uid="{00000000-0005-0000-0000-0000DB300000}"/>
    <cellStyle name="Normal 17 2 3 2 2 2 2 2 2 2 3" xfId="12503" xr:uid="{00000000-0005-0000-0000-0000DC300000}"/>
    <cellStyle name="Normal 17 2 3 2 2 2 2 2 2 3" xfId="12504" xr:uid="{00000000-0005-0000-0000-0000DD300000}"/>
    <cellStyle name="Normal 17 2 3 2 2 2 2 2 2 3 2" xfId="12505" xr:uid="{00000000-0005-0000-0000-0000DE300000}"/>
    <cellStyle name="Normal 17 2 3 2 2 2 2 2 2 4" xfId="12506" xr:uid="{00000000-0005-0000-0000-0000DF300000}"/>
    <cellStyle name="Normal 17 2 3 2 2 2 2 2 3" xfId="12507" xr:uid="{00000000-0005-0000-0000-0000E0300000}"/>
    <cellStyle name="Normal 17 2 3 2 2 2 2 2 3 2" xfId="12508" xr:uid="{00000000-0005-0000-0000-0000E1300000}"/>
    <cellStyle name="Normal 17 2 3 2 2 2 2 2 3 2 2" xfId="12509" xr:uid="{00000000-0005-0000-0000-0000E2300000}"/>
    <cellStyle name="Normal 17 2 3 2 2 2 2 2 3 3" xfId="12510" xr:uid="{00000000-0005-0000-0000-0000E3300000}"/>
    <cellStyle name="Normal 17 2 3 2 2 2 2 2 4" xfId="12511" xr:uid="{00000000-0005-0000-0000-0000E4300000}"/>
    <cellStyle name="Normal 17 2 3 2 2 2 2 2 4 2" xfId="12512" xr:uid="{00000000-0005-0000-0000-0000E5300000}"/>
    <cellStyle name="Normal 17 2 3 2 2 2 2 2 5" xfId="12513" xr:uid="{00000000-0005-0000-0000-0000E6300000}"/>
    <cellStyle name="Normal 17 2 3 2 2 2 2 3" xfId="12514" xr:uid="{00000000-0005-0000-0000-0000E7300000}"/>
    <cellStyle name="Normal 17 2 3 2 2 2 2 3 2" xfId="12515" xr:uid="{00000000-0005-0000-0000-0000E8300000}"/>
    <cellStyle name="Normal 17 2 3 2 2 2 2 3 2 2" xfId="12516" xr:uid="{00000000-0005-0000-0000-0000E9300000}"/>
    <cellStyle name="Normal 17 2 3 2 2 2 2 3 2 2 2" xfId="12517" xr:uid="{00000000-0005-0000-0000-0000EA300000}"/>
    <cellStyle name="Normal 17 2 3 2 2 2 2 3 2 3" xfId="12518" xr:uid="{00000000-0005-0000-0000-0000EB300000}"/>
    <cellStyle name="Normal 17 2 3 2 2 2 2 3 3" xfId="12519" xr:uid="{00000000-0005-0000-0000-0000EC300000}"/>
    <cellStyle name="Normal 17 2 3 2 2 2 2 3 3 2" xfId="12520" xr:uid="{00000000-0005-0000-0000-0000ED300000}"/>
    <cellStyle name="Normal 17 2 3 2 2 2 2 3 4" xfId="12521" xr:uid="{00000000-0005-0000-0000-0000EE300000}"/>
    <cellStyle name="Normal 17 2 3 2 2 2 2 4" xfId="12522" xr:uid="{00000000-0005-0000-0000-0000EF300000}"/>
    <cellStyle name="Normal 17 2 3 2 2 2 2 4 2" xfId="12523" xr:uid="{00000000-0005-0000-0000-0000F0300000}"/>
    <cellStyle name="Normal 17 2 3 2 2 2 2 4 2 2" xfId="12524" xr:uid="{00000000-0005-0000-0000-0000F1300000}"/>
    <cellStyle name="Normal 17 2 3 2 2 2 2 4 3" xfId="12525" xr:uid="{00000000-0005-0000-0000-0000F2300000}"/>
    <cellStyle name="Normal 17 2 3 2 2 2 2 5" xfId="12526" xr:uid="{00000000-0005-0000-0000-0000F3300000}"/>
    <cellStyle name="Normal 17 2 3 2 2 2 2 5 2" xfId="12527" xr:uid="{00000000-0005-0000-0000-0000F4300000}"/>
    <cellStyle name="Normal 17 2 3 2 2 2 2 6" xfId="12528" xr:uid="{00000000-0005-0000-0000-0000F5300000}"/>
    <cellStyle name="Normal 17 2 3 2 2 2 3" xfId="12529" xr:uid="{00000000-0005-0000-0000-0000F6300000}"/>
    <cellStyle name="Normal 17 2 3 2 2 2 3 2" xfId="12530" xr:uid="{00000000-0005-0000-0000-0000F7300000}"/>
    <cellStyle name="Normal 17 2 3 2 2 2 3 2 2" xfId="12531" xr:uid="{00000000-0005-0000-0000-0000F8300000}"/>
    <cellStyle name="Normal 17 2 3 2 2 2 3 2 2 2" xfId="12532" xr:uid="{00000000-0005-0000-0000-0000F9300000}"/>
    <cellStyle name="Normal 17 2 3 2 2 2 3 2 2 2 2" xfId="12533" xr:uid="{00000000-0005-0000-0000-0000FA300000}"/>
    <cellStyle name="Normal 17 2 3 2 2 2 3 2 2 2 2 2" xfId="12534" xr:uid="{00000000-0005-0000-0000-0000FB300000}"/>
    <cellStyle name="Normal 17 2 3 2 2 2 3 2 2 2 3" xfId="12535" xr:uid="{00000000-0005-0000-0000-0000FC300000}"/>
    <cellStyle name="Normal 17 2 3 2 2 2 3 2 2 3" xfId="12536" xr:uid="{00000000-0005-0000-0000-0000FD300000}"/>
    <cellStyle name="Normal 17 2 3 2 2 2 3 2 2 3 2" xfId="12537" xr:uid="{00000000-0005-0000-0000-0000FE300000}"/>
    <cellStyle name="Normal 17 2 3 2 2 2 3 2 2 4" xfId="12538" xr:uid="{00000000-0005-0000-0000-0000FF300000}"/>
    <cellStyle name="Normal 17 2 3 2 2 2 3 2 3" xfId="12539" xr:uid="{00000000-0005-0000-0000-000000310000}"/>
    <cellStyle name="Normal 17 2 3 2 2 2 3 2 3 2" xfId="12540" xr:uid="{00000000-0005-0000-0000-000001310000}"/>
    <cellStyle name="Normal 17 2 3 2 2 2 3 2 3 2 2" xfId="12541" xr:uid="{00000000-0005-0000-0000-000002310000}"/>
    <cellStyle name="Normal 17 2 3 2 2 2 3 2 3 3" xfId="12542" xr:uid="{00000000-0005-0000-0000-000003310000}"/>
    <cellStyle name="Normal 17 2 3 2 2 2 3 2 4" xfId="12543" xr:uid="{00000000-0005-0000-0000-000004310000}"/>
    <cellStyle name="Normal 17 2 3 2 2 2 3 2 4 2" xfId="12544" xr:uid="{00000000-0005-0000-0000-000005310000}"/>
    <cellStyle name="Normal 17 2 3 2 2 2 3 2 5" xfId="12545" xr:uid="{00000000-0005-0000-0000-000006310000}"/>
    <cellStyle name="Normal 17 2 3 2 2 2 3 3" xfId="12546" xr:uid="{00000000-0005-0000-0000-000007310000}"/>
    <cellStyle name="Normal 17 2 3 2 2 2 3 3 2" xfId="12547" xr:uid="{00000000-0005-0000-0000-000008310000}"/>
    <cellStyle name="Normal 17 2 3 2 2 2 3 3 2 2" xfId="12548" xr:uid="{00000000-0005-0000-0000-000009310000}"/>
    <cellStyle name="Normal 17 2 3 2 2 2 3 3 2 2 2" xfId="12549" xr:uid="{00000000-0005-0000-0000-00000A310000}"/>
    <cellStyle name="Normal 17 2 3 2 2 2 3 3 2 3" xfId="12550" xr:uid="{00000000-0005-0000-0000-00000B310000}"/>
    <cellStyle name="Normal 17 2 3 2 2 2 3 3 3" xfId="12551" xr:uid="{00000000-0005-0000-0000-00000C310000}"/>
    <cellStyle name="Normal 17 2 3 2 2 2 3 3 3 2" xfId="12552" xr:uid="{00000000-0005-0000-0000-00000D310000}"/>
    <cellStyle name="Normal 17 2 3 2 2 2 3 3 4" xfId="12553" xr:uid="{00000000-0005-0000-0000-00000E310000}"/>
    <cellStyle name="Normal 17 2 3 2 2 2 3 4" xfId="12554" xr:uid="{00000000-0005-0000-0000-00000F310000}"/>
    <cellStyle name="Normal 17 2 3 2 2 2 3 4 2" xfId="12555" xr:uid="{00000000-0005-0000-0000-000010310000}"/>
    <cellStyle name="Normal 17 2 3 2 2 2 3 4 2 2" xfId="12556" xr:uid="{00000000-0005-0000-0000-000011310000}"/>
    <cellStyle name="Normal 17 2 3 2 2 2 3 4 3" xfId="12557" xr:uid="{00000000-0005-0000-0000-000012310000}"/>
    <cellStyle name="Normal 17 2 3 2 2 2 3 5" xfId="12558" xr:uid="{00000000-0005-0000-0000-000013310000}"/>
    <cellStyle name="Normal 17 2 3 2 2 2 3 5 2" xfId="12559" xr:uid="{00000000-0005-0000-0000-000014310000}"/>
    <cellStyle name="Normal 17 2 3 2 2 2 3 6" xfId="12560" xr:uid="{00000000-0005-0000-0000-000015310000}"/>
    <cellStyle name="Normal 17 2 3 2 2 2 4" xfId="12561" xr:uid="{00000000-0005-0000-0000-000016310000}"/>
    <cellStyle name="Normal 17 2 3 2 2 2 4 2" xfId="12562" xr:uid="{00000000-0005-0000-0000-000017310000}"/>
    <cellStyle name="Normal 17 2 3 2 2 2 4 2 2" xfId="12563" xr:uid="{00000000-0005-0000-0000-000018310000}"/>
    <cellStyle name="Normal 17 2 3 2 2 2 4 2 2 2" xfId="12564" xr:uid="{00000000-0005-0000-0000-000019310000}"/>
    <cellStyle name="Normal 17 2 3 2 2 2 4 2 2 2 2" xfId="12565" xr:uid="{00000000-0005-0000-0000-00001A310000}"/>
    <cellStyle name="Normal 17 2 3 2 2 2 4 2 2 3" xfId="12566" xr:uid="{00000000-0005-0000-0000-00001B310000}"/>
    <cellStyle name="Normal 17 2 3 2 2 2 4 2 3" xfId="12567" xr:uid="{00000000-0005-0000-0000-00001C310000}"/>
    <cellStyle name="Normal 17 2 3 2 2 2 4 2 3 2" xfId="12568" xr:uid="{00000000-0005-0000-0000-00001D310000}"/>
    <cellStyle name="Normal 17 2 3 2 2 2 4 2 4" xfId="12569" xr:uid="{00000000-0005-0000-0000-00001E310000}"/>
    <cellStyle name="Normal 17 2 3 2 2 2 4 3" xfId="12570" xr:uid="{00000000-0005-0000-0000-00001F310000}"/>
    <cellStyle name="Normal 17 2 3 2 2 2 4 3 2" xfId="12571" xr:uid="{00000000-0005-0000-0000-000020310000}"/>
    <cellStyle name="Normal 17 2 3 2 2 2 4 3 2 2" xfId="12572" xr:uid="{00000000-0005-0000-0000-000021310000}"/>
    <cellStyle name="Normal 17 2 3 2 2 2 4 3 3" xfId="12573" xr:uid="{00000000-0005-0000-0000-000022310000}"/>
    <cellStyle name="Normal 17 2 3 2 2 2 4 4" xfId="12574" xr:uid="{00000000-0005-0000-0000-000023310000}"/>
    <cellStyle name="Normal 17 2 3 2 2 2 4 4 2" xfId="12575" xr:uid="{00000000-0005-0000-0000-000024310000}"/>
    <cellStyle name="Normal 17 2 3 2 2 2 4 5" xfId="12576" xr:uid="{00000000-0005-0000-0000-000025310000}"/>
    <cellStyle name="Normal 17 2 3 2 2 2 5" xfId="12577" xr:uid="{00000000-0005-0000-0000-000026310000}"/>
    <cellStyle name="Normal 17 2 3 2 2 2 5 2" xfId="12578" xr:uid="{00000000-0005-0000-0000-000027310000}"/>
    <cellStyle name="Normal 17 2 3 2 2 2 5 2 2" xfId="12579" xr:uid="{00000000-0005-0000-0000-000028310000}"/>
    <cellStyle name="Normal 17 2 3 2 2 2 5 2 2 2" xfId="12580" xr:uid="{00000000-0005-0000-0000-000029310000}"/>
    <cellStyle name="Normal 17 2 3 2 2 2 5 2 3" xfId="12581" xr:uid="{00000000-0005-0000-0000-00002A310000}"/>
    <cellStyle name="Normal 17 2 3 2 2 2 5 3" xfId="12582" xr:uid="{00000000-0005-0000-0000-00002B310000}"/>
    <cellStyle name="Normal 17 2 3 2 2 2 5 3 2" xfId="12583" xr:uid="{00000000-0005-0000-0000-00002C310000}"/>
    <cellStyle name="Normal 17 2 3 2 2 2 5 4" xfId="12584" xr:uid="{00000000-0005-0000-0000-00002D310000}"/>
    <cellStyle name="Normal 17 2 3 2 2 2 6" xfId="12585" xr:uid="{00000000-0005-0000-0000-00002E310000}"/>
    <cellStyle name="Normal 17 2 3 2 2 2 6 2" xfId="12586" xr:uid="{00000000-0005-0000-0000-00002F310000}"/>
    <cellStyle name="Normal 17 2 3 2 2 2 6 2 2" xfId="12587" xr:uid="{00000000-0005-0000-0000-000030310000}"/>
    <cellStyle name="Normal 17 2 3 2 2 2 6 3" xfId="12588" xr:uid="{00000000-0005-0000-0000-000031310000}"/>
    <cellStyle name="Normal 17 2 3 2 2 2 6 3 2" xfId="12589" xr:uid="{00000000-0005-0000-0000-000032310000}"/>
    <cellStyle name="Normal 17 2 3 2 2 2 6 4" xfId="12590" xr:uid="{00000000-0005-0000-0000-000033310000}"/>
    <cellStyle name="Normal 17 2 3 2 2 2 7" xfId="12591" xr:uid="{00000000-0005-0000-0000-000034310000}"/>
    <cellStyle name="Normal 17 2 3 2 2 2 7 2" xfId="12592" xr:uid="{00000000-0005-0000-0000-000035310000}"/>
    <cellStyle name="Normal 17 2 3 2 2 2 8" xfId="12593" xr:uid="{00000000-0005-0000-0000-000036310000}"/>
    <cellStyle name="Normal 17 2 3 2 2 2 8 2" xfId="12594" xr:uid="{00000000-0005-0000-0000-000037310000}"/>
    <cellStyle name="Normal 17 2 3 2 2 2 9" xfId="12595" xr:uid="{00000000-0005-0000-0000-000038310000}"/>
    <cellStyle name="Normal 17 2 3 2 2 3" xfId="12596" xr:uid="{00000000-0005-0000-0000-000039310000}"/>
    <cellStyle name="Normal 17 2 3 2 2 3 2" xfId="12597" xr:uid="{00000000-0005-0000-0000-00003A310000}"/>
    <cellStyle name="Normal 17 2 3 2 2 3 2 2" xfId="12598" xr:uid="{00000000-0005-0000-0000-00003B310000}"/>
    <cellStyle name="Normal 17 2 3 2 2 3 2 2 2" xfId="12599" xr:uid="{00000000-0005-0000-0000-00003C310000}"/>
    <cellStyle name="Normal 17 2 3 2 2 3 2 2 2 2" xfId="12600" xr:uid="{00000000-0005-0000-0000-00003D310000}"/>
    <cellStyle name="Normal 17 2 3 2 2 3 2 2 2 2 2" xfId="12601" xr:uid="{00000000-0005-0000-0000-00003E310000}"/>
    <cellStyle name="Normal 17 2 3 2 2 3 2 2 2 3" xfId="12602" xr:uid="{00000000-0005-0000-0000-00003F310000}"/>
    <cellStyle name="Normal 17 2 3 2 2 3 2 2 3" xfId="12603" xr:uid="{00000000-0005-0000-0000-000040310000}"/>
    <cellStyle name="Normal 17 2 3 2 2 3 2 2 3 2" xfId="12604" xr:uid="{00000000-0005-0000-0000-000041310000}"/>
    <cellStyle name="Normal 17 2 3 2 2 3 2 2 4" xfId="12605" xr:uid="{00000000-0005-0000-0000-000042310000}"/>
    <cellStyle name="Normal 17 2 3 2 2 3 2 3" xfId="12606" xr:uid="{00000000-0005-0000-0000-000043310000}"/>
    <cellStyle name="Normal 17 2 3 2 2 3 2 3 2" xfId="12607" xr:uid="{00000000-0005-0000-0000-000044310000}"/>
    <cellStyle name="Normal 17 2 3 2 2 3 2 3 2 2" xfId="12608" xr:uid="{00000000-0005-0000-0000-000045310000}"/>
    <cellStyle name="Normal 17 2 3 2 2 3 2 3 3" xfId="12609" xr:uid="{00000000-0005-0000-0000-000046310000}"/>
    <cellStyle name="Normal 17 2 3 2 2 3 2 4" xfId="12610" xr:uid="{00000000-0005-0000-0000-000047310000}"/>
    <cellStyle name="Normal 17 2 3 2 2 3 2 4 2" xfId="12611" xr:uid="{00000000-0005-0000-0000-000048310000}"/>
    <cellStyle name="Normal 17 2 3 2 2 3 2 5" xfId="12612" xr:uid="{00000000-0005-0000-0000-000049310000}"/>
    <cellStyle name="Normal 17 2 3 2 2 3 3" xfId="12613" xr:uid="{00000000-0005-0000-0000-00004A310000}"/>
    <cellStyle name="Normal 17 2 3 2 2 3 3 2" xfId="12614" xr:uid="{00000000-0005-0000-0000-00004B310000}"/>
    <cellStyle name="Normal 17 2 3 2 2 3 3 2 2" xfId="12615" xr:uid="{00000000-0005-0000-0000-00004C310000}"/>
    <cellStyle name="Normal 17 2 3 2 2 3 3 2 2 2" xfId="12616" xr:uid="{00000000-0005-0000-0000-00004D310000}"/>
    <cellStyle name="Normal 17 2 3 2 2 3 3 2 3" xfId="12617" xr:uid="{00000000-0005-0000-0000-00004E310000}"/>
    <cellStyle name="Normal 17 2 3 2 2 3 3 3" xfId="12618" xr:uid="{00000000-0005-0000-0000-00004F310000}"/>
    <cellStyle name="Normal 17 2 3 2 2 3 3 3 2" xfId="12619" xr:uid="{00000000-0005-0000-0000-000050310000}"/>
    <cellStyle name="Normal 17 2 3 2 2 3 3 4" xfId="12620" xr:uid="{00000000-0005-0000-0000-000051310000}"/>
    <cellStyle name="Normal 17 2 3 2 2 3 4" xfId="12621" xr:uid="{00000000-0005-0000-0000-000052310000}"/>
    <cellStyle name="Normal 17 2 3 2 2 3 4 2" xfId="12622" xr:uid="{00000000-0005-0000-0000-000053310000}"/>
    <cellStyle name="Normal 17 2 3 2 2 3 4 2 2" xfId="12623" xr:uid="{00000000-0005-0000-0000-000054310000}"/>
    <cellStyle name="Normal 17 2 3 2 2 3 4 3" xfId="12624" xr:uid="{00000000-0005-0000-0000-000055310000}"/>
    <cellStyle name="Normal 17 2 3 2 2 3 5" xfId="12625" xr:uid="{00000000-0005-0000-0000-000056310000}"/>
    <cellStyle name="Normal 17 2 3 2 2 3 5 2" xfId="12626" xr:uid="{00000000-0005-0000-0000-000057310000}"/>
    <cellStyle name="Normal 17 2 3 2 2 3 6" xfId="12627" xr:uid="{00000000-0005-0000-0000-000058310000}"/>
    <cellStyle name="Normal 17 2 3 2 2 4" xfId="12628" xr:uid="{00000000-0005-0000-0000-000059310000}"/>
    <cellStyle name="Normal 17 2 3 2 2 4 2" xfId="12629" xr:uid="{00000000-0005-0000-0000-00005A310000}"/>
    <cellStyle name="Normal 17 2 3 2 2 4 2 2" xfId="12630" xr:uid="{00000000-0005-0000-0000-00005B310000}"/>
    <cellStyle name="Normal 17 2 3 2 2 4 2 2 2" xfId="12631" xr:uid="{00000000-0005-0000-0000-00005C310000}"/>
    <cellStyle name="Normal 17 2 3 2 2 4 2 2 2 2" xfId="12632" xr:uid="{00000000-0005-0000-0000-00005D310000}"/>
    <cellStyle name="Normal 17 2 3 2 2 4 2 2 2 2 2" xfId="12633" xr:uid="{00000000-0005-0000-0000-00005E310000}"/>
    <cellStyle name="Normal 17 2 3 2 2 4 2 2 2 3" xfId="12634" xr:uid="{00000000-0005-0000-0000-00005F310000}"/>
    <cellStyle name="Normal 17 2 3 2 2 4 2 2 3" xfId="12635" xr:uid="{00000000-0005-0000-0000-000060310000}"/>
    <cellStyle name="Normal 17 2 3 2 2 4 2 2 3 2" xfId="12636" xr:uid="{00000000-0005-0000-0000-000061310000}"/>
    <cellStyle name="Normal 17 2 3 2 2 4 2 2 4" xfId="12637" xr:uid="{00000000-0005-0000-0000-000062310000}"/>
    <cellStyle name="Normal 17 2 3 2 2 4 2 3" xfId="12638" xr:uid="{00000000-0005-0000-0000-000063310000}"/>
    <cellStyle name="Normal 17 2 3 2 2 4 2 3 2" xfId="12639" xr:uid="{00000000-0005-0000-0000-000064310000}"/>
    <cellStyle name="Normal 17 2 3 2 2 4 2 3 2 2" xfId="12640" xr:uid="{00000000-0005-0000-0000-000065310000}"/>
    <cellStyle name="Normal 17 2 3 2 2 4 2 3 3" xfId="12641" xr:uid="{00000000-0005-0000-0000-000066310000}"/>
    <cellStyle name="Normal 17 2 3 2 2 4 2 4" xfId="12642" xr:uid="{00000000-0005-0000-0000-000067310000}"/>
    <cellStyle name="Normal 17 2 3 2 2 4 2 4 2" xfId="12643" xr:uid="{00000000-0005-0000-0000-000068310000}"/>
    <cellStyle name="Normal 17 2 3 2 2 4 2 5" xfId="12644" xr:uid="{00000000-0005-0000-0000-000069310000}"/>
    <cellStyle name="Normal 17 2 3 2 2 4 3" xfId="12645" xr:uid="{00000000-0005-0000-0000-00006A310000}"/>
    <cellStyle name="Normal 17 2 3 2 2 4 3 2" xfId="12646" xr:uid="{00000000-0005-0000-0000-00006B310000}"/>
    <cellStyle name="Normal 17 2 3 2 2 4 3 2 2" xfId="12647" xr:uid="{00000000-0005-0000-0000-00006C310000}"/>
    <cellStyle name="Normal 17 2 3 2 2 4 3 2 2 2" xfId="12648" xr:uid="{00000000-0005-0000-0000-00006D310000}"/>
    <cellStyle name="Normal 17 2 3 2 2 4 3 2 3" xfId="12649" xr:uid="{00000000-0005-0000-0000-00006E310000}"/>
    <cellStyle name="Normal 17 2 3 2 2 4 3 3" xfId="12650" xr:uid="{00000000-0005-0000-0000-00006F310000}"/>
    <cellStyle name="Normal 17 2 3 2 2 4 3 3 2" xfId="12651" xr:uid="{00000000-0005-0000-0000-000070310000}"/>
    <cellStyle name="Normal 17 2 3 2 2 4 3 4" xfId="12652" xr:uid="{00000000-0005-0000-0000-000071310000}"/>
    <cellStyle name="Normal 17 2 3 2 2 4 4" xfId="12653" xr:uid="{00000000-0005-0000-0000-000072310000}"/>
    <cellStyle name="Normal 17 2 3 2 2 4 4 2" xfId="12654" xr:uid="{00000000-0005-0000-0000-000073310000}"/>
    <cellStyle name="Normal 17 2 3 2 2 4 4 2 2" xfId="12655" xr:uid="{00000000-0005-0000-0000-000074310000}"/>
    <cellStyle name="Normal 17 2 3 2 2 4 4 3" xfId="12656" xr:uid="{00000000-0005-0000-0000-000075310000}"/>
    <cellStyle name="Normal 17 2 3 2 2 4 5" xfId="12657" xr:uid="{00000000-0005-0000-0000-000076310000}"/>
    <cellStyle name="Normal 17 2 3 2 2 4 5 2" xfId="12658" xr:uid="{00000000-0005-0000-0000-000077310000}"/>
    <cellStyle name="Normal 17 2 3 2 2 4 6" xfId="12659" xr:uid="{00000000-0005-0000-0000-000078310000}"/>
    <cellStyle name="Normal 17 2 3 2 2 5" xfId="12660" xr:uid="{00000000-0005-0000-0000-000079310000}"/>
    <cellStyle name="Normal 17 2 3 2 2 5 2" xfId="12661" xr:uid="{00000000-0005-0000-0000-00007A310000}"/>
    <cellStyle name="Normal 17 2 3 2 2 5 2 2" xfId="12662" xr:uid="{00000000-0005-0000-0000-00007B310000}"/>
    <cellStyle name="Normal 17 2 3 2 2 5 2 2 2" xfId="12663" xr:uid="{00000000-0005-0000-0000-00007C310000}"/>
    <cellStyle name="Normal 17 2 3 2 2 5 2 2 2 2" xfId="12664" xr:uid="{00000000-0005-0000-0000-00007D310000}"/>
    <cellStyle name="Normal 17 2 3 2 2 5 2 2 3" xfId="12665" xr:uid="{00000000-0005-0000-0000-00007E310000}"/>
    <cellStyle name="Normal 17 2 3 2 2 5 2 3" xfId="12666" xr:uid="{00000000-0005-0000-0000-00007F310000}"/>
    <cellStyle name="Normal 17 2 3 2 2 5 2 3 2" xfId="12667" xr:uid="{00000000-0005-0000-0000-000080310000}"/>
    <cellStyle name="Normal 17 2 3 2 2 5 2 4" xfId="12668" xr:uid="{00000000-0005-0000-0000-000081310000}"/>
    <cellStyle name="Normal 17 2 3 2 2 5 3" xfId="12669" xr:uid="{00000000-0005-0000-0000-000082310000}"/>
    <cellStyle name="Normal 17 2 3 2 2 5 3 2" xfId="12670" xr:uid="{00000000-0005-0000-0000-000083310000}"/>
    <cellStyle name="Normal 17 2 3 2 2 5 3 2 2" xfId="12671" xr:uid="{00000000-0005-0000-0000-000084310000}"/>
    <cellStyle name="Normal 17 2 3 2 2 5 3 3" xfId="12672" xr:uid="{00000000-0005-0000-0000-000085310000}"/>
    <cellStyle name="Normal 17 2 3 2 2 5 4" xfId="12673" xr:uid="{00000000-0005-0000-0000-000086310000}"/>
    <cellStyle name="Normal 17 2 3 2 2 5 4 2" xfId="12674" xr:uid="{00000000-0005-0000-0000-000087310000}"/>
    <cellStyle name="Normal 17 2 3 2 2 5 5" xfId="12675" xr:uid="{00000000-0005-0000-0000-000088310000}"/>
    <cellStyle name="Normal 17 2 3 2 2 6" xfId="12676" xr:uid="{00000000-0005-0000-0000-000089310000}"/>
    <cellStyle name="Normal 17 2 3 2 2 6 2" xfId="12677" xr:uid="{00000000-0005-0000-0000-00008A310000}"/>
    <cellStyle name="Normal 17 2 3 2 2 6 2 2" xfId="12678" xr:uid="{00000000-0005-0000-0000-00008B310000}"/>
    <cellStyle name="Normal 17 2 3 2 2 6 2 2 2" xfId="12679" xr:uid="{00000000-0005-0000-0000-00008C310000}"/>
    <cellStyle name="Normal 17 2 3 2 2 6 2 3" xfId="12680" xr:uid="{00000000-0005-0000-0000-00008D310000}"/>
    <cellStyle name="Normal 17 2 3 2 2 6 3" xfId="12681" xr:uid="{00000000-0005-0000-0000-00008E310000}"/>
    <cellStyle name="Normal 17 2 3 2 2 6 3 2" xfId="12682" xr:uid="{00000000-0005-0000-0000-00008F310000}"/>
    <cellStyle name="Normal 17 2 3 2 2 6 4" xfId="12683" xr:uid="{00000000-0005-0000-0000-000090310000}"/>
    <cellStyle name="Normal 17 2 3 2 2 7" xfId="12684" xr:uid="{00000000-0005-0000-0000-000091310000}"/>
    <cellStyle name="Normal 17 2 3 2 2 7 2" xfId="12685" xr:uid="{00000000-0005-0000-0000-000092310000}"/>
    <cellStyle name="Normal 17 2 3 2 2 7 2 2" xfId="12686" xr:uid="{00000000-0005-0000-0000-000093310000}"/>
    <cellStyle name="Normal 17 2 3 2 2 7 3" xfId="12687" xr:uid="{00000000-0005-0000-0000-000094310000}"/>
    <cellStyle name="Normal 17 2 3 2 2 7 3 2" xfId="12688" xr:uid="{00000000-0005-0000-0000-000095310000}"/>
    <cellStyle name="Normal 17 2 3 2 2 7 4" xfId="12689" xr:uid="{00000000-0005-0000-0000-000096310000}"/>
    <cellStyle name="Normal 17 2 3 2 2 8" xfId="12690" xr:uid="{00000000-0005-0000-0000-000097310000}"/>
    <cellStyle name="Normal 17 2 3 2 2 8 2" xfId="12691" xr:uid="{00000000-0005-0000-0000-000098310000}"/>
    <cellStyle name="Normal 17 2 3 2 2 9" xfId="12692" xr:uid="{00000000-0005-0000-0000-000099310000}"/>
    <cellStyle name="Normal 17 2 3 2 2 9 2" xfId="12693" xr:uid="{00000000-0005-0000-0000-00009A310000}"/>
    <cellStyle name="Normal 17 2 3 2 3" xfId="12694" xr:uid="{00000000-0005-0000-0000-00009B310000}"/>
    <cellStyle name="Normal 17 2 3 2 3 2" xfId="12695" xr:uid="{00000000-0005-0000-0000-00009C310000}"/>
    <cellStyle name="Normal 17 2 3 2 3 2 2" xfId="12696" xr:uid="{00000000-0005-0000-0000-00009D310000}"/>
    <cellStyle name="Normal 17 2 3 2 3 2 2 2" xfId="12697" xr:uid="{00000000-0005-0000-0000-00009E310000}"/>
    <cellStyle name="Normal 17 2 3 2 3 2 2 2 2" xfId="12698" xr:uid="{00000000-0005-0000-0000-00009F310000}"/>
    <cellStyle name="Normal 17 2 3 2 3 2 2 2 2 2" xfId="12699" xr:uid="{00000000-0005-0000-0000-0000A0310000}"/>
    <cellStyle name="Normal 17 2 3 2 3 2 2 2 2 2 2" xfId="12700" xr:uid="{00000000-0005-0000-0000-0000A1310000}"/>
    <cellStyle name="Normal 17 2 3 2 3 2 2 2 2 3" xfId="12701" xr:uid="{00000000-0005-0000-0000-0000A2310000}"/>
    <cellStyle name="Normal 17 2 3 2 3 2 2 2 3" xfId="12702" xr:uid="{00000000-0005-0000-0000-0000A3310000}"/>
    <cellStyle name="Normal 17 2 3 2 3 2 2 2 3 2" xfId="12703" xr:uid="{00000000-0005-0000-0000-0000A4310000}"/>
    <cellStyle name="Normal 17 2 3 2 3 2 2 2 4" xfId="12704" xr:uid="{00000000-0005-0000-0000-0000A5310000}"/>
    <cellStyle name="Normal 17 2 3 2 3 2 2 3" xfId="12705" xr:uid="{00000000-0005-0000-0000-0000A6310000}"/>
    <cellStyle name="Normal 17 2 3 2 3 2 2 3 2" xfId="12706" xr:uid="{00000000-0005-0000-0000-0000A7310000}"/>
    <cellStyle name="Normal 17 2 3 2 3 2 2 3 2 2" xfId="12707" xr:uid="{00000000-0005-0000-0000-0000A8310000}"/>
    <cellStyle name="Normal 17 2 3 2 3 2 2 3 3" xfId="12708" xr:uid="{00000000-0005-0000-0000-0000A9310000}"/>
    <cellStyle name="Normal 17 2 3 2 3 2 2 4" xfId="12709" xr:uid="{00000000-0005-0000-0000-0000AA310000}"/>
    <cellStyle name="Normal 17 2 3 2 3 2 2 4 2" xfId="12710" xr:uid="{00000000-0005-0000-0000-0000AB310000}"/>
    <cellStyle name="Normal 17 2 3 2 3 2 2 5" xfId="12711" xr:uid="{00000000-0005-0000-0000-0000AC310000}"/>
    <cellStyle name="Normal 17 2 3 2 3 2 3" xfId="12712" xr:uid="{00000000-0005-0000-0000-0000AD310000}"/>
    <cellStyle name="Normal 17 2 3 2 3 2 3 2" xfId="12713" xr:uid="{00000000-0005-0000-0000-0000AE310000}"/>
    <cellStyle name="Normal 17 2 3 2 3 2 3 2 2" xfId="12714" xr:uid="{00000000-0005-0000-0000-0000AF310000}"/>
    <cellStyle name="Normal 17 2 3 2 3 2 3 2 2 2" xfId="12715" xr:uid="{00000000-0005-0000-0000-0000B0310000}"/>
    <cellStyle name="Normal 17 2 3 2 3 2 3 2 3" xfId="12716" xr:uid="{00000000-0005-0000-0000-0000B1310000}"/>
    <cellStyle name="Normal 17 2 3 2 3 2 3 3" xfId="12717" xr:uid="{00000000-0005-0000-0000-0000B2310000}"/>
    <cellStyle name="Normal 17 2 3 2 3 2 3 3 2" xfId="12718" xr:uid="{00000000-0005-0000-0000-0000B3310000}"/>
    <cellStyle name="Normal 17 2 3 2 3 2 3 4" xfId="12719" xr:uid="{00000000-0005-0000-0000-0000B4310000}"/>
    <cellStyle name="Normal 17 2 3 2 3 2 4" xfId="12720" xr:uid="{00000000-0005-0000-0000-0000B5310000}"/>
    <cellStyle name="Normal 17 2 3 2 3 2 4 2" xfId="12721" xr:uid="{00000000-0005-0000-0000-0000B6310000}"/>
    <cellStyle name="Normal 17 2 3 2 3 2 4 2 2" xfId="12722" xr:uid="{00000000-0005-0000-0000-0000B7310000}"/>
    <cellStyle name="Normal 17 2 3 2 3 2 4 3" xfId="12723" xr:uid="{00000000-0005-0000-0000-0000B8310000}"/>
    <cellStyle name="Normal 17 2 3 2 3 2 5" xfId="12724" xr:uid="{00000000-0005-0000-0000-0000B9310000}"/>
    <cellStyle name="Normal 17 2 3 2 3 2 5 2" xfId="12725" xr:uid="{00000000-0005-0000-0000-0000BA310000}"/>
    <cellStyle name="Normal 17 2 3 2 3 2 6" xfId="12726" xr:uid="{00000000-0005-0000-0000-0000BB310000}"/>
    <cellStyle name="Normal 17 2 3 2 3 3" xfId="12727" xr:uid="{00000000-0005-0000-0000-0000BC310000}"/>
    <cellStyle name="Normal 17 2 3 2 3 3 2" xfId="12728" xr:uid="{00000000-0005-0000-0000-0000BD310000}"/>
    <cellStyle name="Normal 17 2 3 2 3 3 2 2" xfId="12729" xr:uid="{00000000-0005-0000-0000-0000BE310000}"/>
    <cellStyle name="Normal 17 2 3 2 3 3 2 2 2" xfId="12730" xr:uid="{00000000-0005-0000-0000-0000BF310000}"/>
    <cellStyle name="Normal 17 2 3 2 3 3 2 2 2 2" xfId="12731" xr:uid="{00000000-0005-0000-0000-0000C0310000}"/>
    <cellStyle name="Normal 17 2 3 2 3 3 2 2 2 2 2" xfId="12732" xr:uid="{00000000-0005-0000-0000-0000C1310000}"/>
    <cellStyle name="Normal 17 2 3 2 3 3 2 2 2 3" xfId="12733" xr:uid="{00000000-0005-0000-0000-0000C2310000}"/>
    <cellStyle name="Normal 17 2 3 2 3 3 2 2 3" xfId="12734" xr:uid="{00000000-0005-0000-0000-0000C3310000}"/>
    <cellStyle name="Normal 17 2 3 2 3 3 2 2 3 2" xfId="12735" xr:uid="{00000000-0005-0000-0000-0000C4310000}"/>
    <cellStyle name="Normal 17 2 3 2 3 3 2 2 4" xfId="12736" xr:uid="{00000000-0005-0000-0000-0000C5310000}"/>
    <cellStyle name="Normal 17 2 3 2 3 3 2 3" xfId="12737" xr:uid="{00000000-0005-0000-0000-0000C6310000}"/>
    <cellStyle name="Normal 17 2 3 2 3 3 2 3 2" xfId="12738" xr:uid="{00000000-0005-0000-0000-0000C7310000}"/>
    <cellStyle name="Normal 17 2 3 2 3 3 2 3 2 2" xfId="12739" xr:uid="{00000000-0005-0000-0000-0000C8310000}"/>
    <cellStyle name="Normal 17 2 3 2 3 3 2 3 3" xfId="12740" xr:uid="{00000000-0005-0000-0000-0000C9310000}"/>
    <cellStyle name="Normal 17 2 3 2 3 3 2 4" xfId="12741" xr:uid="{00000000-0005-0000-0000-0000CA310000}"/>
    <cellStyle name="Normal 17 2 3 2 3 3 2 4 2" xfId="12742" xr:uid="{00000000-0005-0000-0000-0000CB310000}"/>
    <cellStyle name="Normal 17 2 3 2 3 3 2 5" xfId="12743" xr:uid="{00000000-0005-0000-0000-0000CC310000}"/>
    <cellStyle name="Normal 17 2 3 2 3 3 3" xfId="12744" xr:uid="{00000000-0005-0000-0000-0000CD310000}"/>
    <cellStyle name="Normal 17 2 3 2 3 3 3 2" xfId="12745" xr:uid="{00000000-0005-0000-0000-0000CE310000}"/>
    <cellStyle name="Normal 17 2 3 2 3 3 3 2 2" xfId="12746" xr:uid="{00000000-0005-0000-0000-0000CF310000}"/>
    <cellStyle name="Normal 17 2 3 2 3 3 3 2 2 2" xfId="12747" xr:uid="{00000000-0005-0000-0000-0000D0310000}"/>
    <cellStyle name="Normal 17 2 3 2 3 3 3 2 3" xfId="12748" xr:uid="{00000000-0005-0000-0000-0000D1310000}"/>
    <cellStyle name="Normal 17 2 3 2 3 3 3 3" xfId="12749" xr:uid="{00000000-0005-0000-0000-0000D2310000}"/>
    <cellStyle name="Normal 17 2 3 2 3 3 3 3 2" xfId="12750" xr:uid="{00000000-0005-0000-0000-0000D3310000}"/>
    <cellStyle name="Normal 17 2 3 2 3 3 3 4" xfId="12751" xr:uid="{00000000-0005-0000-0000-0000D4310000}"/>
    <cellStyle name="Normal 17 2 3 2 3 3 4" xfId="12752" xr:uid="{00000000-0005-0000-0000-0000D5310000}"/>
    <cellStyle name="Normal 17 2 3 2 3 3 4 2" xfId="12753" xr:uid="{00000000-0005-0000-0000-0000D6310000}"/>
    <cellStyle name="Normal 17 2 3 2 3 3 4 2 2" xfId="12754" xr:uid="{00000000-0005-0000-0000-0000D7310000}"/>
    <cellStyle name="Normal 17 2 3 2 3 3 4 3" xfId="12755" xr:uid="{00000000-0005-0000-0000-0000D8310000}"/>
    <cellStyle name="Normal 17 2 3 2 3 3 5" xfId="12756" xr:uid="{00000000-0005-0000-0000-0000D9310000}"/>
    <cellStyle name="Normal 17 2 3 2 3 3 5 2" xfId="12757" xr:uid="{00000000-0005-0000-0000-0000DA310000}"/>
    <cellStyle name="Normal 17 2 3 2 3 3 6" xfId="12758" xr:uid="{00000000-0005-0000-0000-0000DB310000}"/>
    <cellStyle name="Normal 17 2 3 2 3 4" xfId="12759" xr:uid="{00000000-0005-0000-0000-0000DC310000}"/>
    <cellStyle name="Normal 17 2 3 2 3 4 2" xfId="12760" xr:uid="{00000000-0005-0000-0000-0000DD310000}"/>
    <cellStyle name="Normal 17 2 3 2 3 4 2 2" xfId="12761" xr:uid="{00000000-0005-0000-0000-0000DE310000}"/>
    <cellStyle name="Normal 17 2 3 2 3 4 2 2 2" xfId="12762" xr:uid="{00000000-0005-0000-0000-0000DF310000}"/>
    <cellStyle name="Normal 17 2 3 2 3 4 2 2 2 2" xfId="12763" xr:uid="{00000000-0005-0000-0000-0000E0310000}"/>
    <cellStyle name="Normal 17 2 3 2 3 4 2 2 3" xfId="12764" xr:uid="{00000000-0005-0000-0000-0000E1310000}"/>
    <cellStyle name="Normal 17 2 3 2 3 4 2 3" xfId="12765" xr:uid="{00000000-0005-0000-0000-0000E2310000}"/>
    <cellStyle name="Normal 17 2 3 2 3 4 2 3 2" xfId="12766" xr:uid="{00000000-0005-0000-0000-0000E3310000}"/>
    <cellStyle name="Normal 17 2 3 2 3 4 2 4" xfId="12767" xr:uid="{00000000-0005-0000-0000-0000E4310000}"/>
    <cellStyle name="Normal 17 2 3 2 3 4 3" xfId="12768" xr:uid="{00000000-0005-0000-0000-0000E5310000}"/>
    <cellStyle name="Normal 17 2 3 2 3 4 3 2" xfId="12769" xr:uid="{00000000-0005-0000-0000-0000E6310000}"/>
    <cellStyle name="Normal 17 2 3 2 3 4 3 2 2" xfId="12770" xr:uid="{00000000-0005-0000-0000-0000E7310000}"/>
    <cellStyle name="Normal 17 2 3 2 3 4 3 3" xfId="12771" xr:uid="{00000000-0005-0000-0000-0000E8310000}"/>
    <cellStyle name="Normal 17 2 3 2 3 4 4" xfId="12772" xr:uid="{00000000-0005-0000-0000-0000E9310000}"/>
    <cellStyle name="Normal 17 2 3 2 3 4 4 2" xfId="12773" xr:uid="{00000000-0005-0000-0000-0000EA310000}"/>
    <cellStyle name="Normal 17 2 3 2 3 4 5" xfId="12774" xr:uid="{00000000-0005-0000-0000-0000EB310000}"/>
    <cellStyle name="Normal 17 2 3 2 3 5" xfId="12775" xr:uid="{00000000-0005-0000-0000-0000EC310000}"/>
    <cellStyle name="Normal 17 2 3 2 3 5 2" xfId="12776" xr:uid="{00000000-0005-0000-0000-0000ED310000}"/>
    <cellStyle name="Normal 17 2 3 2 3 5 2 2" xfId="12777" xr:uid="{00000000-0005-0000-0000-0000EE310000}"/>
    <cellStyle name="Normal 17 2 3 2 3 5 2 2 2" xfId="12778" xr:uid="{00000000-0005-0000-0000-0000EF310000}"/>
    <cellStyle name="Normal 17 2 3 2 3 5 2 3" xfId="12779" xr:uid="{00000000-0005-0000-0000-0000F0310000}"/>
    <cellStyle name="Normal 17 2 3 2 3 5 3" xfId="12780" xr:uid="{00000000-0005-0000-0000-0000F1310000}"/>
    <cellStyle name="Normal 17 2 3 2 3 5 3 2" xfId="12781" xr:uid="{00000000-0005-0000-0000-0000F2310000}"/>
    <cellStyle name="Normal 17 2 3 2 3 5 4" xfId="12782" xr:uid="{00000000-0005-0000-0000-0000F3310000}"/>
    <cellStyle name="Normal 17 2 3 2 3 6" xfId="12783" xr:uid="{00000000-0005-0000-0000-0000F4310000}"/>
    <cellStyle name="Normal 17 2 3 2 3 6 2" xfId="12784" xr:uid="{00000000-0005-0000-0000-0000F5310000}"/>
    <cellStyle name="Normal 17 2 3 2 3 6 2 2" xfId="12785" xr:uid="{00000000-0005-0000-0000-0000F6310000}"/>
    <cellStyle name="Normal 17 2 3 2 3 6 3" xfId="12786" xr:uid="{00000000-0005-0000-0000-0000F7310000}"/>
    <cellStyle name="Normal 17 2 3 2 3 6 3 2" xfId="12787" xr:uid="{00000000-0005-0000-0000-0000F8310000}"/>
    <cellStyle name="Normal 17 2 3 2 3 6 4" xfId="12788" xr:uid="{00000000-0005-0000-0000-0000F9310000}"/>
    <cellStyle name="Normal 17 2 3 2 3 7" xfId="12789" xr:uid="{00000000-0005-0000-0000-0000FA310000}"/>
    <cellStyle name="Normal 17 2 3 2 3 7 2" xfId="12790" xr:uid="{00000000-0005-0000-0000-0000FB310000}"/>
    <cellStyle name="Normal 17 2 3 2 3 8" xfId="12791" xr:uid="{00000000-0005-0000-0000-0000FC310000}"/>
    <cellStyle name="Normal 17 2 3 2 3 8 2" xfId="12792" xr:uid="{00000000-0005-0000-0000-0000FD310000}"/>
    <cellStyle name="Normal 17 2 3 2 3 9" xfId="12793" xr:uid="{00000000-0005-0000-0000-0000FE310000}"/>
    <cellStyle name="Normal 17 2 3 2 4" xfId="12794" xr:uid="{00000000-0005-0000-0000-0000FF310000}"/>
    <cellStyle name="Normal 17 2 3 2 4 2" xfId="12795" xr:uid="{00000000-0005-0000-0000-000000320000}"/>
    <cellStyle name="Normal 17 2 3 2 4 2 2" xfId="12796" xr:uid="{00000000-0005-0000-0000-000001320000}"/>
    <cellStyle name="Normal 17 2 3 2 4 2 2 2" xfId="12797" xr:uid="{00000000-0005-0000-0000-000002320000}"/>
    <cellStyle name="Normal 17 2 3 2 4 2 2 2 2" xfId="12798" xr:uid="{00000000-0005-0000-0000-000003320000}"/>
    <cellStyle name="Normal 17 2 3 2 4 2 2 2 2 2" xfId="12799" xr:uid="{00000000-0005-0000-0000-000004320000}"/>
    <cellStyle name="Normal 17 2 3 2 4 2 2 2 3" xfId="12800" xr:uid="{00000000-0005-0000-0000-000005320000}"/>
    <cellStyle name="Normal 17 2 3 2 4 2 2 3" xfId="12801" xr:uid="{00000000-0005-0000-0000-000006320000}"/>
    <cellStyle name="Normal 17 2 3 2 4 2 2 3 2" xfId="12802" xr:uid="{00000000-0005-0000-0000-000007320000}"/>
    <cellStyle name="Normal 17 2 3 2 4 2 2 4" xfId="12803" xr:uid="{00000000-0005-0000-0000-000008320000}"/>
    <cellStyle name="Normal 17 2 3 2 4 2 3" xfId="12804" xr:uid="{00000000-0005-0000-0000-000009320000}"/>
    <cellStyle name="Normal 17 2 3 2 4 2 3 2" xfId="12805" xr:uid="{00000000-0005-0000-0000-00000A320000}"/>
    <cellStyle name="Normal 17 2 3 2 4 2 3 2 2" xfId="12806" xr:uid="{00000000-0005-0000-0000-00000B320000}"/>
    <cellStyle name="Normal 17 2 3 2 4 2 3 3" xfId="12807" xr:uid="{00000000-0005-0000-0000-00000C320000}"/>
    <cellStyle name="Normal 17 2 3 2 4 2 4" xfId="12808" xr:uid="{00000000-0005-0000-0000-00000D320000}"/>
    <cellStyle name="Normal 17 2 3 2 4 2 4 2" xfId="12809" xr:uid="{00000000-0005-0000-0000-00000E320000}"/>
    <cellStyle name="Normal 17 2 3 2 4 2 5" xfId="12810" xr:uid="{00000000-0005-0000-0000-00000F320000}"/>
    <cellStyle name="Normal 17 2 3 2 4 3" xfId="12811" xr:uid="{00000000-0005-0000-0000-000010320000}"/>
    <cellStyle name="Normal 17 2 3 2 4 3 2" xfId="12812" xr:uid="{00000000-0005-0000-0000-000011320000}"/>
    <cellStyle name="Normal 17 2 3 2 4 3 2 2" xfId="12813" xr:uid="{00000000-0005-0000-0000-000012320000}"/>
    <cellStyle name="Normal 17 2 3 2 4 3 2 2 2" xfId="12814" xr:uid="{00000000-0005-0000-0000-000013320000}"/>
    <cellStyle name="Normal 17 2 3 2 4 3 2 3" xfId="12815" xr:uid="{00000000-0005-0000-0000-000014320000}"/>
    <cellStyle name="Normal 17 2 3 2 4 3 3" xfId="12816" xr:uid="{00000000-0005-0000-0000-000015320000}"/>
    <cellStyle name="Normal 17 2 3 2 4 3 3 2" xfId="12817" xr:uid="{00000000-0005-0000-0000-000016320000}"/>
    <cellStyle name="Normal 17 2 3 2 4 3 4" xfId="12818" xr:uid="{00000000-0005-0000-0000-000017320000}"/>
    <cellStyle name="Normal 17 2 3 2 4 4" xfId="12819" xr:uid="{00000000-0005-0000-0000-000018320000}"/>
    <cellStyle name="Normal 17 2 3 2 4 4 2" xfId="12820" xr:uid="{00000000-0005-0000-0000-000019320000}"/>
    <cellStyle name="Normal 17 2 3 2 4 4 2 2" xfId="12821" xr:uid="{00000000-0005-0000-0000-00001A320000}"/>
    <cellStyle name="Normal 17 2 3 2 4 4 3" xfId="12822" xr:uid="{00000000-0005-0000-0000-00001B320000}"/>
    <cellStyle name="Normal 17 2 3 2 4 5" xfId="12823" xr:uid="{00000000-0005-0000-0000-00001C320000}"/>
    <cellStyle name="Normal 17 2 3 2 4 5 2" xfId="12824" xr:uid="{00000000-0005-0000-0000-00001D320000}"/>
    <cellStyle name="Normal 17 2 3 2 4 6" xfId="12825" xr:uid="{00000000-0005-0000-0000-00001E320000}"/>
    <cellStyle name="Normal 17 2 3 2 5" xfId="12826" xr:uid="{00000000-0005-0000-0000-00001F320000}"/>
    <cellStyle name="Normal 17 2 3 2 5 2" xfId="12827" xr:uid="{00000000-0005-0000-0000-000020320000}"/>
    <cellStyle name="Normal 17 2 3 2 5 2 2" xfId="12828" xr:uid="{00000000-0005-0000-0000-000021320000}"/>
    <cellStyle name="Normal 17 2 3 2 5 2 2 2" xfId="12829" xr:uid="{00000000-0005-0000-0000-000022320000}"/>
    <cellStyle name="Normal 17 2 3 2 5 2 2 2 2" xfId="12830" xr:uid="{00000000-0005-0000-0000-000023320000}"/>
    <cellStyle name="Normal 17 2 3 2 5 2 2 2 2 2" xfId="12831" xr:uid="{00000000-0005-0000-0000-000024320000}"/>
    <cellStyle name="Normal 17 2 3 2 5 2 2 2 3" xfId="12832" xr:uid="{00000000-0005-0000-0000-000025320000}"/>
    <cellStyle name="Normal 17 2 3 2 5 2 2 3" xfId="12833" xr:uid="{00000000-0005-0000-0000-000026320000}"/>
    <cellStyle name="Normal 17 2 3 2 5 2 2 3 2" xfId="12834" xr:uid="{00000000-0005-0000-0000-000027320000}"/>
    <cellStyle name="Normal 17 2 3 2 5 2 2 4" xfId="12835" xr:uid="{00000000-0005-0000-0000-000028320000}"/>
    <cellStyle name="Normal 17 2 3 2 5 2 3" xfId="12836" xr:uid="{00000000-0005-0000-0000-000029320000}"/>
    <cellStyle name="Normal 17 2 3 2 5 2 3 2" xfId="12837" xr:uid="{00000000-0005-0000-0000-00002A320000}"/>
    <cellStyle name="Normal 17 2 3 2 5 2 3 2 2" xfId="12838" xr:uid="{00000000-0005-0000-0000-00002B320000}"/>
    <cellStyle name="Normal 17 2 3 2 5 2 3 3" xfId="12839" xr:uid="{00000000-0005-0000-0000-00002C320000}"/>
    <cellStyle name="Normal 17 2 3 2 5 2 4" xfId="12840" xr:uid="{00000000-0005-0000-0000-00002D320000}"/>
    <cellStyle name="Normal 17 2 3 2 5 2 4 2" xfId="12841" xr:uid="{00000000-0005-0000-0000-00002E320000}"/>
    <cellStyle name="Normal 17 2 3 2 5 2 5" xfId="12842" xr:uid="{00000000-0005-0000-0000-00002F320000}"/>
    <cellStyle name="Normal 17 2 3 2 5 3" xfId="12843" xr:uid="{00000000-0005-0000-0000-000030320000}"/>
    <cellStyle name="Normal 17 2 3 2 5 3 2" xfId="12844" xr:uid="{00000000-0005-0000-0000-000031320000}"/>
    <cellStyle name="Normal 17 2 3 2 5 3 2 2" xfId="12845" xr:uid="{00000000-0005-0000-0000-000032320000}"/>
    <cellStyle name="Normal 17 2 3 2 5 3 2 2 2" xfId="12846" xr:uid="{00000000-0005-0000-0000-000033320000}"/>
    <cellStyle name="Normal 17 2 3 2 5 3 2 3" xfId="12847" xr:uid="{00000000-0005-0000-0000-000034320000}"/>
    <cellStyle name="Normal 17 2 3 2 5 3 3" xfId="12848" xr:uid="{00000000-0005-0000-0000-000035320000}"/>
    <cellStyle name="Normal 17 2 3 2 5 3 3 2" xfId="12849" xr:uid="{00000000-0005-0000-0000-000036320000}"/>
    <cellStyle name="Normal 17 2 3 2 5 3 4" xfId="12850" xr:uid="{00000000-0005-0000-0000-000037320000}"/>
    <cellStyle name="Normal 17 2 3 2 5 4" xfId="12851" xr:uid="{00000000-0005-0000-0000-000038320000}"/>
    <cellStyle name="Normal 17 2 3 2 5 4 2" xfId="12852" xr:uid="{00000000-0005-0000-0000-000039320000}"/>
    <cellStyle name="Normal 17 2 3 2 5 4 2 2" xfId="12853" xr:uid="{00000000-0005-0000-0000-00003A320000}"/>
    <cellStyle name="Normal 17 2 3 2 5 4 3" xfId="12854" xr:uid="{00000000-0005-0000-0000-00003B320000}"/>
    <cellStyle name="Normal 17 2 3 2 5 5" xfId="12855" xr:uid="{00000000-0005-0000-0000-00003C320000}"/>
    <cellStyle name="Normal 17 2 3 2 5 5 2" xfId="12856" xr:uid="{00000000-0005-0000-0000-00003D320000}"/>
    <cellStyle name="Normal 17 2 3 2 5 6" xfId="12857" xr:uid="{00000000-0005-0000-0000-00003E320000}"/>
    <cellStyle name="Normal 17 2 3 2 6" xfId="12858" xr:uid="{00000000-0005-0000-0000-00003F320000}"/>
    <cellStyle name="Normal 17 2 3 2 6 2" xfId="12859" xr:uid="{00000000-0005-0000-0000-000040320000}"/>
    <cellStyle name="Normal 17 2 3 2 6 2 2" xfId="12860" xr:uid="{00000000-0005-0000-0000-000041320000}"/>
    <cellStyle name="Normal 17 2 3 2 6 2 2 2" xfId="12861" xr:uid="{00000000-0005-0000-0000-000042320000}"/>
    <cellStyle name="Normal 17 2 3 2 6 2 2 2 2" xfId="12862" xr:uid="{00000000-0005-0000-0000-000043320000}"/>
    <cellStyle name="Normal 17 2 3 2 6 2 2 3" xfId="12863" xr:uid="{00000000-0005-0000-0000-000044320000}"/>
    <cellStyle name="Normal 17 2 3 2 6 2 3" xfId="12864" xr:uid="{00000000-0005-0000-0000-000045320000}"/>
    <cellStyle name="Normal 17 2 3 2 6 2 3 2" xfId="12865" xr:uid="{00000000-0005-0000-0000-000046320000}"/>
    <cellStyle name="Normal 17 2 3 2 6 2 4" xfId="12866" xr:uid="{00000000-0005-0000-0000-000047320000}"/>
    <cellStyle name="Normal 17 2 3 2 6 3" xfId="12867" xr:uid="{00000000-0005-0000-0000-000048320000}"/>
    <cellStyle name="Normal 17 2 3 2 6 3 2" xfId="12868" xr:uid="{00000000-0005-0000-0000-000049320000}"/>
    <cellStyle name="Normal 17 2 3 2 6 3 2 2" xfId="12869" xr:uid="{00000000-0005-0000-0000-00004A320000}"/>
    <cellStyle name="Normal 17 2 3 2 6 3 3" xfId="12870" xr:uid="{00000000-0005-0000-0000-00004B320000}"/>
    <cellStyle name="Normal 17 2 3 2 6 4" xfId="12871" xr:uid="{00000000-0005-0000-0000-00004C320000}"/>
    <cellStyle name="Normal 17 2 3 2 6 4 2" xfId="12872" xr:uid="{00000000-0005-0000-0000-00004D320000}"/>
    <cellStyle name="Normal 17 2 3 2 6 5" xfId="12873" xr:uid="{00000000-0005-0000-0000-00004E320000}"/>
    <cellStyle name="Normal 17 2 3 2 7" xfId="12874" xr:uid="{00000000-0005-0000-0000-00004F320000}"/>
    <cellStyle name="Normal 17 2 3 2 7 2" xfId="12875" xr:uid="{00000000-0005-0000-0000-000050320000}"/>
    <cellStyle name="Normal 17 2 3 2 7 2 2" xfId="12876" xr:uid="{00000000-0005-0000-0000-000051320000}"/>
    <cellStyle name="Normal 17 2 3 2 7 2 2 2" xfId="12877" xr:uid="{00000000-0005-0000-0000-000052320000}"/>
    <cellStyle name="Normal 17 2 3 2 7 2 3" xfId="12878" xr:uid="{00000000-0005-0000-0000-000053320000}"/>
    <cellStyle name="Normal 17 2 3 2 7 3" xfId="12879" xr:uid="{00000000-0005-0000-0000-000054320000}"/>
    <cellStyle name="Normal 17 2 3 2 7 3 2" xfId="12880" xr:uid="{00000000-0005-0000-0000-000055320000}"/>
    <cellStyle name="Normal 17 2 3 2 7 4" xfId="12881" xr:uid="{00000000-0005-0000-0000-000056320000}"/>
    <cellStyle name="Normal 17 2 3 2 8" xfId="12882" xr:uid="{00000000-0005-0000-0000-000057320000}"/>
    <cellStyle name="Normal 17 2 3 2 8 2" xfId="12883" xr:uid="{00000000-0005-0000-0000-000058320000}"/>
    <cellStyle name="Normal 17 2 3 2 8 2 2" xfId="12884" xr:uid="{00000000-0005-0000-0000-000059320000}"/>
    <cellStyle name="Normal 17 2 3 2 8 3" xfId="12885" xr:uid="{00000000-0005-0000-0000-00005A320000}"/>
    <cellStyle name="Normal 17 2 3 2 8 3 2" xfId="12886" xr:uid="{00000000-0005-0000-0000-00005B320000}"/>
    <cellStyle name="Normal 17 2 3 2 8 4" xfId="12887" xr:uid="{00000000-0005-0000-0000-00005C320000}"/>
    <cellStyle name="Normal 17 2 3 2 9" xfId="12888" xr:uid="{00000000-0005-0000-0000-00005D320000}"/>
    <cellStyle name="Normal 17 2 3 2 9 2" xfId="12889" xr:uid="{00000000-0005-0000-0000-00005E320000}"/>
    <cellStyle name="Normal 17 2 3 3" xfId="12890" xr:uid="{00000000-0005-0000-0000-00005F320000}"/>
    <cellStyle name="Normal 17 2 3 3 10" xfId="12891" xr:uid="{00000000-0005-0000-0000-000060320000}"/>
    <cellStyle name="Normal 17 2 3 3 11" xfId="12892" xr:uid="{00000000-0005-0000-0000-000061320000}"/>
    <cellStyle name="Normal 17 2 3 3 2" xfId="12893" xr:uid="{00000000-0005-0000-0000-000062320000}"/>
    <cellStyle name="Normal 17 2 3 3 2 2" xfId="12894" xr:uid="{00000000-0005-0000-0000-000063320000}"/>
    <cellStyle name="Normal 17 2 3 3 2 2 2" xfId="12895" xr:uid="{00000000-0005-0000-0000-000064320000}"/>
    <cellStyle name="Normal 17 2 3 3 2 2 2 2" xfId="12896" xr:uid="{00000000-0005-0000-0000-000065320000}"/>
    <cellStyle name="Normal 17 2 3 3 2 2 2 2 2" xfId="12897" xr:uid="{00000000-0005-0000-0000-000066320000}"/>
    <cellStyle name="Normal 17 2 3 3 2 2 2 2 2 2" xfId="12898" xr:uid="{00000000-0005-0000-0000-000067320000}"/>
    <cellStyle name="Normal 17 2 3 3 2 2 2 2 2 2 2" xfId="12899" xr:uid="{00000000-0005-0000-0000-000068320000}"/>
    <cellStyle name="Normal 17 2 3 3 2 2 2 2 2 3" xfId="12900" xr:uid="{00000000-0005-0000-0000-000069320000}"/>
    <cellStyle name="Normal 17 2 3 3 2 2 2 2 3" xfId="12901" xr:uid="{00000000-0005-0000-0000-00006A320000}"/>
    <cellStyle name="Normal 17 2 3 3 2 2 2 2 3 2" xfId="12902" xr:uid="{00000000-0005-0000-0000-00006B320000}"/>
    <cellStyle name="Normal 17 2 3 3 2 2 2 2 4" xfId="12903" xr:uid="{00000000-0005-0000-0000-00006C320000}"/>
    <cellStyle name="Normal 17 2 3 3 2 2 2 3" xfId="12904" xr:uid="{00000000-0005-0000-0000-00006D320000}"/>
    <cellStyle name="Normal 17 2 3 3 2 2 2 3 2" xfId="12905" xr:uid="{00000000-0005-0000-0000-00006E320000}"/>
    <cellStyle name="Normal 17 2 3 3 2 2 2 3 2 2" xfId="12906" xr:uid="{00000000-0005-0000-0000-00006F320000}"/>
    <cellStyle name="Normal 17 2 3 3 2 2 2 3 3" xfId="12907" xr:uid="{00000000-0005-0000-0000-000070320000}"/>
    <cellStyle name="Normal 17 2 3 3 2 2 2 4" xfId="12908" xr:uid="{00000000-0005-0000-0000-000071320000}"/>
    <cellStyle name="Normal 17 2 3 3 2 2 2 4 2" xfId="12909" xr:uid="{00000000-0005-0000-0000-000072320000}"/>
    <cellStyle name="Normal 17 2 3 3 2 2 2 5" xfId="12910" xr:uid="{00000000-0005-0000-0000-000073320000}"/>
    <cellStyle name="Normal 17 2 3 3 2 2 3" xfId="12911" xr:uid="{00000000-0005-0000-0000-000074320000}"/>
    <cellStyle name="Normal 17 2 3 3 2 2 3 2" xfId="12912" xr:uid="{00000000-0005-0000-0000-000075320000}"/>
    <cellStyle name="Normal 17 2 3 3 2 2 3 2 2" xfId="12913" xr:uid="{00000000-0005-0000-0000-000076320000}"/>
    <cellStyle name="Normal 17 2 3 3 2 2 3 2 2 2" xfId="12914" xr:uid="{00000000-0005-0000-0000-000077320000}"/>
    <cellStyle name="Normal 17 2 3 3 2 2 3 2 3" xfId="12915" xr:uid="{00000000-0005-0000-0000-000078320000}"/>
    <cellStyle name="Normal 17 2 3 3 2 2 3 3" xfId="12916" xr:uid="{00000000-0005-0000-0000-000079320000}"/>
    <cellStyle name="Normal 17 2 3 3 2 2 3 3 2" xfId="12917" xr:uid="{00000000-0005-0000-0000-00007A320000}"/>
    <cellStyle name="Normal 17 2 3 3 2 2 3 4" xfId="12918" xr:uid="{00000000-0005-0000-0000-00007B320000}"/>
    <cellStyle name="Normal 17 2 3 3 2 2 4" xfId="12919" xr:uid="{00000000-0005-0000-0000-00007C320000}"/>
    <cellStyle name="Normal 17 2 3 3 2 2 4 2" xfId="12920" xr:uid="{00000000-0005-0000-0000-00007D320000}"/>
    <cellStyle name="Normal 17 2 3 3 2 2 4 2 2" xfId="12921" xr:uid="{00000000-0005-0000-0000-00007E320000}"/>
    <cellStyle name="Normal 17 2 3 3 2 2 4 3" xfId="12922" xr:uid="{00000000-0005-0000-0000-00007F320000}"/>
    <cellStyle name="Normal 17 2 3 3 2 2 5" xfId="12923" xr:uid="{00000000-0005-0000-0000-000080320000}"/>
    <cellStyle name="Normal 17 2 3 3 2 2 5 2" xfId="12924" xr:uid="{00000000-0005-0000-0000-000081320000}"/>
    <cellStyle name="Normal 17 2 3 3 2 2 6" xfId="12925" xr:uid="{00000000-0005-0000-0000-000082320000}"/>
    <cellStyle name="Normal 17 2 3 3 2 3" xfId="12926" xr:uid="{00000000-0005-0000-0000-000083320000}"/>
    <cellStyle name="Normal 17 2 3 3 2 3 2" xfId="12927" xr:uid="{00000000-0005-0000-0000-000084320000}"/>
    <cellStyle name="Normal 17 2 3 3 2 3 2 2" xfId="12928" xr:uid="{00000000-0005-0000-0000-000085320000}"/>
    <cellStyle name="Normal 17 2 3 3 2 3 2 2 2" xfId="12929" xr:uid="{00000000-0005-0000-0000-000086320000}"/>
    <cellStyle name="Normal 17 2 3 3 2 3 2 2 2 2" xfId="12930" xr:uid="{00000000-0005-0000-0000-000087320000}"/>
    <cellStyle name="Normal 17 2 3 3 2 3 2 2 2 2 2" xfId="12931" xr:uid="{00000000-0005-0000-0000-000088320000}"/>
    <cellStyle name="Normal 17 2 3 3 2 3 2 2 2 3" xfId="12932" xr:uid="{00000000-0005-0000-0000-000089320000}"/>
    <cellStyle name="Normal 17 2 3 3 2 3 2 2 3" xfId="12933" xr:uid="{00000000-0005-0000-0000-00008A320000}"/>
    <cellStyle name="Normal 17 2 3 3 2 3 2 2 3 2" xfId="12934" xr:uid="{00000000-0005-0000-0000-00008B320000}"/>
    <cellStyle name="Normal 17 2 3 3 2 3 2 2 4" xfId="12935" xr:uid="{00000000-0005-0000-0000-00008C320000}"/>
    <cellStyle name="Normal 17 2 3 3 2 3 2 3" xfId="12936" xr:uid="{00000000-0005-0000-0000-00008D320000}"/>
    <cellStyle name="Normal 17 2 3 3 2 3 2 3 2" xfId="12937" xr:uid="{00000000-0005-0000-0000-00008E320000}"/>
    <cellStyle name="Normal 17 2 3 3 2 3 2 3 2 2" xfId="12938" xr:uid="{00000000-0005-0000-0000-00008F320000}"/>
    <cellStyle name="Normal 17 2 3 3 2 3 2 3 3" xfId="12939" xr:uid="{00000000-0005-0000-0000-000090320000}"/>
    <cellStyle name="Normal 17 2 3 3 2 3 2 4" xfId="12940" xr:uid="{00000000-0005-0000-0000-000091320000}"/>
    <cellStyle name="Normal 17 2 3 3 2 3 2 4 2" xfId="12941" xr:uid="{00000000-0005-0000-0000-000092320000}"/>
    <cellStyle name="Normal 17 2 3 3 2 3 2 5" xfId="12942" xr:uid="{00000000-0005-0000-0000-000093320000}"/>
    <cellStyle name="Normal 17 2 3 3 2 3 3" xfId="12943" xr:uid="{00000000-0005-0000-0000-000094320000}"/>
    <cellStyle name="Normal 17 2 3 3 2 3 3 2" xfId="12944" xr:uid="{00000000-0005-0000-0000-000095320000}"/>
    <cellStyle name="Normal 17 2 3 3 2 3 3 2 2" xfId="12945" xr:uid="{00000000-0005-0000-0000-000096320000}"/>
    <cellStyle name="Normal 17 2 3 3 2 3 3 2 2 2" xfId="12946" xr:uid="{00000000-0005-0000-0000-000097320000}"/>
    <cellStyle name="Normal 17 2 3 3 2 3 3 2 3" xfId="12947" xr:uid="{00000000-0005-0000-0000-000098320000}"/>
    <cellStyle name="Normal 17 2 3 3 2 3 3 3" xfId="12948" xr:uid="{00000000-0005-0000-0000-000099320000}"/>
    <cellStyle name="Normal 17 2 3 3 2 3 3 3 2" xfId="12949" xr:uid="{00000000-0005-0000-0000-00009A320000}"/>
    <cellStyle name="Normal 17 2 3 3 2 3 3 4" xfId="12950" xr:uid="{00000000-0005-0000-0000-00009B320000}"/>
    <cellStyle name="Normal 17 2 3 3 2 3 4" xfId="12951" xr:uid="{00000000-0005-0000-0000-00009C320000}"/>
    <cellStyle name="Normal 17 2 3 3 2 3 4 2" xfId="12952" xr:uid="{00000000-0005-0000-0000-00009D320000}"/>
    <cellStyle name="Normal 17 2 3 3 2 3 4 2 2" xfId="12953" xr:uid="{00000000-0005-0000-0000-00009E320000}"/>
    <cellStyle name="Normal 17 2 3 3 2 3 4 3" xfId="12954" xr:uid="{00000000-0005-0000-0000-00009F320000}"/>
    <cellStyle name="Normal 17 2 3 3 2 3 5" xfId="12955" xr:uid="{00000000-0005-0000-0000-0000A0320000}"/>
    <cellStyle name="Normal 17 2 3 3 2 3 5 2" xfId="12956" xr:uid="{00000000-0005-0000-0000-0000A1320000}"/>
    <cellStyle name="Normal 17 2 3 3 2 3 6" xfId="12957" xr:uid="{00000000-0005-0000-0000-0000A2320000}"/>
    <cellStyle name="Normal 17 2 3 3 2 4" xfId="12958" xr:uid="{00000000-0005-0000-0000-0000A3320000}"/>
    <cellStyle name="Normal 17 2 3 3 2 4 2" xfId="12959" xr:uid="{00000000-0005-0000-0000-0000A4320000}"/>
    <cellStyle name="Normal 17 2 3 3 2 4 2 2" xfId="12960" xr:uid="{00000000-0005-0000-0000-0000A5320000}"/>
    <cellStyle name="Normal 17 2 3 3 2 4 2 2 2" xfId="12961" xr:uid="{00000000-0005-0000-0000-0000A6320000}"/>
    <cellStyle name="Normal 17 2 3 3 2 4 2 2 2 2" xfId="12962" xr:uid="{00000000-0005-0000-0000-0000A7320000}"/>
    <cellStyle name="Normal 17 2 3 3 2 4 2 2 3" xfId="12963" xr:uid="{00000000-0005-0000-0000-0000A8320000}"/>
    <cellStyle name="Normal 17 2 3 3 2 4 2 3" xfId="12964" xr:uid="{00000000-0005-0000-0000-0000A9320000}"/>
    <cellStyle name="Normal 17 2 3 3 2 4 2 3 2" xfId="12965" xr:uid="{00000000-0005-0000-0000-0000AA320000}"/>
    <cellStyle name="Normal 17 2 3 3 2 4 2 4" xfId="12966" xr:uid="{00000000-0005-0000-0000-0000AB320000}"/>
    <cellStyle name="Normal 17 2 3 3 2 4 3" xfId="12967" xr:uid="{00000000-0005-0000-0000-0000AC320000}"/>
    <cellStyle name="Normal 17 2 3 3 2 4 3 2" xfId="12968" xr:uid="{00000000-0005-0000-0000-0000AD320000}"/>
    <cellStyle name="Normal 17 2 3 3 2 4 3 2 2" xfId="12969" xr:uid="{00000000-0005-0000-0000-0000AE320000}"/>
    <cellStyle name="Normal 17 2 3 3 2 4 3 3" xfId="12970" xr:uid="{00000000-0005-0000-0000-0000AF320000}"/>
    <cellStyle name="Normal 17 2 3 3 2 4 4" xfId="12971" xr:uid="{00000000-0005-0000-0000-0000B0320000}"/>
    <cellStyle name="Normal 17 2 3 3 2 4 4 2" xfId="12972" xr:uid="{00000000-0005-0000-0000-0000B1320000}"/>
    <cellStyle name="Normal 17 2 3 3 2 4 5" xfId="12973" xr:uid="{00000000-0005-0000-0000-0000B2320000}"/>
    <cellStyle name="Normal 17 2 3 3 2 5" xfId="12974" xr:uid="{00000000-0005-0000-0000-0000B3320000}"/>
    <cellStyle name="Normal 17 2 3 3 2 5 2" xfId="12975" xr:uid="{00000000-0005-0000-0000-0000B4320000}"/>
    <cellStyle name="Normal 17 2 3 3 2 5 2 2" xfId="12976" xr:uid="{00000000-0005-0000-0000-0000B5320000}"/>
    <cellStyle name="Normal 17 2 3 3 2 5 2 2 2" xfId="12977" xr:uid="{00000000-0005-0000-0000-0000B6320000}"/>
    <cellStyle name="Normal 17 2 3 3 2 5 2 3" xfId="12978" xr:uid="{00000000-0005-0000-0000-0000B7320000}"/>
    <cellStyle name="Normal 17 2 3 3 2 5 3" xfId="12979" xr:uid="{00000000-0005-0000-0000-0000B8320000}"/>
    <cellStyle name="Normal 17 2 3 3 2 5 3 2" xfId="12980" xr:uid="{00000000-0005-0000-0000-0000B9320000}"/>
    <cellStyle name="Normal 17 2 3 3 2 5 4" xfId="12981" xr:uid="{00000000-0005-0000-0000-0000BA320000}"/>
    <cellStyle name="Normal 17 2 3 3 2 6" xfId="12982" xr:uid="{00000000-0005-0000-0000-0000BB320000}"/>
    <cellStyle name="Normal 17 2 3 3 2 6 2" xfId="12983" xr:uid="{00000000-0005-0000-0000-0000BC320000}"/>
    <cellStyle name="Normal 17 2 3 3 2 6 2 2" xfId="12984" xr:uid="{00000000-0005-0000-0000-0000BD320000}"/>
    <cellStyle name="Normal 17 2 3 3 2 6 3" xfId="12985" xr:uid="{00000000-0005-0000-0000-0000BE320000}"/>
    <cellStyle name="Normal 17 2 3 3 2 6 3 2" xfId="12986" xr:uid="{00000000-0005-0000-0000-0000BF320000}"/>
    <cellStyle name="Normal 17 2 3 3 2 6 4" xfId="12987" xr:uid="{00000000-0005-0000-0000-0000C0320000}"/>
    <cellStyle name="Normal 17 2 3 3 2 7" xfId="12988" xr:uid="{00000000-0005-0000-0000-0000C1320000}"/>
    <cellStyle name="Normal 17 2 3 3 2 7 2" xfId="12989" xr:uid="{00000000-0005-0000-0000-0000C2320000}"/>
    <cellStyle name="Normal 17 2 3 3 2 8" xfId="12990" xr:uid="{00000000-0005-0000-0000-0000C3320000}"/>
    <cellStyle name="Normal 17 2 3 3 2 8 2" xfId="12991" xr:uid="{00000000-0005-0000-0000-0000C4320000}"/>
    <cellStyle name="Normal 17 2 3 3 2 9" xfId="12992" xr:uid="{00000000-0005-0000-0000-0000C5320000}"/>
    <cellStyle name="Normal 17 2 3 3 3" xfId="12993" xr:uid="{00000000-0005-0000-0000-0000C6320000}"/>
    <cellStyle name="Normal 17 2 3 3 3 2" xfId="12994" xr:uid="{00000000-0005-0000-0000-0000C7320000}"/>
    <cellStyle name="Normal 17 2 3 3 3 2 2" xfId="12995" xr:uid="{00000000-0005-0000-0000-0000C8320000}"/>
    <cellStyle name="Normal 17 2 3 3 3 2 2 2" xfId="12996" xr:uid="{00000000-0005-0000-0000-0000C9320000}"/>
    <cellStyle name="Normal 17 2 3 3 3 2 2 2 2" xfId="12997" xr:uid="{00000000-0005-0000-0000-0000CA320000}"/>
    <cellStyle name="Normal 17 2 3 3 3 2 2 2 2 2" xfId="12998" xr:uid="{00000000-0005-0000-0000-0000CB320000}"/>
    <cellStyle name="Normal 17 2 3 3 3 2 2 2 3" xfId="12999" xr:uid="{00000000-0005-0000-0000-0000CC320000}"/>
    <cellStyle name="Normal 17 2 3 3 3 2 2 3" xfId="13000" xr:uid="{00000000-0005-0000-0000-0000CD320000}"/>
    <cellStyle name="Normal 17 2 3 3 3 2 2 3 2" xfId="13001" xr:uid="{00000000-0005-0000-0000-0000CE320000}"/>
    <cellStyle name="Normal 17 2 3 3 3 2 2 4" xfId="13002" xr:uid="{00000000-0005-0000-0000-0000CF320000}"/>
    <cellStyle name="Normal 17 2 3 3 3 2 3" xfId="13003" xr:uid="{00000000-0005-0000-0000-0000D0320000}"/>
    <cellStyle name="Normal 17 2 3 3 3 2 3 2" xfId="13004" xr:uid="{00000000-0005-0000-0000-0000D1320000}"/>
    <cellStyle name="Normal 17 2 3 3 3 2 3 2 2" xfId="13005" xr:uid="{00000000-0005-0000-0000-0000D2320000}"/>
    <cellStyle name="Normal 17 2 3 3 3 2 3 3" xfId="13006" xr:uid="{00000000-0005-0000-0000-0000D3320000}"/>
    <cellStyle name="Normal 17 2 3 3 3 2 4" xfId="13007" xr:uid="{00000000-0005-0000-0000-0000D4320000}"/>
    <cellStyle name="Normal 17 2 3 3 3 2 4 2" xfId="13008" xr:uid="{00000000-0005-0000-0000-0000D5320000}"/>
    <cellStyle name="Normal 17 2 3 3 3 2 5" xfId="13009" xr:uid="{00000000-0005-0000-0000-0000D6320000}"/>
    <cellStyle name="Normal 17 2 3 3 3 3" xfId="13010" xr:uid="{00000000-0005-0000-0000-0000D7320000}"/>
    <cellStyle name="Normal 17 2 3 3 3 3 2" xfId="13011" xr:uid="{00000000-0005-0000-0000-0000D8320000}"/>
    <cellStyle name="Normal 17 2 3 3 3 3 2 2" xfId="13012" xr:uid="{00000000-0005-0000-0000-0000D9320000}"/>
    <cellStyle name="Normal 17 2 3 3 3 3 2 2 2" xfId="13013" xr:uid="{00000000-0005-0000-0000-0000DA320000}"/>
    <cellStyle name="Normal 17 2 3 3 3 3 2 3" xfId="13014" xr:uid="{00000000-0005-0000-0000-0000DB320000}"/>
    <cellStyle name="Normal 17 2 3 3 3 3 3" xfId="13015" xr:uid="{00000000-0005-0000-0000-0000DC320000}"/>
    <cellStyle name="Normal 17 2 3 3 3 3 3 2" xfId="13016" xr:uid="{00000000-0005-0000-0000-0000DD320000}"/>
    <cellStyle name="Normal 17 2 3 3 3 3 4" xfId="13017" xr:uid="{00000000-0005-0000-0000-0000DE320000}"/>
    <cellStyle name="Normal 17 2 3 3 3 4" xfId="13018" xr:uid="{00000000-0005-0000-0000-0000DF320000}"/>
    <cellStyle name="Normal 17 2 3 3 3 4 2" xfId="13019" xr:uid="{00000000-0005-0000-0000-0000E0320000}"/>
    <cellStyle name="Normal 17 2 3 3 3 4 2 2" xfId="13020" xr:uid="{00000000-0005-0000-0000-0000E1320000}"/>
    <cellStyle name="Normal 17 2 3 3 3 4 3" xfId="13021" xr:uid="{00000000-0005-0000-0000-0000E2320000}"/>
    <cellStyle name="Normal 17 2 3 3 3 5" xfId="13022" xr:uid="{00000000-0005-0000-0000-0000E3320000}"/>
    <cellStyle name="Normal 17 2 3 3 3 5 2" xfId="13023" xr:uid="{00000000-0005-0000-0000-0000E4320000}"/>
    <cellStyle name="Normal 17 2 3 3 3 6" xfId="13024" xr:uid="{00000000-0005-0000-0000-0000E5320000}"/>
    <cellStyle name="Normal 17 2 3 3 4" xfId="13025" xr:uid="{00000000-0005-0000-0000-0000E6320000}"/>
    <cellStyle name="Normal 17 2 3 3 4 2" xfId="13026" xr:uid="{00000000-0005-0000-0000-0000E7320000}"/>
    <cellStyle name="Normal 17 2 3 3 4 2 2" xfId="13027" xr:uid="{00000000-0005-0000-0000-0000E8320000}"/>
    <cellStyle name="Normal 17 2 3 3 4 2 2 2" xfId="13028" xr:uid="{00000000-0005-0000-0000-0000E9320000}"/>
    <cellStyle name="Normal 17 2 3 3 4 2 2 2 2" xfId="13029" xr:uid="{00000000-0005-0000-0000-0000EA320000}"/>
    <cellStyle name="Normal 17 2 3 3 4 2 2 2 2 2" xfId="13030" xr:uid="{00000000-0005-0000-0000-0000EB320000}"/>
    <cellStyle name="Normal 17 2 3 3 4 2 2 2 3" xfId="13031" xr:uid="{00000000-0005-0000-0000-0000EC320000}"/>
    <cellStyle name="Normal 17 2 3 3 4 2 2 3" xfId="13032" xr:uid="{00000000-0005-0000-0000-0000ED320000}"/>
    <cellStyle name="Normal 17 2 3 3 4 2 2 3 2" xfId="13033" xr:uid="{00000000-0005-0000-0000-0000EE320000}"/>
    <cellStyle name="Normal 17 2 3 3 4 2 2 4" xfId="13034" xr:uid="{00000000-0005-0000-0000-0000EF320000}"/>
    <cellStyle name="Normal 17 2 3 3 4 2 3" xfId="13035" xr:uid="{00000000-0005-0000-0000-0000F0320000}"/>
    <cellStyle name="Normal 17 2 3 3 4 2 3 2" xfId="13036" xr:uid="{00000000-0005-0000-0000-0000F1320000}"/>
    <cellStyle name="Normal 17 2 3 3 4 2 3 2 2" xfId="13037" xr:uid="{00000000-0005-0000-0000-0000F2320000}"/>
    <cellStyle name="Normal 17 2 3 3 4 2 3 3" xfId="13038" xr:uid="{00000000-0005-0000-0000-0000F3320000}"/>
    <cellStyle name="Normal 17 2 3 3 4 2 4" xfId="13039" xr:uid="{00000000-0005-0000-0000-0000F4320000}"/>
    <cellStyle name="Normal 17 2 3 3 4 2 4 2" xfId="13040" xr:uid="{00000000-0005-0000-0000-0000F5320000}"/>
    <cellStyle name="Normal 17 2 3 3 4 2 5" xfId="13041" xr:uid="{00000000-0005-0000-0000-0000F6320000}"/>
    <cellStyle name="Normal 17 2 3 3 4 3" xfId="13042" xr:uid="{00000000-0005-0000-0000-0000F7320000}"/>
    <cellStyle name="Normal 17 2 3 3 4 3 2" xfId="13043" xr:uid="{00000000-0005-0000-0000-0000F8320000}"/>
    <cellStyle name="Normal 17 2 3 3 4 3 2 2" xfId="13044" xr:uid="{00000000-0005-0000-0000-0000F9320000}"/>
    <cellStyle name="Normal 17 2 3 3 4 3 2 2 2" xfId="13045" xr:uid="{00000000-0005-0000-0000-0000FA320000}"/>
    <cellStyle name="Normal 17 2 3 3 4 3 2 3" xfId="13046" xr:uid="{00000000-0005-0000-0000-0000FB320000}"/>
    <cellStyle name="Normal 17 2 3 3 4 3 3" xfId="13047" xr:uid="{00000000-0005-0000-0000-0000FC320000}"/>
    <cellStyle name="Normal 17 2 3 3 4 3 3 2" xfId="13048" xr:uid="{00000000-0005-0000-0000-0000FD320000}"/>
    <cellStyle name="Normal 17 2 3 3 4 3 4" xfId="13049" xr:uid="{00000000-0005-0000-0000-0000FE320000}"/>
    <cellStyle name="Normal 17 2 3 3 4 4" xfId="13050" xr:uid="{00000000-0005-0000-0000-0000FF320000}"/>
    <cellStyle name="Normal 17 2 3 3 4 4 2" xfId="13051" xr:uid="{00000000-0005-0000-0000-000000330000}"/>
    <cellStyle name="Normal 17 2 3 3 4 4 2 2" xfId="13052" xr:uid="{00000000-0005-0000-0000-000001330000}"/>
    <cellStyle name="Normal 17 2 3 3 4 4 3" xfId="13053" xr:uid="{00000000-0005-0000-0000-000002330000}"/>
    <cellStyle name="Normal 17 2 3 3 4 5" xfId="13054" xr:uid="{00000000-0005-0000-0000-000003330000}"/>
    <cellStyle name="Normal 17 2 3 3 4 5 2" xfId="13055" xr:uid="{00000000-0005-0000-0000-000004330000}"/>
    <cellStyle name="Normal 17 2 3 3 4 6" xfId="13056" xr:uid="{00000000-0005-0000-0000-000005330000}"/>
    <cellStyle name="Normal 17 2 3 3 5" xfId="13057" xr:uid="{00000000-0005-0000-0000-000006330000}"/>
    <cellStyle name="Normal 17 2 3 3 5 2" xfId="13058" xr:uid="{00000000-0005-0000-0000-000007330000}"/>
    <cellStyle name="Normal 17 2 3 3 5 2 2" xfId="13059" xr:uid="{00000000-0005-0000-0000-000008330000}"/>
    <cellStyle name="Normal 17 2 3 3 5 2 2 2" xfId="13060" xr:uid="{00000000-0005-0000-0000-000009330000}"/>
    <cellStyle name="Normal 17 2 3 3 5 2 2 2 2" xfId="13061" xr:uid="{00000000-0005-0000-0000-00000A330000}"/>
    <cellStyle name="Normal 17 2 3 3 5 2 2 3" xfId="13062" xr:uid="{00000000-0005-0000-0000-00000B330000}"/>
    <cellStyle name="Normal 17 2 3 3 5 2 3" xfId="13063" xr:uid="{00000000-0005-0000-0000-00000C330000}"/>
    <cellStyle name="Normal 17 2 3 3 5 2 3 2" xfId="13064" xr:uid="{00000000-0005-0000-0000-00000D330000}"/>
    <cellStyle name="Normal 17 2 3 3 5 2 4" xfId="13065" xr:uid="{00000000-0005-0000-0000-00000E330000}"/>
    <cellStyle name="Normal 17 2 3 3 5 3" xfId="13066" xr:uid="{00000000-0005-0000-0000-00000F330000}"/>
    <cellStyle name="Normal 17 2 3 3 5 3 2" xfId="13067" xr:uid="{00000000-0005-0000-0000-000010330000}"/>
    <cellStyle name="Normal 17 2 3 3 5 3 2 2" xfId="13068" xr:uid="{00000000-0005-0000-0000-000011330000}"/>
    <cellStyle name="Normal 17 2 3 3 5 3 3" xfId="13069" xr:uid="{00000000-0005-0000-0000-000012330000}"/>
    <cellStyle name="Normal 17 2 3 3 5 4" xfId="13070" xr:uid="{00000000-0005-0000-0000-000013330000}"/>
    <cellStyle name="Normal 17 2 3 3 5 4 2" xfId="13071" xr:uid="{00000000-0005-0000-0000-000014330000}"/>
    <cellStyle name="Normal 17 2 3 3 5 5" xfId="13072" xr:uid="{00000000-0005-0000-0000-000015330000}"/>
    <cellStyle name="Normal 17 2 3 3 6" xfId="13073" xr:uid="{00000000-0005-0000-0000-000016330000}"/>
    <cellStyle name="Normal 17 2 3 3 6 2" xfId="13074" xr:uid="{00000000-0005-0000-0000-000017330000}"/>
    <cellStyle name="Normal 17 2 3 3 6 2 2" xfId="13075" xr:uid="{00000000-0005-0000-0000-000018330000}"/>
    <cellStyle name="Normal 17 2 3 3 6 2 2 2" xfId="13076" xr:uid="{00000000-0005-0000-0000-000019330000}"/>
    <cellStyle name="Normal 17 2 3 3 6 2 3" xfId="13077" xr:uid="{00000000-0005-0000-0000-00001A330000}"/>
    <cellStyle name="Normal 17 2 3 3 6 3" xfId="13078" xr:uid="{00000000-0005-0000-0000-00001B330000}"/>
    <cellStyle name="Normal 17 2 3 3 6 3 2" xfId="13079" xr:uid="{00000000-0005-0000-0000-00001C330000}"/>
    <cellStyle name="Normal 17 2 3 3 6 4" xfId="13080" xr:uid="{00000000-0005-0000-0000-00001D330000}"/>
    <cellStyle name="Normal 17 2 3 3 7" xfId="13081" xr:uid="{00000000-0005-0000-0000-00001E330000}"/>
    <cellStyle name="Normal 17 2 3 3 7 2" xfId="13082" xr:uid="{00000000-0005-0000-0000-00001F330000}"/>
    <cellStyle name="Normal 17 2 3 3 7 2 2" xfId="13083" xr:uid="{00000000-0005-0000-0000-000020330000}"/>
    <cellStyle name="Normal 17 2 3 3 7 3" xfId="13084" xr:uid="{00000000-0005-0000-0000-000021330000}"/>
    <cellStyle name="Normal 17 2 3 3 7 3 2" xfId="13085" xr:uid="{00000000-0005-0000-0000-000022330000}"/>
    <cellStyle name="Normal 17 2 3 3 7 4" xfId="13086" xr:uid="{00000000-0005-0000-0000-000023330000}"/>
    <cellStyle name="Normal 17 2 3 3 8" xfId="13087" xr:uid="{00000000-0005-0000-0000-000024330000}"/>
    <cellStyle name="Normal 17 2 3 3 8 2" xfId="13088" xr:uid="{00000000-0005-0000-0000-000025330000}"/>
    <cellStyle name="Normal 17 2 3 3 9" xfId="13089" xr:uid="{00000000-0005-0000-0000-000026330000}"/>
    <cellStyle name="Normal 17 2 3 3 9 2" xfId="13090" xr:uid="{00000000-0005-0000-0000-000027330000}"/>
    <cellStyle name="Normal 17 2 3 4" xfId="13091" xr:uid="{00000000-0005-0000-0000-000028330000}"/>
    <cellStyle name="Normal 17 2 3 4 10" xfId="13092" xr:uid="{00000000-0005-0000-0000-000029330000}"/>
    <cellStyle name="Normal 17 2 3 4 11" xfId="13093" xr:uid="{00000000-0005-0000-0000-00002A330000}"/>
    <cellStyle name="Normal 17 2 3 4 2" xfId="13094" xr:uid="{00000000-0005-0000-0000-00002B330000}"/>
    <cellStyle name="Normal 17 2 3 4 2 2" xfId="13095" xr:uid="{00000000-0005-0000-0000-00002C330000}"/>
    <cellStyle name="Normal 17 2 3 4 2 2 2" xfId="13096" xr:uid="{00000000-0005-0000-0000-00002D330000}"/>
    <cellStyle name="Normal 17 2 3 4 2 2 2 2" xfId="13097" xr:uid="{00000000-0005-0000-0000-00002E330000}"/>
    <cellStyle name="Normal 17 2 3 4 2 2 2 2 2" xfId="13098" xr:uid="{00000000-0005-0000-0000-00002F330000}"/>
    <cellStyle name="Normal 17 2 3 4 2 2 2 2 2 2" xfId="13099" xr:uid="{00000000-0005-0000-0000-000030330000}"/>
    <cellStyle name="Normal 17 2 3 4 2 2 2 2 2 2 2" xfId="13100" xr:uid="{00000000-0005-0000-0000-000031330000}"/>
    <cellStyle name="Normal 17 2 3 4 2 2 2 2 2 3" xfId="13101" xr:uid="{00000000-0005-0000-0000-000032330000}"/>
    <cellStyle name="Normal 17 2 3 4 2 2 2 2 3" xfId="13102" xr:uid="{00000000-0005-0000-0000-000033330000}"/>
    <cellStyle name="Normal 17 2 3 4 2 2 2 2 3 2" xfId="13103" xr:uid="{00000000-0005-0000-0000-000034330000}"/>
    <cellStyle name="Normal 17 2 3 4 2 2 2 2 4" xfId="13104" xr:uid="{00000000-0005-0000-0000-000035330000}"/>
    <cellStyle name="Normal 17 2 3 4 2 2 2 3" xfId="13105" xr:uid="{00000000-0005-0000-0000-000036330000}"/>
    <cellStyle name="Normal 17 2 3 4 2 2 2 3 2" xfId="13106" xr:uid="{00000000-0005-0000-0000-000037330000}"/>
    <cellStyle name="Normal 17 2 3 4 2 2 2 3 2 2" xfId="13107" xr:uid="{00000000-0005-0000-0000-000038330000}"/>
    <cellStyle name="Normal 17 2 3 4 2 2 2 3 3" xfId="13108" xr:uid="{00000000-0005-0000-0000-000039330000}"/>
    <cellStyle name="Normal 17 2 3 4 2 2 2 4" xfId="13109" xr:uid="{00000000-0005-0000-0000-00003A330000}"/>
    <cellStyle name="Normal 17 2 3 4 2 2 2 4 2" xfId="13110" xr:uid="{00000000-0005-0000-0000-00003B330000}"/>
    <cellStyle name="Normal 17 2 3 4 2 2 2 5" xfId="13111" xr:uid="{00000000-0005-0000-0000-00003C330000}"/>
    <cellStyle name="Normal 17 2 3 4 2 2 3" xfId="13112" xr:uid="{00000000-0005-0000-0000-00003D330000}"/>
    <cellStyle name="Normal 17 2 3 4 2 2 3 2" xfId="13113" xr:uid="{00000000-0005-0000-0000-00003E330000}"/>
    <cellStyle name="Normal 17 2 3 4 2 2 3 2 2" xfId="13114" xr:uid="{00000000-0005-0000-0000-00003F330000}"/>
    <cellStyle name="Normal 17 2 3 4 2 2 3 2 2 2" xfId="13115" xr:uid="{00000000-0005-0000-0000-000040330000}"/>
    <cellStyle name="Normal 17 2 3 4 2 2 3 2 3" xfId="13116" xr:uid="{00000000-0005-0000-0000-000041330000}"/>
    <cellStyle name="Normal 17 2 3 4 2 2 3 3" xfId="13117" xr:uid="{00000000-0005-0000-0000-000042330000}"/>
    <cellStyle name="Normal 17 2 3 4 2 2 3 3 2" xfId="13118" xr:uid="{00000000-0005-0000-0000-000043330000}"/>
    <cellStyle name="Normal 17 2 3 4 2 2 3 4" xfId="13119" xr:uid="{00000000-0005-0000-0000-000044330000}"/>
    <cellStyle name="Normal 17 2 3 4 2 2 4" xfId="13120" xr:uid="{00000000-0005-0000-0000-000045330000}"/>
    <cellStyle name="Normal 17 2 3 4 2 2 4 2" xfId="13121" xr:uid="{00000000-0005-0000-0000-000046330000}"/>
    <cellStyle name="Normal 17 2 3 4 2 2 4 2 2" xfId="13122" xr:uid="{00000000-0005-0000-0000-000047330000}"/>
    <cellStyle name="Normal 17 2 3 4 2 2 4 3" xfId="13123" xr:uid="{00000000-0005-0000-0000-000048330000}"/>
    <cellStyle name="Normal 17 2 3 4 2 2 5" xfId="13124" xr:uid="{00000000-0005-0000-0000-000049330000}"/>
    <cellStyle name="Normal 17 2 3 4 2 2 5 2" xfId="13125" xr:uid="{00000000-0005-0000-0000-00004A330000}"/>
    <cellStyle name="Normal 17 2 3 4 2 2 6" xfId="13126" xr:uid="{00000000-0005-0000-0000-00004B330000}"/>
    <cellStyle name="Normal 17 2 3 4 2 3" xfId="13127" xr:uid="{00000000-0005-0000-0000-00004C330000}"/>
    <cellStyle name="Normal 17 2 3 4 2 3 2" xfId="13128" xr:uid="{00000000-0005-0000-0000-00004D330000}"/>
    <cellStyle name="Normal 17 2 3 4 2 3 2 2" xfId="13129" xr:uid="{00000000-0005-0000-0000-00004E330000}"/>
    <cellStyle name="Normal 17 2 3 4 2 3 2 2 2" xfId="13130" xr:uid="{00000000-0005-0000-0000-00004F330000}"/>
    <cellStyle name="Normal 17 2 3 4 2 3 2 2 2 2" xfId="13131" xr:uid="{00000000-0005-0000-0000-000050330000}"/>
    <cellStyle name="Normal 17 2 3 4 2 3 2 2 2 2 2" xfId="13132" xr:uid="{00000000-0005-0000-0000-000051330000}"/>
    <cellStyle name="Normal 17 2 3 4 2 3 2 2 2 3" xfId="13133" xr:uid="{00000000-0005-0000-0000-000052330000}"/>
    <cellStyle name="Normal 17 2 3 4 2 3 2 2 3" xfId="13134" xr:uid="{00000000-0005-0000-0000-000053330000}"/>
    <cellStyle name="Normal 17 2 3 4 2 3 2 2 3 2" xfId="13135" xr:uid="{00000000-0005-0000-0000-000054330000}"/>
    <cellStyle name="Normal 17 2 3 4 2 3 2 2 4" xfId="13136" xr:uid="{00000000-0005-0000-0000-000055330000}"/>
    <cellStyle name="Normal 17 2 3 4 2 3 2 3" xfId="13137" xr:uid="{00000000-0005-0000-0000-000056330000}"/>
    <cellStyle name="Normal 17 2 3 4 2 3 2 3 2" xfId="13138" xr:uid="{00000000-0005-0000-0000-000057330000}"/>
    <cellStyle name="Normal 17 2 3 4 2 3 2 3 2 2" xfId="13139" xr:uid="{00000000-0005-0000-0000-000058330000}"/>
    <cellStyle name="Normal 17 2 3 4 2 3 2 3 3" xfId="13140" xr:uid="{00000000-0005-0000-0000-000059330000}"/>
    <cellStyle name="Normal 17 2 3 4 2 3 2 4" xfId="13141" xr:uid="{00000000-0005-0000-0000-00005A330000}"/>
    <cellStyle name="Normal 17 2 3 4 2 3 2 4 2" xfId="13142" xr:uid="{00000000-0005-0000-0000-00005B330000}"/>
    <cellStyle name="Normal 17 2 3 4 2 3 2 5" xfId="13143" xr:uid="{00000000-0005-0000-0000-00005C330000}"/>
    <cellStyle name="Normal 17 2 3 4 2 3 3" xfId="13144" xr:uid="{00000000-0005-0000-0000-00005D330000}"/>
    <cellStyle name="Normal 17 2 3 4 2 3 3 2" xfId="13145" xr:uid="{00000000-0005-0000-0000-00005E330000}"/>
    <cellStyle name="Normal 17 2 3 4 2 3 3 2 2" xfId="13146" xr:uid="{00000000-0005-0000-0000-00005F330000}"/>
    <cellStyle name="Normal 17 2 3 4 2 3 3 2 2 2" xfId="13147" xr:uid="{00000000-0005-0000-0000-000060330000}"/>
    <cellStyle name="Normal 17 2 3 4 2 3 3 2 3" xfId="13148" xr:uid="{00000000-0005-0000-0000-000061330000}"/>
    <cellStyle name="Normal 17 2 3 4 2 3 3 3" xfId="13149" xr:uid="{00000000-0005-0000-0000-000062330000}"/>
    <cellStyle name="Normal 17 2 3 4 2 3 3 3 2" xfId="13150" xr:uid="{00000000-0005-0000-0000-000063330000}"/>
    <cellStyle name="Normal 17 2 3 4 2 3 3 4" xfId="13151" xr:uid="{00000000-0005-0000-0000-000064330000}"/>
    <cellStyle name="Normal 17 2 3 4 2 3 4" xfId="13152" xr:uid="{00000000-0005-0000-0000-000065330000}"/>
    <cellStyle name="Normal 17 2 3 4 2 3 4 2" xfId="13153" xr:uid="{00000000-0005-0000-0000-000066330000}"/>
    <cellStyle name="Normal 17 2 3 4 2 3 4 2 2" xfId="13154" xr:uid="{00000000-0005-0000-0000-000067330000}"/>
    <cellStyle name="Normal 17 2 3 4 2 3 4 3" xfId="13155" xr:uid="{00000000-0005-0000-0000-000068330000}"/>
    <cellStyle name="Normal 17 2 3 4 2 3 5" xfId="13156" xr:uid="{00000000-0005-0000-0000-000069330000}"/>
    <cellStyle name="Normal 17 2 3 4 2 3 5 2" xfId="13157" xr:uid="{00000000-0005-0000-0000-00006A330000}"/>
    <cellStyle name="Normal 17 2 3 4 2 3 6" xfId="13158" xr:uid="{00000000-0005-0000-0000-00006B330000}"/>
    <cellStyle name="Normal 17 2 3 4 2 4" xfId="13159" xr:uid="{00000000-0005-0000-0000-00006C330000}"/>
    <cellStyle name="Normal 17 2 3 4 2 4 2" xfId="13160" xr:uid="{00000000-0005-0000-0000-00006D330000}"/>
    <cellStyle name="Normal 17 2 3 4 2 4 2 2" xfId="13161" xr:uid="{00000000-0005-0000-0000-00006E330000}"/>
    <cellStyle name="Normal 17 2 3 4 2 4 2 2 2" xfId="13162" xr:uid="{00000000-0005-0000-0000-00006F330000}"/>
    <cellStyle name="Normal 17 2 3 4 2 4 2 2 2 2" xfId="13163" xr:uid="{00000000-0005-0000-0000-000070330000}"/>
    <cellStyle name="Normal 17 2 3 4 2 4 2 2 3" xfId="13164" xr:uid="{00000000-0005-0000-0000-000071330000}"/>
    <cellStyle name="Normal 17 2 3 4 2 4 2 3" xfId="13165" xr:uid="{00000000-0005-0000-0000-000072330000}"/>
    <cellStyle name="Normal 17 2 3 4 2 4 2 3 2" xfId="13166" xr:uid="{00000000-0005-0000-0000-000073330000}"/>
    <cellStyle name="Normal 17 2 3 4 2 4 2 4" xfId="13167" xr:uid="{00000000-0005-0000-0000-000074330000}"/>
    <cellStyle name="Normal 17 2 3 4 2 4 3" xfId="13168" xr:uid="{00000000-0005-0000-0000-000075330000}"/>
    <cellStyle name="Normal 17 2 3 4 2 4 3 2" xfId="13169" xr:uid="{00000000-0005-0000-0000-000076330000}"/>
    <cellStyle name="Normal 17 2 3 4 2 4 3 2 2" xfId="13170" xr:uid="{00000000-0005-0000-0000-000077330000}"/>
    <cellStyle name="Normal 17 2 3 4 2 4 3 3" xfId="13171" xr:uid="{00000000-0005-0000-0000-000078330000}"/>
    <cellStyle name="Normal 17 2 3 4 2 4 4" xfId="13172" xr:uid="{00000000-0005-0000-0000-000079330000}"/>
    <cellStyle name="Normal 17 2 3 4 2 4 4 2" xfId="13173" xr:uid="{00000000-0005-0000-0000-00007A330000}"/>
    <cellStyle name="Normal 17 2 3 4 2 4 5" xfId="13174" xr:uid="{00000000-0005-0000-0000-00007B330000}"/>
    <cellStyle name="Normal 17 2 3 4 2 5" xfId="13175" xr:uid="{00000000-0005-0000-0000-00007C330000}"/>
    <cellStyle name="Normal 17 2 3 4 2 5 2" xfId="13176" xr:uid="{00000000-0005-0000-0000-00007D330000}"/>
    <cellStyle name="Normal 17 2 3 4 2 5 2 2" xfId="13177" xr:uid="{00000000-0005-0000-0000-00007E330000}"/>
    <cellStyle name="Normal 17 2 3 4 2 5 2 2 2" xfId="13178" xr:uid="{00000000-0005-0000-0000-00007F330000}"/>
    <cellStyle name="Normal 17 2 3 4 2 5 2 3" xfId="13179" xr:uid="{00000000-0005-0000-0000-000080330000}"/>
    <cellStyle name="Normal 17 2 3 4 2 5 3" xfId="13180" xr:uid="{00000000-0005-0000-0000-000081330000}"/>
    <cellStyle name="Normal 17 2 3 4 2 5 3 2" xfId="13181" xr:uid="{00000000-0005-0000-0000-000082330000}"/>
    <cellStyle name="Normal 17 2 3 4 2 5 4" xfId="13182" xr:uid="{00000000-0005-0000-0000-000083330000}"/>
    <cellStyle name="Normal 17 2 3 4 2 6" xfId="13183" xr:uid="{00000000-0005-0000-0000-000084330000}"/>
    <cellStyle name="Normal 17 2 3 4 2 6 2" xfId="13184" xr:uid="{00000000-0005-0000-0000-000085330000}"/>
    <cellStyle name="Normal 17 2 3 4 2 6 2 2" xfId="13185" xr:uid="{00000000-0005-0000-0000-000086330000}"/>
    <cellStyle name="Normal 17 2 3 4 2 6 3" xfId="13186" xr:uid="{00000000-0005-0000-0000-000087330000}"/>
    <cellStyle name="Normal 17 2 3 4 2 6 3 2" xfId="13187" xr:uid="{00000000-0005-0000-0000-000088330000}"/>
    <cellStyle name="Normal 17 2 3 4 2 6 4" xfId="13188" xr:uid="{00000000-0005-0000-0000-000089330000}"/>
    <cellStyle name="Normal 17 2 3 4 2 7" xfId="13189" xr:uid="{00000000-0005-0000-0000-00008A330000}"/>
    <cellStyle name="Normal 17 2 3 4 2 7 2" xfId="13190" xr:uid="{00000000-0005-0000-0000-00008B330000}"/>
    <cellStyle name="Normal 17 2 3 4 2 8" xfId="13191" xr:uid="{00000000-0005-0000-0000-00008C330000}"/>
    <cellStyle name="Normal 17 2 3 4 2 8 2" xfId="13192" xr:uid="{00000000-0005-0000-0000-00008D330000}"/>
    <cellStyle name="Normal 17 2 3 4 2 9" xfId="13193" xr:uid="{00000000-0005-0000-0000-00008E330000}"/>
    <cellStyle name="Normal 17 2 3 4 3" xfId="13194" xr:uid="{00000000-0005-0000-0000-00008F330000}"/>
    <cellStyle name="Normal 17 2 3 4 3 2" xfId="13195" xr:uid="{00000000-0005-0000-0000-000090330000}"/>
    <cellStyle name="Normal 17 2 3 4 3 2 2" xfId="13196" xr:uid="{00000000-0005-0000-0000-000091330000}"/>
    <cellStyle name="Normal 17 2 3 4 3 2 2 2" xfId="13197" xr:uid="{00000000-0005-0000-0000-000092330000}"/>
    <cellStyle name="Normal 17 2 3 4 3 2 2 2 2" xfId="13198" xr:uid="{00000000-0005-0000-0000-000093330000}"/>
    <cellStyle name="Normal 17 2 3 4 3 2 2 2 2 2" xfId="13199" xr:uid="{00000000-0005-0000-0000-000094330000}"/>
    <cellStyle name="Normal 17 2 3 4 3 2 2 2 3" xfId="13200" xr:uid="{00000000-0005-0000-0000-000095330000}"/>
    <cellStyle name="Normal 17 2 3 4 3 2 2 3" xfId="13201" xr:uid="{00000000-0005-0000-0000-000096330000}"/>
    <cellStyle name="Normal 17 2 3 4 3 2 2 3 2" xfId="13202" xr:uid="{00000000-0005-0000-0000-000097330000}"/>
    <cellStyle name="Normal 17 2 3 4 3 2 2 4" xfId="13203" xr:uid="{00000000-0005-0000-0000-000098330000}"/>
    <cellStyle name="Normal 17 2 3 4 3 2 3" xfId="13204" xr:uid="{00000000-0005-0000-0000-000099330000}"/>
    <cellStyle name="Normal 17 2 3 4 3 2 3 2" xfId="13205" xr:uid="{00000000-0005-0000-0000-00009A330000}"/>
    <cellStyle name="Normal 17 2 3 4 3 2 3 2 2" xfId="13206" xr:uid="{00000000-0005-0000-0000-00009B330000}"/>
    <cellStyle name="Normal 17 2 3 4 3 2 3 3" xfId="13207" xr:uid="{00000000-0005-0000-0000-00009C330000}"/>
    <cellStyle name="Normal 17 2 3 4 3 2 4" xfId="13208" xr:uid="{00000000-0005-0000-0000-00009D330000}"/>
    <cellStyle name="Normal 17 2 3 4 3 2 4 2" xfId="13209" xr:uid="{00000000-0005-0000-0000-00009E330000}"/>
    <cellStyle name="Normal 17 2 3 4 3 2 5" xfId="13210" xr:uid="{00000000-0005-0000-0000-00009F330000}"/>
    <cellStyle name="Normal 17 2 3 4 3 3" xfId="13211" xr:uid="{00000000-0005-0000-0000-0000A0330000}"/>
    <cellStyle name="Normal 17 2 3 4 3 3 2" xfId="13212" xr:uid="{00000000-0005-0000-0000-0000A1330000}"/>
    <cellStyle name="Normal 17 2 3 4 3 3 2 2" xfId="13213" xr:uid="{00000000-0005-0000-0000-0000A2330000}"/>
    <cellStyle name="Normal 17 2 3 4 3 3 2 2 2" xfId="13214" xr:uid="{00000000-0005-0000-0000-0000A3330000}"/>
    <cellStyle name="Normal 17 2 3 4 3 3 2 3" xfId="13215" xr:uid="{00000000-0005-0000-0000-0000A4330000}"/>
    <cellStyle name="Normal 17 2 3 4 3 3 3" xfId="13216" xr:uid="{00000000-0005-0000-0000-0000A5330000}"/>
    <cellStyle name="Normal 17 2 3 4 3 3 3 2" xfId="13217" xr:uid="{00000000-0005-0000-0000-0000A6330000}"/>
    <cellStyle name="Normal 17 2 3 4 3 3 4" xfId="13218" xr:uid="{00000000-0005-0000-0000-0000A7330000}"/>
    <cellStyle name="Normal 17 2 3 4 3 4" xfId="13219" xr:uid="{00000000-0005-0000-0000-0000A8330000}"/>
    <cellStyle name="Normal 17 2 3 4 3 4 2" xfId="13220" xr:uid="{00000000-0005-0000-0000-0000A9330000}"/>
    <cellStyle name="Normal 17 2 3 4 3 4 2 2" xfId="13221" xr:uid="{00000000-0005-0000-0000-0000AA330000}"/>
    <cellStyle name="Normal 17 2 3 4 3 4 3" xfId="13222" xr:uid="{00000000-0005-0000-0000-0000AB330000}"/>
    <cellStyle name="Normal 17 2 3 4 3 5" xfId="13223" xr:uid="{00000000-0005-0000-0000-0000AC330000}"/>
    <cellStyle name="Normal 17 2 3 4 3 5 2" xfId="13224" xr:uid="{00000000-0005-0000-0000-0000AD330000}"/>
    <cellStyle name="Normal 17 2 3 4 3 6" xfId="13225" xr:uid="{00000000-0005-0000-0000-0000AE330000}"/>
    <cellStyle name="Normal 17 2 3 4 4" xfId="13226" xr:uid="{00000000-0005-0000-0000-0000AF330000}"/>
    <cellStyle name="Normal 17 2 3 4 4 2" xfId="13227" xr:uid="{00000000-0005-0000-0000-0000B0330000}"/>
    <cellStyle name="Normal 17 2 3 4 4 2 2" xfId="13228" xr:uid="{00000000-0005-0000-0000-0000B1330000}"/>
    <cellStyle name="Normal 17 2 3 4 4 2 2 2" xfId="13229" xr:uid="{00000000-0005-0000-0000-0000B2330000}"/>
    <cellStyle name="Normal 17 2 3 4 4 2 2 2 2" xfId="13230" xr:uid="{00000000-0005-0000-0000-0000B3330000}"/>
    <cellStyle name="Normal 17 2 3 4 4 2 2 2 2 2" xfId="13231" xr:uid="{00000000-0005-0000-0000-0000B4330000}"/>
    <cellStyle name="Normal 17 2 3 4 4 2 2 2 3" xfId="13232" xr:uid="{00000000-0005-0000-0000-0000B5330000}"/>
    <cellStyle name="Normal 17 2 3 4 4 2 2 3" xfId="13233" xr:uid="{00000000-0005-0000-0000-0000B6330000}"/>
    <cellStyle name="Normal 17 2 3 4 4 2 2 3 2" xfId="13234" xr:uid="{00000000-0005-0000-0000-0000B7330000}"/>
    <cellStyle name="Normal 17 2 3 4 4 2 2 4" xfId="13235" xr:uid="{00000000-0005-0000-0000-0000B8330000}"/>
    <cellStyle name="Normal 17 2 3 4 4 2 3" xfId="13236" xr:uid="{00000000-0005-0000-0000-0000B9330000}"/>
    <cellStyle name="Normal 17 2 3 4 4 2 3 2" xfId="13237" xr:uid="{00000000-0005-0000-0000-0000BA330000}"/>
    <cellStyle name="Normal 17 2 3 4 4 2 3 2 2" xfId="13238" xr:uid="{00000000-0005-0000-0000-0000BB330000}"/>
    <cellStyle name="Normal 17 2 3 4 4 2 3 3" xfId="13239" xr:uid="{00000000-0005-0000-0000-0000BC330000}"/>
    <cellStyle name="Normal 17 2 3 4 4 2 4" xfId="13240" xr:uid="{00000000-0005-0000-0000-0000BD330000}"/>
    <cellStyle name="Normal 17 2 3 4 4 2 4 2" xfId="13241" xr:uid="{00000000-0005-0000-0000-0000BE330000}"/>
    <cellStyle name="Normal 17 2 3 4 4 2 5" xfId="13242" xr:uid="{00000000-0005-0000-0000-0000BF330000}"/>
    <cellStyle name="Normal 17 2 3 4 4 3" xfId="13243" xr:uid="{00000000-0005-0000-0000-0000C0330000}"/>
    <cellStyle name="Normal 17 2 3 4 4 3 2" xfId="13244" xr:uid="{00000000-0005-0000-0000-0000C1330000}"/>
    <cellStyle name="Normal 17 2 3 4 4 3 2 2" xfId="13245" xr:uid="{00000000-0005-0000-0000-0000C2330000}"/>
    <cellStyle name="Normal 17 2 3 4 4 3 2 2 2" xfId="13246" xr:uid="{00000000-0005-0000-0000-0000C3330000}"/>
    <cellStyle name="Normal 17 2 3 4 4 3 2 3" xfId="13247" xr:uid="{00000000-0005-0000-0000-0000C4330000}"/>
    <cellStyle name="Normal 17 2 3 4 4 3 3" xfId="13248" xr:uid="{00000000-0005-0000-0000-0000C5330000}"/>
    <cellStyle name="Normal 17 2 3 4 4 3 3 2" xfId="13249" xr:uid="{00000000-0005-0000-0000-0000C6330000}"/>
    <cellStyle name="Normal 17 2 3 4 4 3 4" xfId="13250" xr:uid="{00000000-0005-0000-0000-0000C7330000}"/>
    <cellStyle name="Normal 17 2 3 4 4 4" xfId="13251" xr:uid="{00000000-0005-0000-0000-0000C8330000}"/>
    <cellStyle name="Normal 17 2 3 4 4 4 2" xfId="13252" xr:uid="{00000000-0005-0000-0000-0000C9330000}"/>
    <cellStyle name="Normal 17 2 3 4 4 4 2 2" xfId="13253" xr:uid="{00000000-0005-0000-0000-0000CA330000}"/>
    <cellStyle name="Normal 17 2 3 4 4 4 3" xfId="13254" xr:uid="{00000000-0005-0000-0000-0000CB330000}"/>
    <cellStyle name="Normal 17 2 3 4 4 5" xfId="13255" xr:uid="{00000000-0005-0000-0000-0000CC330000}"/>
    <cellStyle name="Normal 17 2 3 4 4 5 2" xfId="13256" xr:uid="{00000000-0005-0000-0000-0000CD330000}"/>
    <cellStyle name="Normal 17 2 3 4 4 6" xfId="13257" xr:uid="{00000000-0005-0000-0000-0000CE330000}"/>
    <cellStyle name="Normal 17 2 3 4 5" xfId="13258" xr:uid="{00000000-0005-0000-0000-0000CF330000}"/>
    <cellStyle name="Normal 17 2 3 4 5 2" xfId="13259" xr:uid="{00000000-0005-0000-0000-0000D0330000}"/>
    <cellStyle name="Normal 17 2 3 4 5 2 2" xfId="13260" xr:uid="{00000000-0005-0000-0000-0000D1330000}"/>
    <cellStyle name="Normal 17 2 3 4 5 2 2 2" xfId="13261" xr:uid="{00000000-0005-0000-0000-0000D2330000}"/>
    <cellStyle name="Normal 17 2 3 4 5 2 2 2 2" xfId="13262" xr:uid="{00000000-0005-0000-0000-0000D3330000}"/>
    <cellStyle name="Normal 17 2 3 4 5 2 2 3" xfId="13263" xr:uid="{00000000-0005-0000-0000-0000D4330000}"/>
    <cellStyle name="Normal 17 2 3 4 5 2 3" xfId="13264" xr:uid="{00000000-0005-0000-0000-0000D5330000}"/>
    <cellStyle name="Normal 17 2 3 4 5 2 3 2" xfId="13265" xr:uid="{00000000-0005-0000-0000-0000D6330000}"/>
    <cellStyle name="Normal 17 2 3 4 5 2 4" xfId="13266" xr:uid="{00000000-0005-0000-0000-0000D7330000}"/>
    <cellStyle name="Normal 17 2 3 4 5 3" xfId="13267" xr:uid="{00000000-0005-0000-0000-0000D8330000}"/>
    <cellStyle name="Normal 17 2 3 4 5 3 2" xfId="13268" xr:uid="{00000000-0005-0000-0000-0000D9330000}"/>
    <cellStyle name="Normal 17 2 3 4 5 3 2 2" xfId="13269" xr:uid="{00000000-0005-0000-0000-0000DA330000}"/>
    <cellStyle name="Normal 17 2 3 4 5 3 3" xfId="13270" xr:uid="{00000000-0005-0000-0000-0000DB330000}"/>
    <cellStyle name="Normal 17 2 3 4 5 4" xfId="13271" xr:uid="{00000000-0005-0000-0000-0000DC330000}"/>
    <cellStyle name="Normal 17 2 3 4 5 4 2" xfId="13272" xr:uid="{00000000-0005-0000-0000-0000DD330000}"/>
    <cellStyle name="Normal 17 2 3 4 5 5" xfId="13273" xr:uid="{00000000-0005-0000-0000-0000DE330000}"/>
    <cellStyle name="Normal 17 2 3 4 6" xfId="13274" xr:uid="{00000000-0005-0000-0000-0000DF330000}"/>
    <cellStyle name="Normal 17 2 3 4 6 2" xfId="13275" xr:uid="{00000000-0005-0000-0000-0000E0330000}"/>
    <cellStyle name="Normal 17 2 3 4 6 2 2" xfId="13276" xr:uid="{00000000-0005-0000-0000-0000E1330000}"/>
    <cellStyle name="Normal 17 2 3 4 6 2 2 2" xfId="13277" xr:uid="{00000000-0005-0000-0000-0000E2330000}"/>
    <cellStyle name="Normal 17 2 3 4 6 2 3" xfId="13278" xr:uid="{00000000-0005-0000-0000-0000E3330000}"/>
    <cellStyle name="Normal 17 2 3 4 6 3" xfId="13279" xr:uid="{00000000-0005-0000-0000-0000E4330000}"/>
    <cellStyle name="Normal 17 2 3 4 6 3 2" xfId="13280" xr:uid="{00000000-0005-0000-0000-0000E5330000}"/>
    <cellStyle name="Normal 17 2 3 4 6 4" xfId="13281" xr:uid="{00000000-0005-0000-0000-0000E6330000}"/>
    <cellStyle name="Normal 17 2 3 4 7" xfId="13282" xr:uid="{00000000-0005-0000-0000-0000E7330000}"/>
    <cellStyle name="Normal 17 2 3 4 7 2" xfId="13283" xr:uid="{00000000-0005-0000-0000-0000E8330000}"/>
    <cellStyle name="Normal 17 2 3 4 7 2 2" xfId="13284" xr:uid="{00000000-0005-0000-0000-0000E9330000}"/>
    <cellStyle name="Normal 17 2 3 4 7 3" xfId="13285" xr:uid="{00000000-0005-0000-0000-0000EA330000}"/>
    <cellStyle name="Normal 17 2 3 4 7 3 2" xfId="13286" xr:uid="{00000000-0005-0000-0000-0000EB330000}"/>
    <cellStyle name="Normal 17 2 3 4 7 4" xfId="13287" xr:uid="{00000000-0005-0000-0000-0000EC330000}"/>
    <cellStyle name="Normal 17 2 3 4 8" xfId="13288" xr:uid="{00000000-0005-0000-0000-0000ED330000}"/>
    <cellStyle name="Normal 17 2 3 4 8 2" xfId="13289" xr:uid="{00000000-0005-0000-0000-0000EE330000}"/>
    <cellStyle name="Normal 17 2 3 4 9" xfId="13290" xr:uid="{00000000-0005-0000-0000-0000EF330000}"/>
    <cellStyle name="Normal 17 2 3 4 9 2" xfId="13291" xr:uid="{00000000-0005-0000-0000-0000F0330000}"/>
    <cellStyle name="Normal 17 2 3 5" xfId="13292" xr:uid="{00000000-0005-0000-0000-0000F1330000}"/>
    <cellStyle name="Normal 17 2 3 5 10" xfId="13293" xr:uid="{00000000-0005-0000-0000-0000F2330000}"/>
    <cellStyle name="Normal 17 2 3 5 2" xfId="13294" xr:uid="{00000000-0005-0000-0000-0000F3330000}"/>
    <cellStyle name="Normal 17 2 3 5 2 2" xfId="13295" xr:uid="{00000000-0005-0000-0000-0000F4330000}"/>
    <cellStyle name="Normal 17 2 3 5 2 2 2" xfId="13296" xr:uid="{00000000-0005-0000-0000-0000F5330000}"/>
    <cellStyle name="Normal 17 2 3 5 2 2 2 2" xfId="13297" xr:uid="{00000000-0005-0000-0000-0000F6330000}"/>
    <cellStyle name="Normal 17 2 3 5 2 2 2 2 2" xfId="13298" xr:uid="{00000000-0005-0000-0000-0000F7330000}"/>
    <cellStyle name="Normal 17 2 3 5 2 2 2 2 2 2" xfId="13299" xr:uid="{00000000-0005-0000-0000-0000F8330000}"/>
    <cellStyle name="Normal 17 2 3 5 2 2 2 2 3" xfId="13300" xr:uid="{00000000-0005-0000-0000-0000F9330000}"/>
    <cellStyle name="Normal 17 2 3 5 2 2 2 3" xfId="13301" xr:uid="{00000000-0005-0000-0000-0000FA330000}"/>
    <cellStyle name="Normal 17 2 3 5 2 2 2 3 2" xfId="13302" xr:uid="{00000000-0005-0000-0000-0000FB330000}"/>
    <cellStyle name="Normal 17 2 3 5 2 2 2 4" xfId="13303" xr:uid="{00000000-0005-0000-0000-0000FC330000}"/>
    <cellStyle name="Normal 17 2 3 5 2 2 3" xfId="13304" xr:uid="{00000000-0005-0000-0000-0000FD330000}"/>
    <cellStyle name="Normal 17 2 3 5 2 2 3 2" xfId="13305" xr:uid="{00000000-0005-0000-0000-0000FE330000}"/>
    <cellStyle name="Normal 17 2 3 5 2 2 3 2 2" xfId="13306" xr:uid="{00000000-0005-0000-0000-0000FF330000}"/>
    <cellStyle name="Normal 17 2 3 5 2 2 3 3" xfId="13307" xr:uid="{00000000-0005-0000-0000-000000340000}"/>
    <cellStyle name="Normal 17 2 3 5 2 2 4" xfId="13308" xr:uid="{00000000-0005-0000-0000-000001340000}"/>
    <cellStyle name="Normal 17 2 3 5 2 2 4 2" xfId="13309" xr:uid="{00000000-0005-0000-0000-000002340000}"/>
    <cellStyle name="Normal 17 2 3 5 2 2 5" xfId="13310" xr:uid="{00000000-0005-0000-0000-000003340000}"/>
    <cellStyle name="Normal 17 2 3 5 2 3" xfId="13311" xr:uid="{00000000-0005-0000-0000-000004340000}"/>
    <cellStyle name="Normal 17 2 3 5 2 3 2" xfId="13312" xr:uid="{00000000-0005-0000-0000-000005340000}"/>
    <cellStyle name="Normal 17 2 3 5 2 3 2 2" xfId="13313" xr:uid="{00000000-0005-0000-0000-000006340000}"/>
    <cellStyle name="Normal 17 2 3 5 2 3 2 2 2" xfId="13314" xr:uid="{00000000-0005-0000-0000-000007340000}"/>
    <cellStyle name="Normal 17 2 3 5 2 3 2 3" xfId="13315" xr:uid="{00000000-0005-0000-0000-000008340000}"/>
    <cellStyle name="Normal 17 2 3 5 2 3 3" xfId="13316" xr:uid="{00000000-0005-0000-0000-000009340000}"/>
    <cellStyle name="Normal 17 2 3 5 2 3 3 2" xfId="13317" xr:uid="{00000000-0005-0000-0000-00000A340000}"/>
    <cellStyle name="Normal 17 2 3 5 2 3 4" xfId="13318" xr:uid="{00000000-0005-0000-0000-00000B340000}"/>
    <cellStyle name="Normal 17 2 3 5 2 4" xfId="13319" xr:uid="{00000000-0005-0000-0000-00000C340000}"/>
    <cellStyle name="Normal 17 2 3 5 2 4 2" xfId="13320" xr:uid="{00000000-0005-0000-0000-00000D340000}"/>
    <cellStyle name="Normal 17 2 3 5 2 4 2 2" xfId="13321" xr:uid="{00000000-0005-0000-0000-00000E340000}"/>
    <cellStyle name="Normal 17 2 3 5 2 4 3" xfId="13322" xr:uid="{00000000-0005-0000-0000-00000F340000}"/>
    <cellStyle name="Normal 17 2 3 5 2 5" xfId="13323" xr:uid="{00000000-0005-0000-0000-000010340000}"/>
    <cellStyle name="Normal 17 2 3 5 2 5 2" xfId="13324" xr:uid="{00000000-0005-0000-0000-000011340000}"/>
    <cellStyle name="Normal 17 2 3 5 2 6" xfId="13325" xr:uid="{00000000-0005-0000-0000-000012340000}"/>
    <cellStyle name="Normal 17 2 3 5 3" xfId="13326" xr:uid="{00000000-0005-0000-0000-000013340000}"/>
    <cellStyle name="Normal 17 2 3 5 3 2" xfId="13327" xr:uid="{00000000-0005-0000-0000-000014340000}"/>
    <cellStyle name="Normal 17 2 3 5 3 2 2" xfId="13328" xr:uid="{00000000-0005-0000-0000-000015340000}"/>
    <cellStyle name="Normal 17 2 3 5 3 2 2 2" xfId="13329" xr:uid="{00000000-0005-0000-0000-000016340000}"/>
    <cellStyle name="Normal 17 2 3 5 3 2 2 2 2" xfId="13330" xr:uid="{00000000-0005-0000-0000-000017340000}"/>
    <cellStyle name="Normal 17 2 3 5 3 2 2 2 2 2" xfId="13331" xr:uid="{00000000-0005-0000-0000-000018340000}"/>
    <cellStyle name="Normal 17 2 3 5 3 2 2 2 3" xfId="13332" xr:uid="{00000000-0005-0000-0000-000019340000}"/>
    <cellStyle name="Normal 17 2 3 5 3 2 2 3" xfId="13333" xr:uid="{00000000-0005-0000-0000-00001A340000}"/>
    <cellStyle name="Normal 17 2 3 5 3 2 2 3 2" xfId="13334" xr:uid="{00000000-0005-0000-0000-00001B340000}"/>
    <cellStyle name="Normal 17 2 3 5 3 2 2 4" xfId="13335" xr:uid="{00000000-0005-0000-0000-00001C340000}"/>
    <cellStyle name="Normal 17 2 3 5 3 2 3" xfId="13336" xr:uid="{00000000-0005-0000-0000-00001D340000}"/>
    <cellStyle name="Normal 17 2 3 5 3 2 3 2" xfId="13337" xr:uid="{00000000-0005-0000-0000-00001E340000}"/>
    <cellStyle name="Normal 17 2 3 5 3 2 3 2 2" xfId="13338" xr:uid="{00000000-0005-0000-0000-00001F340000}"/>
    <cellStyle name="Normal 17 2 3 5 3 2 3 3" xfId="13339" xr:uid="{00000000-0005-0000-0000-000020340000}"/>
    <cellStyle name="Normal 17 2 3 5 3 2 4" xfId="13340" xr:uid="{00000000-0005-0000-0000-000021340000}"/>
    <cellStyle name="Normal 17 2 3 5 3 2 4 2" xfId="13341" xr:uid="{00000000-0005-0000-0000-000022340000}"/>
    <cellStyle name="Normal 17 2 3 5 3 2 5" xfId="13342" xr:uid="{00000000-0005-0000-0000-000023340000}"/>
    <cellStyle name="Normal 17 2 3 5 3 3" xfId="13343" xr:uid="{00000000-0005-0000-0000-000024340000}"/>
    <cellStyle name="Normal 17 2 3 5 3 3 2" xfId="13344" xr:uid="{00000000-0005-0000-0000-000025340000}"/>
    <cellStyle name="Normal 17 2 3 5 3 3 2 2" xfId="13345" xr:uid="{00000000-0005-0000-0000-000026340000}"/>
    <cellStyle name="Normal 17 2 3 5 3 3 2 2 2" xfId="13346" xr:uid="{00000000-0005-0000-0000-000027340000}"/>
    <cellStyle name="Normal 17 2 3 5 3 3 2 3" xfId="13347" xr:uid="{00000000-0005-0000-0000-000028340000}"/>
    <cellStyle name="Normal 17 2 3 5 3 3 3" xfId="13348" xr:uid="{00000000-0005-0000-0000-000029340000}"/>
    <cellStyle name="Normal 17 2 3 5 3 3 3 2" xfId="13349" xr:uid="{00000000-0005-0000-0000-00002A340000}"/>
    <cellStyle name="Normal 17 2 3 5 3 3 4" xfId="13350" xr:uid="{00000000-0005-0000-0000-00002B340000}"/>
    <cellStyle name="Normal 17 2 3 5 3 4" xfId="13351" xr:uid="{00000000-0005-0000-0000-00002C340000}"/>
    <cellStyle name="Normal 17 2 3 5 3 4 2" xfId="13352" xr:uid="{00000000-0005-0000-0000-00002D340000}"/>
    <cellStyle name="Normal 17 2 3 5 3 4 2 2" xfId="13353" xr:uid="{00000000-0005-0000-0000-00002E340000}"/>
    <cellStyle name="Normal 17 2 3 5 3 4 3" xfId="13354" xr:uid="{00000000-0005-0000-0000-00002F340000}"/>
    <cellStyle name="Normal 17 2 3 5 3 5" xfId="13355" xr:uid="{00000000-0005-0000-0000-000030340000}"/>
    <cellStyle name="Normal 17 2 3 5 3 5 2" xfId="13356" xr:uid="{00000000-0005-0000-0000-000031340000}"/>
    <cellStyle name="Normal 17 2 3 5 3 6" xfId="13357" xr:uid="{00000000-0005-0000-0000-000032340000}"/>
    <cellStyle name="Normal 17 2 3 5 4" xfId="13358" xr:uid="{00000000-0005-0000-0000-000033340000}"/>
    <cellStyle name="Normal 17 2 3 5 4 2" xfId="13359" xr:uid="{00000000-0005-0000-0000-000034340000}"/>
    <cellStyle name="Normal 17 2 3 5 4 2 2" xfId="13360" xr:uid="{00000000-0005-0000-0000-000035340000}"/>
    <cellStyle name="Normal 17 2 3 5 4 2 2 2" xfId="13361" xr:uid="{00000000-0005-0000-0000-000036340000}"/>
    <cellStyle name="Normal 17 2 3 5 4 2 2 2 2" xfId="13362" xr:uid="{00000000-0005-0000-0000-000037340000}"/>
    <cellStyle name="Normal 17 2 3 5 4 2 2 3" xfId="13363" xr:uid="{00000000-0005-0000-0000-000038340000}"/>
    <cellStyle name="Normal 17 2 3 5 4 2 3" xfId="13364" xr:uid="{00000000-0005-0000-0000-000039340000}"/>
    <cellStyle name="Normal 17 2 3 5 4 2 3 2" xfId="13365" xr:uid="{00000000-0005-0000-0000-00003A340000}"/>
    <cellStyle name="Normal 17 2 3 5 4 2 4" xfId="13366" xr:uid="{00000000-0005-0000-0000-00003B340000}"/>
    <cellStyle name="Normal 17 2 3 5 4 3" xfId="13367" xr:uid="{00000000-0005-0000-0000-00003C340000}"/>
    <cellStyle name="Normal 17 2 3 5 4 3 2" xfId="13368" xr:uid="{00000000-0005-0000-0000-00003D340000}"/>
    <cellStyle name="Normal 17 2 3 5 4 3 2 2" xfId="13369" xr:uid="{00000000-0005-0000-0000-00003E340000}"/>
    <cellStyle name="Normal 17 2 3 5 4 3 3" xfId="13370" xr:uid="{00000000-0005-0000-0000-00003F340000}"/>
    <cellStyle name="Normal 17 2 3 5 4 4" xfId="13371" xr:uid="{00000000-0005-0000-0000-000040340000}"/>
    <cellStyle name="Normal 17 2 3 5 4 4 2" xfId="13372" xr:uid="{00000000-0005-0000-0000-000041340000}"/>
    <cellStyle name="Normal 17 2 3 5 4 5" xfId="13373" xr:uid="{00000000-0005-0000-0000-000042340000}"/>
    <cellStyle name="Normal 17 2 3 5 5" xfId="13374" xr:uid="{00000000-0005-0000-0000-000043340000}"/>
    <cellStyle name="Normal 17 2 3 5 5 2" xfId="13375" xr:uid="{00000000-0005-0000-0000-000044340000}"/>
    <cellStyle name="Normal 17 2 3 5 5 2 2" xfId="13376" xr:uid="{00000000-0005-0000-0000-000045340000}"/>
    <cellStyle name="Normal 17 2 3 5 5 2 2 2" xfId="13377" xr:uid="{00000000-0005-0000-0000-000046340000}"/>
    <cellStyle name="Normal 17 2 3 5 5 2 3" xfId="13378" xr:uid="{00000000-0005-0000-0000-000047340000}"/>
    <cellStyle name="Normal 17 2 3 5 5 3" xfId="13379" xr:uid="{00000000-0005-0000-0000-000048340000}"/>
    <cellStyle name="Normal 17 2 3 5 5 3 2" xfId="13380" xr:uid="{00000000-0005-0000-0000-000049340000}"/>
    <cellStyle name="Normal 17 2 3 5 5 4" xfId="13381" xr:uid="{00000000-0005-0000-0000-00004A340000}"/>
    <cellStyle name="Normal 17 2 3 5 6" xfId="13382" xr:uid="{00000000-0005-0000-0000-00004B340000}"/>
    <cellStyle name="Normal 17 2 3 5 6 2" xfId="13383" xr:uid="{00000000-0005-0000-0000-00004C340000}"/>
    <cellStyle name="Normal 17 2 3 5 6 2 2" xfId="13384" xr:uid="{00000000-0005-0000-0000-00004D340000}"/>
    <cellStyle name="Normal 17 2 3 5 6 3" xfId="13385" xr:uid="{00000000-0005-0000-0000-00004E340000}"/>
    <cellStyle name="Normal 17 2 3 5 6 3 2" xfId="13386" xr:uid="{00000000-0005-0000-0000-00004F340000}"/>
    <cellStyle name="Normal 17 2 3 5 6 4" xfId="13387" xr:uid="{00000000-0005-0000-0000-000050340000}"/>
    <cellStyle name="Normal 17 2 3 5 7" xfId="13388" xr:uid="{00000000-0005-0000-0000-000051340000}"/>
    <cellStyle name="Normal 17 2 3 5 7 2" xfId="13389" xr:uid="{00000000-0005-0000-0000-000052340000}"/>
    <cellStyle name="Normal 17 2 3 5 8" xfId="13390" xr:uid="{00000000-0005-0000-0000-000053340000}"/>
    <cellStyle name="Normal 17 2 3 5 8 2" xfId="13391" xr:uid="{00000000-0005-0000-0000-000054340000}"/>
    <cellStyle name="Normal 17 2 3 5 9" xfId="13392" xr:uid="{00000000-0005-0000-0000-000055340000}"/>
    <cellStyle name="Normal 17 2 3 6" xfId="13393" xr:uid="{00000000-0005-0000-0000-000056340000}"/>
    <cellStyle name="Normal 17 2 3 6 2" xfId="13394" xr:uid="{00000000-0005-0000-0000-000057340000}"/>
    <cellStyle name="Normal 17 2 3 6 2 2" xfId="13395" xr:uid="{00000000-0005-0000-0000-000058340000}"/>
    <cellStyle name="Normal 17 2 3 6 2 2 2" xfId="13396" xr:uid="{00000000-0005-0000-0000-000059340000}"/>
    <cellStyle name="Normal 17 2 3 6 2 2 2 2" xfId="13397" xr:uid="{00000000-0005-0000-0000-00005A340000}"/>
    <cellStyle name="Normal 17 2 3 6 2 2 2 2 2" xfId="13398" xr:uid="{00000000-0005-0000-0000-00005B340000}"/>
    <cellStyle name="Normal 17 2 3 6 2 2 2 2 2 2" xfId="13399" xr:uid="{00000000-0005-0000-0000-00005C340000}"/>
    <cellStyle name="Normal 17 2 3 6 2 2 2 2 3" xfId="13400" xr:uid="{00000000-0005-0000-0000-00005D340000}"/>
    <cellStyle name="Normal 17 2 3 6 2 2 2 3" xfId="13401" xr:uid="{00000000-0005-0000-0000-00005E340000}"/>
    <cellStyle name="Normal 17 2 3 6 2 2 2 3 2" xfId="13402" xr:uid="{00000000-0005-0000-0000-00005F340000}"/>
    <cellStyle name="Normal 17 2 3 6 2 2 2 4" xfId="13403" xr:uid="{00000000-0005-0000-0000-000060340000}"/>
    <cellStyle name="Normal 17 2 3 6 2 2 3" xfId="13404" xr:uid="{00000000-0005-0000-0000-000061340000}"/>
    <cellStyle name="Normal 17 2 3 6 2 2 3 2" xfId="13405" xr:uid="{00000000-0005-0000-0000-000062340000}"/>
    <cellStyle name="Normal 17 2 3 6 2 2 3 2 2" xfId="13406" xr:uid="{00000000-0005-0000-0000-000063340000}"/>
    <cellStyle name="Normal 17 2 3 6 2 2 3 3" xfId="13407" xr:uid="{00000000-0005-0000-0000-000064340000}"/>
    <cellStyle name="Normal 17 2 3 6 2 2 4" xfId="13408" xr:uid="{00000000-0005-0000-0000-000065340000}"/>
    <cellStyle name="Normal 17 2 3 6 2 2 4 2" xfId="13409" xr:uid="{00000000-0005-0000-0000-000066340000}"/>
    <cellStyle name="Normal 17 2 3 6 2 2 5" xfId="13410" xr:uid="{00000000-0005-0000-0000-000067340000}"/>
    <cellStyle name="Normal 17 2 3 6 2 3" xfId="13411" xr:uid="{00000000-0005-0000-0000-000068340000}"/>
    <cellStyle name="Normal 17 2 3 6 2 3 2" xfId="13412" xr:uid="{00000000-0005-0000-0000-000069340000}"/>
    <cellStyle name="Normal 17 2 3 6 2 3 2 2" xfId="13413" xr:uid="{00000000-0005-0000-0000-00006A340000}"/>
    <cellStyle name="Normal 17 2 3 6 2 3 2 2 2" xfId="13414" xr:uid="{00000000-0005-0000-0000-00006B340000}"/>
    <cellStyle name="Normal 17 2 3 6 2 3 2 3" xfId="13415" xr:uid="{00000000-0005-0000-0000-00006C340000}"/>
    <cellStyle name="Normal 17 2 3 6 2 3 3" xfId="13416" xr:uid="{00000000-0005-0000-0000-00006D340000}"/>
    <cellStyle name="Normal 17 2 3 6 2 3 3 2" xfId="13417" xr:uid="{00000000-0005-0000-0000-00006E340000}"/>
    <cellStyle name="Normal 17 2 3 6 2 3 4" xfId="13418" xr:uid="{00000000-0005-0000-0000-00006F340000}"/>
    <cellStyle name="Normal 17 2 3 6 2 4" xfId="13419" xr:uid="{00000000-0005-0000-0000-000070340000}"/>
    <cellStyle name="Normal 17 2 3 6 2 4 2" xfId="13420" xr:uid="{00000000-0005-0000-0000-000071340000}"/>
    <cellStyle name="Normal 17 2 3 6 2 4 2 2" xfId="13421" xr:uid="{00000000-0005-0000-0000-000072340000}"/>
    <cellStyle name="Normal 17 2 3 6 2 4 3" xfId="13422" xr:uid="{00000000-0005-0000-0000-000073340000}"/>
    <cellStyle name="Normal 17 2 3 6 2 5" xfId="13423" xr:uid="{00000000-0005-0000-0000-000074340000}"/>
    <cellStyle name="Normal 17 2 3 6 2 5 2" xfId="13424" xr:uid="{00000000-0005-0000-0000-000075340000}"/>
    <cellStyle name="Normal 17 2 3 6 2 6" xfId="13425" xr:uid="{00000000-0005-0000-0000-000076340000}"/>
    <cellStyle name="Normal 17 2 3 6 3" xfId="13426" xr:uid="{00000000-0005-0000-0000-000077340000}"/>
    <cellStyle name="Normal 17 2 3 6 3 2" xfId="13427" xr:uid="{00000000-0005-0000-0000-000078340000}"/>
    <cellStyle name="Normal 17 2 3 6 3 2 2" xfId="13428" xr:uid="{00000000-0005-0000-0000-000079340000}"/>
    <cellStyle name="Normal 17 2 3 6 3 2 2 2" xfId="13429" xr:uid="{00000000-0005-0000-0000-00007A340000}"/>
    <cellStyle name="Normal 17 2 3 6 3 2 2 2 2" xfId="13430" xr:uid="{00000000-0005-0000-0000-00007B340000}"/>
    <cellStyle name="Normal 17 2 3 6 3 2 2 2 2 2" xfId="13431" xr:uid="{00000000-0005-0000-0000-00007C340000}"/>
    <cellStyle name="Normal 17 2 3 6 3 2 2 2 3" xfId="13432" xr:uid="{00000000-0005-0000-0000-00007D340000}"/>
    <cellStyle name="Normal 17 2 3 6 3 2 2 3" xfId="13433" xr:uid="{00000000-0005-0000-0000-00007E340000}"/>
    <cellStyle name="Normal 17 2 3 6 3 2 2 3 2" xfId="13434" xr:uid="{00000000-0005-0000-0000-00007F340000}"/>
    <cellStyle name="Normal 17 2 3 6 3 2 2 4" xfId="13435" xr:uid="{00000000-0005-0000-0000-000080340000}"/>
    <cellStyle name="Normal 17 2 3 6 3 2 3" xfId="13436" xr:uid="{00000000-0005-0000-0000-000081340000}"/>
    <cellStyle name="Normal 17 2 3 6 3 2 3 2" xfId="13437" xr:uid="{00000000-0005-0000-0000-000082340000}"/>
    <cellStyle name="Normal 17 2 3 6 3 2 3 2 2" xfId="13438" xr:uid="{00000000-0005-0000-0000-000083340000}"/>
    <cellStyle name="Normal 17 2 3 6 3 2 3 3" xfId="13439" xr:uid="{00000000-0005-0000-0000-000084340000}"/>
    <cellStyle name="Normal 17 2 3 6 3 2 4" xfId="13440" xr:uid="{00000000-0005-0000-0000-000085340000}"/>
    <cellStyle name="Normal 17 2 3 6 3 2 4 2" xfId="13441" xr:uid="{00000000-0005-0000-0000-000086340000}"/>
    <cellStyle name="Normal 17 2 3 6 3 2 5" xfId="13442" xr:uid="{00000000-0005-0000-0000-000087340000}"/>
    <cellStyle name="Normal 17 2 3 6 3 3" xfId="13443" xr:uid="{00000000-0005-0000-0000-000088340000}"/>
    <cellStyle name="Normal 17 2 3 6 3 3 2" xfId="13444" xr:uid="{00000000-0005-0000-0000-000089340000}"/>
    <cellStyle name="Normal 17 2 3 6 3 3 2 2" xfId="13445" xr:uid="{00000000-0005-0000-0000-00008A340000}"/>
    <cellStyle name="Normal 17 2 3 6 3 3 2 2 2" xfId="13446" xr:uid="{00000000-0005-0000-0000-00008B340000}"/>
    <cellStyle name="Normal 17 2 3 6 3 3 2 3" xfId="13447" xr:uid="{00000000-0005-0000-0000-00008C340000}"/>
    <cellStyle name="Normal 17 2 3 6 3 3 3" xfId="13448" xr:uid="{00000000-0005-0000-0000-00008D340000}"/>
    <cellStyle name="Normal 17 2 3 6 3 3 3 2" xfId="13449" xr:uid="{00000000-0005-0000-0000-00008E340000}"/>
    <cellStyle name="Normal 17 2 3 6 3 3 4" xfId="13450" xr:uid="{00000000-0005-0000-0000-00008F340000}"/>
    <cellStyle name="Normal 17 2 3 6 3 4" xfId="13451" xr:uid="{00000000-0005-0000-0000-000090340000}"/>
    <cellStyle name="Normal 17 2 3 6 3 4 2" xfId="13452" xr:uid="{00000000-0005-0000-0000-000091340000}"/>
    <cellStyle name="Normal 17 2 3 6 3 4 2 2" xfId="13453" xr:uid="{00000000-0005-0000-0000-000092340000}"/>
    <cellStyle name="Normal 17 2 3 6 3 4 3" xfId="13454" xr:uid="{00000000-0005-0000-0000-000093340000}"/>
    <cellStyle name="Normal 17 2 3 6 3 5" xfId="13455" xr:uid="{00000000-0005-0000-0000-000094340000}"/>
    <cellStyle name="Normal 17 2 3 6 3 5 2" xfId="13456" xr:uid="{00000000-0005-0000-0000-000095340000}"/>
    <cellStyle name="Normal 17 2 3 6 3 6" xfId="13457" xr:uid="{00000000-0005-0000-0000-000096340000}"/>
    <cellStyle name="Normal 17 2 3 6 4" xfId="13458" xr:uid="{00000000-0005-0000-0000-000097340000}"/>
    <cellStyle name="Normal 17 2 3 6 4 2" xfId="13459" xr:uid="{00000000-0005-0000-0000-000098340000}"/>
    <cellStyle name="Normal 17 2 3 6 4 2 2" xfId="13460" xr:uid="{00000000-0005-0000-0000-000099340000}"/>
    <cellStyle name="Normal 17 2 3 6 4 2 2 2" xfId="13461" xr:uid="{00000000-0005-0000-0000-00009A340000}"/>
    <cellStyle name="Normal 17 2 3 6 4 2 2 2 2" xfId="13462" xr:uid="{00000000-0005-0000-0000-00009B340000}"/>
    <cellStyle name="Normal 17 2 3 6 4 2 2 3" xfId="13463" xr:uid="{00000000-0005-0000-0000-00009C340000}"/>
    <cellStyle name="Normal 17 2 3 6 4 2 3" xfId="13464" xr:uid="{00000000-0005-0000-0000-00009D340000}"/>
    <cellStyle name="Normal 17 2 3 6 4 2 3 2" xfId="13465" xr:uid="{00000000-0005-0000-0000-00009E340000}"/>
    <cellStyle name="Normal 17 2 3 6 4 2 4" xfId="13466" xr:uid="{00000000-0005-0000-0000-00009F340000}"/>
    <cellStyle name="Normal 17 2 3 6 4 3" xfId="13467" xr:uid="{00000000-0005-0000-0000-0000A0340000}"/>
    <cellStyle name="Normal 17 2 3 6 4 3 2" xfId="13468" xr:uid="{00000000-0005-0000-0000-0000A1340000}"/>
    <cellStyle name="Normal 17 2 3 6 4 3 2 2" xfId="13469" xr:uid="{00000000-0005-0000-0000-0000A2340000}"/>
    <cellStyle name="Normal 17 2 3 6 4 3 3" xfId="13470" xr:uid="{00000000-0005-0000-0000-0000A3340000}"/>
    <cellStyle name="Normal 17 2 3 6 4 4" xfId="13471" xr:uid="{00000000-0005-0000-0000-0000A4340000}"/>
    <cellStyle name="Normal 17 2 3 6 4 4 2" xfId="13472" xr:uid="{00000000-0005-0000-0000-0000A5340000}"/>
    <cellStyle name="Normal 17 2 3 6 4 5" xfId="13473" xr:uid="{00000000-0005-0000-0000-0000A6340000}"/>
    <cellStyle name="Normal 17 2 3 6 5" xfId="13474" xr:uid="{00000000-0005-0000-0000-0000A7340000}"/>
    <cellStyle name="Normal 17 2 3 6 5 2" xfId="13475" xr:uid="{00000000-0005-0000-0000-0000A8340000}"/>
    <cellStyle name="Normal 17 2 3 6 5 2 2" xfId="13476" xr:uid="{00000000-0005-0000-0000-0000A9340000}"/>
    <cellStyle name="Normal 17 2 3 6 5 2 2 2" xfId="13477" xr:uid="{00000000-0005-0000-0000-0000AA340000}"/>
    <cellStyle name="Normal 17 2 3 6 5 2 3" xfId="13478" xr:uid="{00000000-0005-0000-0000-0000AB340000}"/>
    <cellStyle name="Normal 17 2 3 6 5 3" xfId="13479" xr:uid="{00000000-0005-0000-0000-0000AC340000}"/>
    <cellStyle name="Normal 17 2 3 6 5 3 2" xfId="13480" xr:uid="{00000000-0005-0000-0000-0000AD340000}"/>
    <cellStyle name="Normal 17 2 3 6 5 4" xfId="13481" xr:uid="{00000000-0005-0000-0000-0000AE340000}"/>
    <cellStyle name="Normal 17 2 3 6 6" xfId="13482" xr:uid="{00000000-0005-0000-0000-0000AF340000}"/>
    <cellStyle name="Normal 17 2 3 6 6 2" xfId="13483" xr:uid="{00000000-0005-0000-0000-0000B0340000}"/>
    <cellStyle name="Normal 17 2 3 6 6 2 2" xfId="13484" xr:uid="{00000000-0005-0000-0000-0000B1340000}"/>
    <cellStyle name="Normal 17 2 3 6 6 3" xfId="13485" xr:uid="{00000000-0005-0000-0000-0000B2340000}"/>
    <cellStyle name="Normal 17 2 3 6 6 3 2" xfId="13486" xr:uid="{00000000-0005-0000-0000-0000B3340000}"/>
    <cellStyle name="Normal 17 2 3 6 6 4" xfId="13487" xr:uid="{00000000-0005-0000-0000-0000B4340000}"/>
    <cellStyle name="Normal 17 2 3 6 7" xfId="13488" xr:uid="{00000000-0005-0000-0000-0000B5340000}"/>
    <cellStyle name="Normal 17 2 3 6 7 2" xfId="13489" xr:uid="{00000000-0005-0000-0000-0000B6340000}"/>
    <cellStyle name="Normal 17 2 3 6 8" xfId="13490" xr:uid="{00000000-0005-0000-0000-0000B7340000}"/>
    <cellStyle name="Normal 17 2 3 6 8 2" xfId="13491" xr:uid="{00000000-0005-0000-0000-0000B8340000}"/>
    <cellStyle name="Normal 17 2 3 6 9" xfId="13492" xr:uid="{00000000-0005-0000-0000-0000B9340000}"/>
    <cellStyle name="Normal 17 2 3 7" xfId="13493" xr:uid="{00000000-0005-0000-0000-0000BA340000}"/>
    <cellStyle name="Normal 17 2 3 7 2" xfId="13494" xr:uid="{00000000-0005-0000-0000-0000BB340000}"/>
    <cellStyle name="Normal 17 2 3 7 2 2" xfId="13495" xr:uid="{00000000-0005-0000-0000-0000BC340000}"/>
    <cellStyle name="Normal 17 2 3 7 2 2 2" xfId="13496" xr:uid="{00000000-0005-0000-0000-0000BD340000}"/>
    <cellStyle name="Normal 17 2 3 7 2 2 2 2" xfId="13497" xr:uid="{00000000-0005-0000-0000-0000BE340000}"/>
    <cellStyle name="Normal 17 2 3 7 2 2 2 2 2" xfId="13498" xr:uid="{00000000-0005-0000-0000-0000BF340000}"/>
    <cellStyle name="Normal 17 2 3 7 2 2 2 3" xfId="13499" xr:uid="{00000000-0005-0000-0000-0000C0340000}"/>
    <cellStyle name="Normal 17 2 3 7 2 2 3" xfId="13500" xr:uid="{00000000-0005-0000-0000-0000C1340000}"/>
    <cellStyle name="Normal 17 2 3 7 2 2 3 2" xfId="13501" xr:uid="{00000000-0005-0000-0000-0000C2340000}"/>
    <cellStyle name="Normal 17 2 3 7 2 2 4" xfId="13502" xr:uid="{00000000-0005-0000-0000-0000C3340000}"/>
    <cellStyle name="Normal 17 2 3 7 2 3" xfId="13503" xr:uid="{00000000-0005-0000-0000-0000C4340000}"/>
    <cellStyle name="Normal 17 2 3 7 2 3 2" xfId="13504" xr:uid="{00000000-0005-0000-0000-0000C5340000}"/>
    <cellStyle name="Normal 17 2 3 7 2 3 2 2" xfId="13505" xr:uid="{00000000-0005-0000-0000-0000C6340000}"/>
    <cellStyle name="Normal 17 2 3 7 2 3 3" xfId="13506" xr:uid="{00000000-0005-0000-0000-0000C7340000}"/>
    <cellStyle name="Normal 17 2 3 7 2 4" xfId="13507" xr:uid="{00000000-0005-0000-0000-0000C8340000}"/>
    <cellStyle name="Normal 17 2 3 7 2 4 2" xfId="13508" xr:uid="{00000000-0005-0000-0000-0000C9340000}"/>
    <cellStyle name="Normal 17 2 3 7 2 5" xfId="13509" xr:uid="{00000000-0005-0000-0000-0000CA340000}"/>
    <cellStyle name="Normal 17 2 3 7 3" xfId="13510" xr:uid="{00000000-0005-0000-0000-0000CB340000}"/>
    <cellStyle name="Normal 17 2 3 7 3 2" xfId="13511" xr:uid="{00000000-0005-0000-0000-0000CC340000}"/>
    <cellStyle name="Normal 17 2 3 7 3 2 2" xfId="13512" xr:uid="{00000000-0005-0000-0000-0000CD340000}"/>
    <cellStyle name="Normal 17 2 3 7 3 2 2 2" xfId="13513" xr:uid="{00000000-0005-0000-0000-0000CE340000}"/>
    <cellStyle name="Normal 17 2 3 7 3 2 3" xfId="13514" xr:uid="{00000000-0005-0000-0000-0000CF340000}"/>
    <cellStyle name="Normal 17 2 3 7 3 3" xfId="13515" xr:uid="{00000000-0005-0000-0000-0000D0340000}"/>
    <cellStyle name="Normal 17 2 3 7 3 3 2" xfId="13516" xr:uid="{00000000-0005-0000-0000-0000D1340000}"/>
    <cellStyle name="Normal 17 2 3 7 3 4" xfId="13517" xr:uid="{00000000-0005-0000-0000-0000D2340000}"/>
    <cellStyle name="Normal 17 2 3 7 4" xfId="13518" xr:uid="{00000000-0005-0000-0000-0000D3340000}"/>
    <cellStyle name="Normal 17 2 3 7 4 2" xfId="13519" xr:uid="{00000000-0005-0000-0000-0000D4340000}"/>
    <cellStyle name="Normal 17 2 3 7 4 2 2" xfId="13520" xr:uid="{00000000-0005-0000-0000-0000D5340000}"/>
    <cellStyle name="Normal 17 2 3 7 4 3" xfId="13521" xr:uid="{00000000-0005-0000-0000-0000D6340000}"/>
    <cellStyle name="Normal 17 2 3 7 5" xfId="13522" xr:uid="{00000000-0005-0000-0000-0000D7340000}"/>
    <cellStyle name="Normal 17 2 3 7 5 2" xfId="13523" xr:uid="{00000000-0005-0000-0000-0000D8340000}"/>
    <cellStyle name="Normal 17 2 3 7 6" xfId="13524" xr:uid="{00000000-0005-0000-0000-0000D9340000}"/>
    <cellStyle name="Normal 17 2 3 8" xfId="13525" xr:uid="{00000000-0005-0000-0000-0000DA340000}"/>
    <cellStyle name="Normal 17 2 3 8 2" xfId="13526" xr:uid="{00000000-0005-0000-0000-0000DB340000}"/>
    <cellStyle name="Normal 17 2 3 8 2 2" xfId="13527" xr:uid="{00000000-0005-0000-0000-0000DC340000}"/>
    <cellStyle name="Normal 17 2 3 8 2 2 2" xfId="13528" xr:uid="{00000000-0005-0000-0000-0000DD340000}"/>
    <cellStyle name="Normal 17 2 3 8 2 2 2 2" xfId="13529" xr:uid="{00000000-0005-0000-0000-0000DE340000}"/>
    <cellStyle name="Normal 17 2 3 8 2 2 2 2 2" xfId="13530" xr:uid="{00000000-0005-0000-0000-0000DF340000}"/>
    <cellStyle name="Normal 17 2 3 8 2 2 2 3" xfId="13531" xr:uid="{00000000-0005-0000-0000-0000E0340000}"/>
    <cellStyle name="Normal 17 2 3 8 2 2 3" xfId="13532" xr:uid="{00000000-0005-0000-0000-0000E1340000}"/>
    <cellStyle name="Normal 17 2 3 8 2 2 3 2" xfId="13533" xr:uid="{00000000-0005-0000-0000-0000E2340000}"/>
    <cellStyle name="Normal 17 2 3 8 2 2 4" xfId="13534" xr:uid="{00000000-0005-0000-0000-0000E3340000}"/>
    <cellStyle name="Normal 17 2 3 8 2 3" xfId="13535" xr:uid="{00000000-0005-0000-0000-0000E4340000}"/>
    <cellStyle name="Normal 17 2 3 8 2 3 2" xfId="13536" xr:uid="{00000000-0005-0000-0000-0000E5340000}"/>
    <cellStyle name="Normal 17 2 3 8 2 3 2 2" xfId="13537" xr:uid="{00000000-0005-0000-0000-0000E6340000}"/>
    <cellStyle name="Normal 17 2 3 8 2 3 3" xfId="13538" xr:uid="{00000000-0005-0000-0000-0000E7340000}"/>
    <cellStyle name="Normal 17 2 3 8 2 4" xfId="13539" xr:uid="{00000000-0005-0000-0000-0000E8340000}"/>
    <cellStyle name="Normal 17 2 3 8 2 4 2" xfId="13540" xr:uid="{00000000-0005-0000-0000-0000E9340000}"/>
    <cellStyle name="Normal 17 2 3 8 2 5" xfId="13541" xr:uid="{00000000-0005-0000-0000-0000EA340000}"/>
    <cellStyle name="Normal 17 2 3 8 3" xfId="13542" xr:uid="{00000000-0005-0000-0000-0000EB340000}"/>
    <cellStyle name="Normal 17 2 3 8 3 2" xfId="13543" xr:uid="{00000000-0005-0000-0000-0000EC340000}"/>
    <cellStyle name="Normal 17 2 3 8 3 2 2" xfId="13544" xr:uid="{00000000-0005-0000-0000-0000ED340000}"/>
    <cellStyle name="Normal 17 2 3 8 3 2 2 2" xfId="13545" xr:uid="{00000000-0005-0000-0000-0000EE340000}"/>
    <cellStyle name="Normal 17 2 3 8 3 2 3" xfId="13546" xr:uid="{00000000-0005-0000-0000-0000EF340000}"/>
    <cellStyle name="Normal 17 2 3 8 3 3" xfId="13547" xr:uid="{00000000-0005-0000-0000-0000F0340000}"/>
    <cellStyle name="Normal 17 2 3 8 3 3 2" xfId="13548" xr:uid="{00000000-0005-0000-0000-0000F1340000}"/>
    <cellStyle name="Normal 17 2 3 8 3 4" xfId="13549" xr:uid="{00000000-0005-0000-0000-0000F2340000}"/>
    <cellStyle name="Normal 17 2 3 8 4" xfId="13550" xr:uid="{00000000-0005-0000-0000-0000F3340000}"/>
    <cellStyle name="Normal 17 2 3 8 4 2" xfId="13551" xr:uid="{00000000-0005-0000-0000-0000F4340000}"/>
    <cellStyle name="Normal 17 2 3 8 4 2 2" xfId="13552" xr:uid="{00000000-0005-0000-0000-0000F5340000}"/>
    <cellStyle name="Normal 17 2 3 8 4 3" xfId="13553" xr:uid="{00000000-0005-0000-0000-0000F6340000}"/>
    <cellStyle name="Normal 17 2 3 8 5" xfId="13554" xr:uid="{00000000-0005-0000-0000-0000F7340000}"/>
    <cellStyle name="Normal 17 2 3 8 5 2" xfId="13555" xr:uid="{00000000-0005-0000-0000-0000F8340000}"/>
    <cellStyle name="Normal 17 2 3 8 6" xfId="13556" xr:uid="{00000000-0005-0000-0000-0000F9340000}"/>
    <cellStyle name="Normal 17 2 3 9" xfId="13557" xr:uid="{00000000-0005-0000-0000-0000FA340000}"/>
    <cellStyle name="Normal 17 2 3 9 2" xfId="13558" xr:uid="{00000000-0005-0000-0000-0000FB340000}"/>
    <cellStyle name="Normal 17 2 3 9 2 2" xfId="13559" xr:uid="{00000000-0005-0000-0000-0000FC340000}"/>
    <cellStyle name="Normal 17 2 3 9 2 2 2" xfId="13560" xr:uid="{00000000-0005-0000-0000-0000FD340000}"/>
    <cellStyle name="Normal 17 2 3 9 2 2 2 2" xfId="13561" xr:uid="{00000000-0005-0000-0000-0000FE340000}"/>
    <cellStyle name="Normal 17 2 3 9 2 2 3" xfId="13562" xr:uid="{00000000-0005-0000-0000-0000FF340000}"/>
    <cellStyle name="Normal 17 2 3 9 2 3" xfId="13563" xr:uid="{00000000-0005-0000-0000-000000350000}"/>
    <cellStyle name="Normal 17 2 3 9 2 3 2" xfId="13564" xr:uid="{00000000-0005-0000-0000-000001350000}"/>
    <cellStyle name="Normal 17 2 3 9 2 4" xfId="13565" xr:uid="{00000000-0005-0000-0000-000002350000}"/>
    <cellStyle name="Normal 17 2 3 9 3" xfId="13566" xr:uid="{00000000-0005-0000-0000-000003350000}"/>
    <cellStyle name="Normal 17 2 3 9 3 2" xfId="13567" xr:uid="{00000000-0005-0000-0000-000004350000}"/>
    <cellStyle name="Normal 17 2 3 9 3 2 2" xfId="13568" xr:uid="{00000000-0005-0000-0000-000005350000}"/>
    <cellStyle name="Normal 17 2 3 9 3 3" xfId="13569" xr:uid="{00000000-0005-0000-0000-000006350000}"/>
    <cellStyle name="Normal 17 2 3 9 4" xfId="13570" xr:uid="{00000000-0005-0000-0000-000007350000}"/>
    <cellStyle name="Normal 17 2 3 9 4 2" xfId="13571" xr:uid="{00000000-0005-0000-0000-000008350000}"/>
    <cellStyle name="Normal 17 2 3 9 5" xfId="13572" xr:uid="{00000000-0005-0000-0000-000009350000}"/>
    <cellStyle name="Normal 17 2 4" xfId="13573" xr:uid="{00000000-0005-0000-0000-00000A350000}"/>
    <cellStyle name="Normal 17 2 4 10" xfId="13574" xr:uid="{00000000-0005-0000-0000-00000B350000}"/>
    <cellStyle name="Normal 17 2 4 10 2" xfId="13575" xr:uid="{00000000-0005-0000-0000-00000C350000}"/>
    <cellStyle name="Normal 17 2 4 10 2 2" xfId="13576" xr:uid="{00000000-0005-0000-0000-00000D350000}"/>
    <cellStyle name="Normal 17 2 4 10 2 2 2" xfId="13577" xr:uid="{00000000-0005-0000-0000-00000E350000}"/>
    <cellStyle name="Normal 17 2 4 10 2 3" xfId="13578" xr:uid="{00000000-0005-0000-0000-00000F350000}"/>
    <cellStyle name="Normal 17 2 4 10 3" xfId="13579" xr:uid="{00000000-0005-0000-0000-000010350000}"/>
    <cellStyle name="Normal 17 2 4 10 3 2" xfId="13580" xr:uid="{00000000-0005-0000-0000-000011350000}"/>
    <cellStyle name="Normal 17 2 4 10 4" xfId="13581" xr:uid="{00000000-0005-0000-0000-000012350000}"/>
    <cellStyle name="Normal 17 2 4 11" xfId="13582" xr:uid="{00000000-0005-0000-0000-000013350000}"/>
    <cellStyle name="Normal 17 2 4 11 2" xfId="13583" xr:uid="{00000000-0005-0000-0000-000014350000}"/>
    <cellStyle name="Normal 17 2 4 11 2 2" xfId="13584" xr:uid="{00000000-0005-0000-0000-000015350000}"/>
    <cellStyle name="Normal 17 2 4 11 3" xfId="13585" xr:uid="{00000000-0005-0000-0000-000016350000}"/>
    <cellStyle name="Normal 17 2 4 11 3 2" xfId="13586" xr:uid="{00000000-0005-0000-0000-000017350000}"/>
    <cellStyle name="Normal 17 2 4 11 4" xfId="13587" xr:uid="{00000000-0005-0000-0000-000018350000}"/>
    <cellStyle name="Normal 17 2 4 12" xfId="13588" xr:uid="{00000000-0005-0000-0000-000019350000}"/>
    <cellStyle name="Normal 17 2 4 12 2" xfId="13589" xr:uid="{00000000-0005-0000-0000-00001A350000}"/>
    <cellStyle name="Normal 17 2 4 13" xfId="13590" xr:uid="{00000000-0005-0000-0000-00001B350000}"/>
    <cellStyle name="Normal 17 2 4 13 2" xfId="13591" xr:uid="{00000000-0005-0000-0000-00001C350000}"/>
    <cellStyle name="Normal 17 2 4 14" xfId="13592" xr:uid="{00000000-0005-0000-0000-00001D350000}"/>
    <cellStyle name="Normal 17 2 4 2" xfId="13593" xr:uid="{00000000-0005-0000-0000-00001E350000}"/>
    <cellStyle name="Normal 17 2 4 2 10" xfId="13594" xr:uid="{00000000-0005-0000-0000-00001F350000}"/>
    <cellStyle name="Normal 17 2 4 2 10 2" xfId="13595" xr:uid="{00000000-0005-0000-0000-000020350000}"/>
    <cellStyle name="Normal 17 2 4 2 11" xfId="13596" xr:uid="{00000000-0005-0000-0000-000021350000}"/>
    <cellStyle name="Normal 17 2 4 2 12" xfId="13597" xr:uid="{00000000-0005-0000-0000-000022350000}"/>
    <cellStyle name="Normal 17 2 4 2 2" xfId="13598" xr:uid="{00000000-0005-0000-0000-000023350000}"/>
    <cellStyle name="Normal 17 2 4 2 2 10" xfId="13599" xr:uid="{00000000-0005-0000-0000-000024350000}"/>
    <cellStyle name="Normal 17 2 4 2 2 11" xfId="13600" xr:uid="{00000000-0005-0000-0000-000025350000}"/>
    <cellStyle name="Normal 17 2 4 2 2 2" xfId="13601" xr:uid="{00000000-0005-0000-0000-000026350000}"/>
    <cellStyle name="Normal 17 2 4 2 2 2 2" xfId="13602" xr:uid="{00000000-0005-0000-0000-000027350000}"/>
    <cellStyle name="Normal 17 2 4 2 2 2 2 2" xfId="13603" xr:uid="{00000000-0005-0000-0000-000028350000}"/>
    <cellStyle name="Normal 17 2 4 2 2 2 2 2 2" xfId="13604" xr:uid="{00000000-0005-0000-0000-000029350000}"/>
    <cellStyle name="Normal 17 2 4 2 2 2 2 2 2 2" xfId="13605" xr:uid="{00000000-0005-0000-0000-00002A350000}"/>
    <cellStyle name="Normal 17 2 4 2 2 2 2 2 2 2 2" xfId="13606" xr:uid="{00000000-0005-0000-0000-00002B350000}"/>
    <cellStyle name="Normal 17 2 4 2 2 2 2 2 2 2 2 2" xfId="13607" xr:uid="{00000000-0005-0000-0000-00002C350000}"/>
    <cellStyle name="Normal 17 2 4 2 2 2 2 2 2 2 3" xfId="13608" xr:uid="{00000000-0005-0000-0000-00002D350000}"/>
    <cellStyle name="Normal 17 2 4 2 2 2 2 2 2 3" xfId="13609" xr:uid="{00000000-0005-0000-0000-00002E350000}"/>
    <cellStyle name="Normal 17 2 4 2 2 2 2 2 2 3 2" xfId="13610" xr:uid="{00000000-0005-0000-0000-00002F350000}"/>
    <cellStyle name="Normal 17 2 4 2 2 2 2 2 2 4" xfId="13611" xr:uid="{00000000-0005-0000-0000-000030350000}"/>
    <cellStyle name="Normal 17 2 4 2 2 2 2 2 3" xfId="13612" xr:uid="{00000000-0005-0000-0000-000031350000}"/>
    <cellStyle name="Normal 17 2 4 2 2 2 2 2 3 2" xfId="13613" xr:uid="{00000000-0005-0000-0000-000032350000}"/>
    <cellStyle name="Normal 17 2 4 2 2 2 2 2 3 2 2" xfId="13614" xr:uid="{00000000-0005-0000-0000-000033350000}"/>
    <cellStyle name="Normal 17 2 4 2 2 2 2 2 3 3" xfId="13615" xr:uid="{00000000-0005-0000-0000-000034350000}"/>
    <cellStyle name="Normal 17 2 4 2 2 2 2 2 4" xfId="13616" xr:uid="{00000000-0005-0000-0000-000035350000}"/>
    <cellStyle name="Normal 17 2 4 2 2 2 2 2 4 2" xfId="13617" xr:uid="{00000000-0005-0000-0000-000036350000}"/>
    <cellStyle name="Normal 17 2 4 2 2 2 2 2 5" xfId="13618" xr:uid="{00000000-0005-0000-0000-000037350000}"/>
    <cellStyle name="Normal 17 2 4 2 2 2 2 3" xfId="13619" xr:uid="{00000000-0005-0000-0000-000038350000}"/>
    <cellStyle name="Normal 17 2 4 2 2 2 2 3 2" xfId="13620" xr:uid="{00000000-0005-0000-0000-000039350000}"/>
    <cellStyle name="Normal 17 2 4 2 2 2 2 3 2 2" xfId="13621" xr:uid="{00000000-0005-0000-0000-00003A350000}"/>
    <cellStyle name="Normal 17 2 4 2 2 2 2 3 2 2 2" xfId="13622" xr:uid="{00000000-0005-0000-0000-00003B350000}"/>
    <cellStyle name="Normal 17 2 4 2 2 2 2 3 2 3" xfId="13623" xr:uid="{00000000-0005-0000-0000-00003C350000}"/>
    <cellStyle name="Normal 17 2 4 2 2 2 2 3 3" xfId="13624" xr:uid="{00000000-0005-0000-0000-00003D350000}"/>
    <cellStyle name="Normal 17 2 4 2 2 2 2 3 3 2" xfId="13625" xr:uid="{00000000-0005-0000-0000-00003E350000}"/>
    <cellStyle name="Normal 17 2 4 2 2 2 2 3 4" xfId="13626" xr:uid="{00000000-0005-0000-0000-00003F350000}"/>
    <cellStyle name="Normal 17 2 4 2 2 2 2 4" xfId="13627" xr:uid="{00000000-0005-0000-0000-000040350000}"/>
    <cellStyle name="Normal 17 2 4 2 2 2 2 4 2" xfId="13628" xr:uid="{00000000-0005-0000-0000-000041350000}"/>
    <cellStyle name="Normal 17 2 4 2 2 2 2 4 2 2" xfId="13629" xr:uid="{00000000-0005-0000-0000-000042350000}"/>
    <cellStyle name="Normal 17 2 4 2 2 2 2 4 3" xfId="13630" xr:uid="{00000000-0005-0000-0000-000043350000}"/>
    <cellStyle name="Normal 17 2 4 2 2 2 2 5" xfId="13631" xr:uid="{00000000-0005-0000-0000-000044350000}"/>
    <cellStyle name="Normal 17 2 4 2 2 2 2 5 2" xfId="13632" xr:uid="{00000000-0005-0000-0000-000045350000}"/>
    <cellStyle name="Normal 17 2 4 2 2 2 2 6" xfId="13633" xr:uid="{00000000-0005-0000-0000-000046350000}"/>
    <cellStyle name="Normal 17 2 4 2 2 2 3" xfId="13634" xr:uid="{00000000-0005-0000-0000-000047350000}"/>
    <cellStyle name="Normal 17 2 4 2 2 2 3 2" xfId="13635" xr:uid="{00000000-0005-0000-0000-000048350000}"/>
    <cellStyle name="Normal 17 2 4 2 2 2 3 2 2" xfId="13636" xr:uid="{00000000-0005-0000-0000-000049350000}"/>
    <cellStyle name="Normal 17 2 4 2 2 2 3 2 2 2" xfId="13637" xr:uid="{00000000-0005-0000-0000-00004A350000}"/>
    <cellStyle name="Normal 17 2 4 2 2 2 3 2 2 2 2" xfId="13638" xr:uid="{00000000-0005-0000-0000-00004B350000}"/>
    <cellStyle name="Normal 17 2 4 2 2 2 3 2 2 2 2 2" xfId="13639" xr:uid="{00000000-0005-0000-0000-00004C350000}"/>
    <cellStyle name="Normal 17 2 4 2 2 2 3 2 2 2 3" xfId="13640" xr:uid="{00000000-0005-0000-0000-00004D350000}"/>
    <cellStyle name="Normal 17 2 4 2 2 2 3 2 2 3" xfId="13641" xr:uid="{00000000-0005-0000-0000-00004E350000}"/>
    <cellStyle name="Normal 17 2 4 2 2 2 3 2 2 3 2" xfId="13642" xr:uid="{00000000-0005-0000-0000-00004F350000}"/>
    <cellStyle name="Normal 17 2 4 2 2 2 3 2 2 4" xfId="13643" xr:uid="{00000000-0005-0000-0000-000050350000}"/>
    <cellStyle name="Normal 17 2 4 2 2 2 3 2 3" xfId="13644" xr:uid="{00000000-0005-0000-0000-000051350000}"/>
    <cellStyle name="Normal 17 2 4 2 2 2 3 2 3 2" xfId="13645" xr:uid="{00000000-0005-0000-0000-000052350000}"/>
    <cellStyle name="Normal 17 2 4 2 2 2 3 2 3 2 2" xfId="13646" xr:uid="{00000000-0005-0000-0000-000053350000}"/>
    <cellStyle name="Normal 17 2 4 2 2 2 3 2 3 3" xfId="13647" xr:uid="{00000000-0005-0000-0000-000054350000}"/>
    <cellStyle name="Normal 17 2 4 2 2 2 3 2 4" xfId="13648" xr:uid="{00000000-0005-0000-0000-000055350000}"/>
    <cellStyle name="Normal 17 2 4 2 2 2 3 2 4 2" xfId="13649" xr:uid="{00000000-0005-0000-0000-000056350000}"/>
    <cellStyle name="Normal 17 2 4 2 2 2 3 2 5" xfId="13650" xr:uid="{00000000-0005-0000-0000-000057350000}"/>
    <cellStyle name="Normal 17 2 4 2 2 2 3 3" xfId="13651" xr:uid="{00000000-0005-0000-0000-000058350000}"/>
    <cellStyle name="Normal 17 2 4 2 2 2 3 3 2" xfId="13652" xr:uid="{00000000-0005-0000-0000-000059350000}"/>
    <cellStyle name="Normal 17 2 4 2 2 2 3 3 2 2" xfId="13653" xr:uid="{00000000-0005-0000-0000-00005A350000}"/>
    <cellStyle name="Normal 17 2 4 2 2 2 3 3 2 2 2" xfId="13654" xr:uid="{00000000-0005-0000-0000-00005B350000}"/>
    <cellStyle name="Normal 17 2 4 2 2 2 3 3 2 3" xfId="13655" xr:uid="{00000000-0005-0000-0000-00005C350000}"/>
    <cellStyle name="Normal 17 2 4 2 2 2 3 3 3" xfId="13656" xr:uid="{00000000-0005-0000-0000-00005D350000}"/>
    <cellStyle name="Normal 17 2 4 2 2 2 3 3 3 2" xfId="13657" xr:uid="{00000000-0005-0000-0000-00005E350000}"/>
    <cellStyle name="Normal 17 2 4 2 2 2 3 3 4" xfId="13658" xr:uid="{00000000-0005-0000-0000-00005F350000}"/>
    <cellStyle name="Normal 17 2 4 2 2 2 3 4" xfId="13659" xr:uid="{00000000-0005-0000-0000-000060350000}"/>
    <cellStyle name="Normal 17 2 4 2 2 2 3 4 2" xfId="13660" xr:uid="{00000000-0005-0000-0000-000061350000}"/>
    <cellStyle name="Normal 17 2 4 2 2 2 3 4 2 2" xfId="13661" xr:uid="{00000000-0005-0000-0000-000062350000}"/>
    <cellStyle name="Normal 17 2 4 2 2 2 3 4 3" xfId="13662" xr:uid="{00000000-0005-0000-0000-000063350000}"/>
    <cellStyle name="Normal 17 2 4 2 2 2 3 5" xfId="13663" xr:uid="{00000000-0005-0000-0000-000064350000}"/>
    <cellStyle name="Normal 17 2 4 2 2 2 3 5 2" xfId="13664" xr:uid="{00000000-0005-0000-0000-000065350000}"/>
    <cellStyle name="Normal 17 2 4 2 2 2 3 6" xfId="13665" xr:uid="{00000000-0005-0000-0000-000066350000}"/>
    <cellStyle name="Normal 17 2 4 2 2 2 4" xfId="13666" xr:uid="{00000000-0005-0000-0000-000067350000}"/>
    <cellStyle name="Normal 17 2 4 2 2 2 4 2" xfId="13667" xr:uid="{00000000-0005-0000-0000-000068350000}"/>
    <cellStyle name="Normal 17 2 4 2 2 2 4 2 2" xfId="13668" xr:uid="{00000000-0005-0000-0000-000069350000}"/>
    <cellStyle name="Normal 17 2 4 2 2 2 4 2 2 2" xfId="13669" xr:uid="{00000000-0005-0000-0000-00006A350000}"/>
    <cellStyle name="Normal 17 2 4 2 2 2 4 2 2 2 2" xfId="13670" xr:uid="{00000000-0005-0000-0000-00006B350000}"/>
    <cellStyle name="Normal 17 2 4 2 2 2 4 2 2 3" xfId="13671" xr:uid="{00000000-0005-0000-0000-00006C350000}"/>
    <cellStyle name="Normal 17 2 4 2 2 2 4 2 3" xfId="13672" xr:uid="{00000000-0005-0000-0000-00006D350000}"/>
    <cellStyle name="Normal 17 2 4 2 2 2 4 2 3 2" xfId="13673" xr:uid="{00000000-0005-0000-0000-00006E350000}"/>
    <cellStyle name="Normal 17 2 4 2 2 2 4 2 4" xfId="13674" xr:uid="{00000000-0005-0000-0000-00006F350000}"/>
    <cellStyle name="Normal 17 2 4 2 2 2 4 3" xfId="13675" xr:uid="{00000000-0005-0000-0000-000070350000}"/>
    <cellStyle name="Normal 17 2 4 2 2 2 4 3 2" xfId="13676" xr:uid="{00000000-0005-0000-0000-000071350000}"/>
    <cellStyle name="Normal 17 2 4 2 2 2 4 3 2 2" xfId="13677" xr:uid="{00000000-0005-0000-0000-000072350000}"/>
    <cellStyle name="Normal 17 2 4 2 2 2 4 3 3" xfId="13678" xr:uid="{00000000-0005-0000-0000-000073350000}"/>
    <cellStyle name="Normal 17 2 4 2 2 2 4 4" xfId="13679" xr:uid="{00000000-0005-0000-0000-000074350000}"/>
    <cellStyle name="Normal 17 2 4 2 2 2 4 4 2" xfId="13680" xr:uid="{00000000-0005-0000-0000-000075350000}"/>
    <cellStyle name="Normal 17 2 4 2 2 2 4 5" xfId="13681" xr:uid="{00000000-0005-0000-0000-000076350000}"/>
    <cellStyle name="Normal 17 2 4 2 2 2 5" xfId="13682" xr:uid="{00000000-0005-0000-0000-000077350000}"/>
    <cellStyle name="Normal 17 2 4 2 2 2 5 2" xfId="13683" xr:uid="{00000000-0005-0000-0000-000078350000}"/>
    <cellStyle name="Normal 17 2 4 2 2 2 5 2 2" xfId="13684" xr:uid="{00000000-0005-0000-0000-000079350000}"/>
    <cellStyle name="Normal 17 2 4 2 2 2 5 2 2 2" xfId="13685" xr:uid="{00000000-0005-0000-0000-00007A350000}"/>
    <cellStyle name="Normal 17 2 4 2 2 2 5 2 3" xfId="13686" xr:uid="{00000000-0005-0000-0000-00007B350000}"/>
    <cellStyle name="Normal 17 2 4 2 2 2 5 3" xfId="13687" xr:uid="{00000000-0005-0000-0000-00007C350000}"/>
    <cellStyle name="Normal 17 2 4 2 2 2 5 3 2" xfId="13688" xr:uid="{00000000-0005-0000-0000-00007D350000}"/>
    <cellStyle name="Normal 17 2 4 2 2 2 5 4" xfId="13689" xr:uid="{00000000-0005-0000-0000-00007E350000}"/>
    <cellStyle name="Normal 17 2 4 2 2 2 6" xfId="13690" xr:uid="{00000000-0005-0000-0000-00007F350000}"/>
    <cellStyle name="Normal 17 2 4 2 2 2 6 2" xfId="13691" xr:uid="{00000000-0005-0000-0000-000080350000}"/>
    <cellStyle name="Normal 17 2 4 2 2 2 6 2 2" xfId="13692" xr:uid="{00000000-0005-0000-0000-000081350000}"/>
    <cellStyle name="Normal 17 2 4 2 2 2 6 3" xfId="13693" xr:uid="{00000000-0005-0000-0000-000082350000}"/>
    <cellStyle name="Normal 17 2 4 2 2 2 6 3 2" xfId="13694" xr:uid="{00000000-0005-0000-0000-000083350000}"/>
    <cellStyle name="Normal 17 2 4 2 2 2 6 4" xfId="13695" xr:uid="{00000000-0005-0000-0000-000084350000}"/>
    <cellStyle name="Normal 17 2 4 2 2 2 7" xfId="13696" xr:uid="{00000000-0005-0000-0000-000085350000}"/>
    <cellStyle name="Normal 17 2 4 2 2 2 7 2" xfId="13697" xr:uid="{00000000-0005-0000-0000-000086350000}"/>
    <cellStyle name="Normal 17 2 4 2 2 2 8" xfId="13698" xr:uid="{00000000-0005-0000-0000-000087350000}"/>
    <cellStyle name="Normal 17 2 4 2 2 2 8 2" xfId="13699" xr:uid="{00000000-0005-0000-0000-000088350000}"/>
    <cellStyle name="Normal 17 2 4 2 2 2 9" xfId="13700" xr:uid="{00000000-0005-0000-0000-000089350000}"/>
    <cellStyle name="Normal 17 2 4 2 2 3" xfId="13701" xr:uid="{00000000-0005-0000-0000-00008A350000}"/>
    <cellStyle name="Normal 17 2 4 2 2 3 2" xfId="13702" xr:uid="{00000000-0005-0000-0000-00008B350000}"/>
    <cellStyle name="Normal 17 2 4 2 2 3 2 2" xfId="13703" xr:uid="{00000000-0005-0000-0000-00008C350000}"/>
    <cellStyle name="Normal 17 2 4 2 2 3 2 2 2" xfId="13704" xr:uid="{00000000-0005-0000-0000-00008D350000}"/>
    <cellStyle name="Normal 17 2 4 2 2 3 2 2 2 2" xfId="13705" xr:uid="{00000000-0005-0000-0000-00008E350000}"/>
    <cellStyle name="Normal 17 2 4 2 2 3 2 2 2 2 2" xfId="13706" xr:uid="{00000000-0005-0000-0000-00008F350000}"/>
    <cellStyle name="Normal 17 2 4 2 2 3 2 2 2 3" xfId="13707" xr:uid="{00000000-0005-0000-0000-000090350000}"/>
    <cellStyle name="Normal 17 2 4 2 2 3 2 2 3" xfId="13708" xr:uid="{00000000-0005-0000-0000-000091350000}"/>
    <cellStyle name="Normal 17 2 4 2 2 3 2 2 3 2" xfId="13709" xr:uid="{00000000-0005-0000-0000-000092350000}"/>
    <cellStyle name="Normal 17 2 4 2 2 3 2 2 4" xfId="13710" xr:uid="{00000000-0005-0000-0000-000093350000}"/>
    <cellStyle name="Normal 17 2 4 2 2 3 2 3" xfId="13711" xr:uid="{00000000-0005-0000-0000-000094350000}"/>
    <cellStyle name="Normal 17 2 4 2 2 3 2 3 2" xfId="13712" xr:uid="{00000000-0005-0000-0000-000095350000}"/>
    <cellStyle name="Normal 17 2 4 2 2 3 2 3 2 2" xfId="13713" xr:uid="{00000000-0005-0000-0000-000096350000}"/>
    <cellStyle name="Normal 17 2 4 2 2 3 2 3 3" xfId="13714" xr:uid="{00000000-0005-0000-0000-000097350000}"/>
    <cellStyle name="Normal 17 2 4 2 2 3 2 4" xfId="13715" xr:uid="{00000000-0005-0000-0000-000098350000}"/>
    <cellStyle name="Normal 17 2 4 2 2 3 2 4 2" xfId="13716" xr:uid="{00000000-0005-0000-0000-000099350000}"/>
    <cellStyle name="Normal 17 2 4 2 2 3 2 5" xfId="13717" xr:uid="{00000000-0005-0000-0000-00009A350000}"/>
    <cellStyle name="Normal 17 2 4 2 2 3 3" xfId="13718" xr:uid="{00000000-0005-0000-0000-00009B350000}"/>
    <cellStyle name="Normal 17 2 4 2 2 3 3 2" xfId="13719" xr:uid="{00000000-0005-0000-0000-00009C350000}"/>
    <cellStyle name="Normal 17 2 4 2 2 3 3 2 2" xfId="13720" xr:uid="{00000000-0005-0000-0000-00009D350000}"/>
    <cellStyle name="Normal 17 2 4 2 2 3 3 2 2 2" xfId="13721" xr:uid="{00000000-0005-0000-0000-00009E350000}"/>
    <cellStyle name="Normal 17 2 4 2 2 3 3 2 3" xfId="13722" xr:uid="{00000000-0005-0000-0000-00009F350000}"/>
    <cellStyle name="Normal 17 2 4 2 2 3 3 3" xfId="13723" xr:uid="{00000000-0005-0000-0000-0000A0350000}"/>
    <cellStyle name="Normal 17 2 4 2 2 3 3 3 2" xfId="13724" xr:uid="{00000000-0005-0000-0000-0000A1350000}"/>
    <cellStyle name="Normal 17 2 4 2 2 3 3 4" xfId="13725" xr:uid="{00000000-0005-0000-0000-0000A2350000}"/>
    <cellStyle name="Normal 17 2 4 2 2 3 4" xfId="13726" xr:uid="{00000000-0005-0000-0000-0000A3350000}"/>
    <cellStyle name="Normal 17 2 4 2 2 3 4 2" xfId="13727" xr:uid="{00000000-0005-0000-0000-0000A4350000}"/>
    <cellStyle name="Normal 17 2 4 2 2 3 4 2 2" xfId="13728" xr:uid="{00000000-0005-0000-0000-0000A5350000}"/>
    <cellStyle name="Normal 17 2 4 2 2 3 4 3" xfId="13729" xr:uid="{00000000-0005-0000-0000-0000A6350000}"/>
    <cellStyle name="Normal 17 2 4 2 2 3 5" xfId="13730" xr:uid="{00000000-0005-0000-0000-0000A7350000}"/>
    <cellStyle name="Normal 17 2 4 2 2 3 5 2" xfId="13731" xr:uid="{00000000-0005-0000-0000-0000A8350000}"/>
    <cellStyle name="Normal 17 2 4 2 2 3 6" xfId="13732" xr:uid="{00000000-0005-0000-0000-0000A9350000}"/>
    <cellStyle name="Normal 17 2 4 2 2 4" xfId="13733" xr:uid="{00000000-0005-0000-0000-0000AA350000}"/>
    <cellStyle name="Normal 17 2 4 2 2 4 2" xfId="13734" xr:uid="{00000000-0005-0000-0000-0000AB350000}"/>
    <cellStyle name="Normal 17 2 4 2 2 4 2 2" xfId="13735" xr:uid="{00000000-0005-0000-0000-0000AC350000}"/>
    <cellStyle name="Normal 17 2 4 2 2 4 2 2 2" xfId="13736" xr:uid="{00000000-0005-0000-0000-0000AD350000}"/>
    <cellStyle name="Normal 17 2 4 2 2 4 2 2 2 2" xfId="13737" xr:uid="{00000000-0005-0000-0000-0000AE350000}"/>
    <cellStyle name="Normal 17 2 4 2 2 4 2 2 2 2 2" xfId="13738" xr:uid="{00000000-0005-0000-0000-0000AF350000}"/>
    <cellStyle name="Normal 17 2 4 2 2 4 2 2 2 3" xfId="13739" xr:uid="{00000000-0005-0000-0000-0000B0350000}"/>
    <cellStyle name="Normal 17 2 4 2 2 4 2 2 3" xfId="13740" xr:uid="{00000000-0005-0000-0000-0000B1350000}"/>
    <cellStyle name="Normal 17 2 4 2 2 4 2 2 3 2" xfId="13741" xr:uid="{00000000-0005-0000-0000-0000B2350000}"/>
    <cellStyle name="Normal 17 2 4 2 2 4 2 2 4" xfId="13742" xr:uid="{00000000-0005-0000-0000-0000B3350000}"/>
    <cellStyle name="Normal 17 2 4 2 2 4 2 3" xfId="13743" xr:uid="{00000000-0005-0000-0000-0000B4350000}"/>
    <cellStyle name="Normal 17 2 4 2 2 4 2 3 2" xfId="13744" xr:uid="{00000000-0005-0000-0000-0000B5350000}"/>
    <cellStyle name="Normal 17 2 4 2 2 4 2 3 2 2" xfId="13745" xr:uid="{00000000-0005-0000-0000-0000B6350000}"/>
    <cellStyle name="Normal 17 2 4 2 2 4 2 3 3" xfId="13746" xr:uid="{00000000-0005-0000-0000-0000B7350000}"/>
    <cellStyle name="Normal 17 2 4 2 2 4 2 4" xfId="13747" xr:uid="{00000000-0005-0000-0000-0000B8350000}"/>
    <cellStyle name="Normal 17 2 4 2 2 4 2 4 2" xfId="13748" xr:uid="{00000000-0005-0000-0000-0000B9350000}"/>
    <cellStyle name="Normal 17 2 4 2 2 4 2 5" xfId="13749" xr:uid="{00000000-0005-0000-0000-0000BA350000}"/>
    <cellStyle name="Normal 17 2 4 2 2 4 3" xfId="13750" xr:uid="{00000000-0005-0000-0000-0000BB350000}"/>
    <cellStyle name="Normal 17 2 4 2 2 4 3 2" xfId="13751" xr:uid="{00000000-0005-0000-0000-0000BC350000}"/>
    <cellStyle name="Normal 17 2 4 2 2 4 3 2 2" xfId="13752" xr:uid="{00000000-0005-0000-0000-0000BD350000}"/>
    <cellStyle name="Normal 17 2 4 2 2 4 3 2 2 2" xfId="13753" xr:uid="{00000000-0005-0000-0000-0000BE350000}"/>
    <cellStyle name="Normal 17 2 4 2 2 4 3 2 3" xfId="13754" xr:uid="{00000000-0005-0000-0000-0000BF350000}"/>
    <cellStyle name="Normal 17 2 4 2 2 4 3 3" xfId="13755" xr:uid="{00000000-0005-0000-0000-0000C0350000}"/>
    <cellStyle name="Normal 17 2 4 2 2 4 3 3 2" xfId="13756" xr:uid="{00000000-0005-0000-0000-0000C1350000}"/>
    <cellStyle name="Normal 17 2 4 2 2 4 3 4" xfId="13757" xr:uid="{00000000-0005-0000-0000-0000C2350000}"/>
    <cellStyle name="Normal 17 2 4 2 2 4 4" xfId="13758" xr:uid="{00000000-0005-0000-0000-0000C3350000}"/>
    <cellStyle name="Normal 17 2 4 2 2 4 4 2" xfId="13759" xr:uid="{00000000-0005-0000-0000-0000C4350000}"/>
    <cellStyle name="Normal 17 2 4 2 2 4 4 2 2" xfId="13760" xr:uid="{00000000-0005-0000-0000-0000C5350000}"/>
    <cellStyle name="Normal 17 2 4 2 2 4 4 3" xfId="13761" xr:uid="{00000000-0005-0000-0000-0000C6350000}"/>
    <cellStyle name="Normal 17 2 4 2 2 4 5" xfId="13762" xr:uid="{00000000-0005-0000-0000-0000C7350000}"/>
    <cellStyle name="Normal 17 2 4 2 2 4 5 2" xfId="13763" xr:uid="{00000000-0005-0000-0000-0000C8350000}"/>
    <cellStyle name="Normal 17 2 4 2 2 4 6" xfId="13764" xr:uid="{00000000-0005-0000-0000-0000C9350000}"/>
    <cellStyle name="Normal 17 2 4 2 2 5" xfId="13765" xr:uid="{00000000-0005-0000-0000-0000CA350000}"/>
    <cellStyle name="Normal 17 2 4 2 2 5 2" xfId="13766" xr:uid="{00000000-0005-0000-0000-0000CB350000}"/>
    <cellStyle name="Normal 17 2 4 2 2 5 2 2" xfId="13767" xr:uid="{00000000-0005-0000-0000-0000CC350000}"/>
    <cellStyle name="Normal 17 2 4 2 2 5 2 2 2" xfId="13768" xr:uid="{00000000-0005-0000-0000-0000CD350000}"/>
    <cellStyle name="Normal 17 2 4 2 2 5 2 2 2 2" xfId="13769" xr:uid="{00000000-0005-0000-0000-0000CE350000}"/>
    <cellStyle name="Normal 17 2 4 2 2 5 2 2 3" xfId="13770" xr:uid="{00000000-0005-0000-0000-0000CF350000}"/>
    <cellStyle name="Normal 17 2 4 2 2 5 2 3" xfId="13771" xr:uid="{00000000-0005-0000-0000-0000D0350000}"/>
    <cellStyle name="Normal 17 2 4 2 2 5 2 3 2" xfId="13772" xr:uid="{00000000-0005-0000-0000-0000D1350000}"/>
    <cellStyle name="Normal 17 2 4 2 2 5 2 4" xfId="13773" xr:uid="{00000000-0005-0000-0000-0000D2350000}"/>
    <cellStyle name="Normal 17 2 4 2 2 5 3" xfId="13774" xr:uid="{00000000-0005-0000-0000-0000D3350000}"/>
    <cellStyle name="Normal 17 2 4 2 2 5 3 2" xfId="13775" xr:uid="{00000000-0005-0000-0000-0000D4350000}"/>
    <cellStyle name="Normal 17 2 4 2 2 5 3 2 2" xfId="13776" xr:uid="{00000000-0005-0000-0000-0000D5350000}"/>
    <cellStyle name="Normal 17 2 4 2 2 5 3 3" xfId="13777" xr:uid="{00000000-0005-0000-0000-0000D6350000}"/>
    <cellStyle name="Normal 17 2 4 2 2 5 4" xfId="13778" xr:uid="{00000000-0005-0000-0000-0000D7350000}"/>
    <cellStyle name="Normal 17 2 4 2 2 5 4 2" xfId="13779" xr:uid="{00000000-0005-0000-0000-0000D8350000}"/>
    <cellStyle name="Normal 17 2 4 2 2 5 5" xfId="13780" xr:uid="{00000000-0005-0000-0000-0000D9350000}"/>
    <cellStyle name="Normal 17 2 4 2 2 6" xfId="13781" xr:uid="{00000000-0005-0000-0000-0000DA350000}"/>
    <cellStyle name="Normal 17 2 4 2 2 6 2" xfId="13782" xr:uid="{00000000-0005-0000-0000-0000DB350000}"/>
    <cellStyle name="Normal 17 2 4 2 2 6 2 2" xfId="13783" xr:uid="{00000000-0005-0000-0000-0000DC350000}"/>
    <cellStyle name="Normal 17 2 4 2 2 6 2 2 2" xfId="13784" xr:uid="{00000000-0005-0000-0000-0000DD350000}"/>
    <cellStyle name="Normal 17 2 4 2 2 6 2 3" xfId="13785" xr:uid="{00000000-0005-0000-0000-0000DE350000}"/>
    <cellStyle name="Normal 17 2 4 2 2 6 3" xfId="13786" xr:uid="{00000000-0005-0000-0000-0000DF350000}"/>
    <cellStyle name="Normal 17 2 4 2 2 6 3 2" xfId="13787" xr:uid="{00000000-0005-0000-0000-0000E0350000}"/>
    <cellStyle name="Normal 17 2 4 2 2 6 4" xfId="13788" xr:uid="{00000000-0005-0000-0000-0000E1350000}"/>
    <cellStyle name="Normal 17 2 4 2 2 7" xfId="13789" xr:uid="{00000000-0005-0000-0000-0000E2350000}"/>
    <cellStyle name="Normal 17 2 4 2 2 7 2" xfId="13790" xr:uid="{00000000-0005-0000-0000-0000E3350000}"/>
    <cellStyle name="Normal 17 2 4 2 2 7 2 2" xfId="13791" xr:uid="{00000000-0005-0000-0000-0000E4350000}"/>
    <cellStyle name="Normal 17 2 4 2 2 7 3" xfId="13792" xr:uid="{00000000-0005-0000-0000-0000E5350000}"/>
    <cellStyle name="Normal 17 2 4 2 2 7 3 2" xfId="13793" xr:uid="{00000000-0005-0000-0000-0000E6350000}"/>
    <cellStyle name="Normal 17 2 4 2 2 7 4" xfId="13794" xr:uid="{00000000-0005-0000-0000-0000E7350000}"/>
    <cellStyle name="Normal 17 2 4 2 2 8" xfId="13795" xr:uid="{00000000-0005-0000-0000-0000E8350000}"/>
    <cellStyle name="Normal 17 2 4 2 2 8 2" xfId="13796" xr:uid="{00000000-0005-0000-0000-0000E9350000}"/>
    <cellStyle name="Normal 17 2 4 2 2 9" xfId="13797" xr:uid="{00000000-0005-0000-0000-0000EA350000}"/>
    <cellStyle name="Normal 17 2 4 2 2 9 2" xfId="13798" xr:uid="{00000000-0005-0000-0000-0000EB350000}"/>
    <cellStyle name="Normal 17 2 4 2 3" xfId="13799" xr:uid="{00000000-0005-0000-0000-0000EC350000}"/>
    <cellStyle name="Normal 17 2 4 2 3 2" xfId="13800" xr:uid="{00000000-0005-0000-0000-0000ED350000}"/>
    <cellStyle name="Normal 17 2 4 2 3 2 2" xfId="13801" xr:uid="{00000000-0005-0000-0000-0000EE350000}"/>
    <cellStyle name="Normal 17 2 4 2 3 2 2 2" xfId="13802" xr:uid="{00000000-0005-0000-0000-0000EF350000}"/>
    <cellStyle name="Normal 17 2 4 2 3 2 2 2 2" xfId="13803" xr:uid="{00000000-0005-0000-0000-0000F0350000}"/>
    <cellStyle name="Normal 17 2 4 2 3 2 2 2 2 2" xfId="13804" xr:uid="{00000000-0005-0000-0000-0000F1350000}"/>
    <cellStyle name="Normal 17 2 4 2 3 2 2 2 2 2 2" xfId="13805" xr:uid="{00000000-0005-0000-0000-0000F2350000}"/>
    <cellStyle name="Normal 17 2 4 2 3 2 2 2 2 3" xfId="13806" xr:uid="{00000000-0005-0000-0000-0000F3350000}"/>
    <cellStyle name="Normal 17 2 4 2 3 2 2 2 3" xfId="13807" xr:uid="{00000000-0005-0000-0000-0000F4350000}"/>
    <cellStyle name="Normal 17 2 4 2 3 2 2 2 3 2" xfId="13808" xr:uid="{00000000-0005-0000-0000-0000F5350000}"/>
    <cellStyle name="Normal 17 2 4 2 3 2 2 2 4" xfId="13809" xr:uid="{00000000-0005-0000-0000-0000F6350000}"/>
    <cellStyle name="Normal 17 2 4 2 3 2 2 3" xfId="13810" xr:uid="{00000000-0005-0000-0000-0000F7350000}"/>
    <cellStyle name="Normal 17 2 4 2 3 2 2 3 2" xfId="13811" xr:uid="{00000000-0005-0000-0000-0000F8350000}"/>
    <cellStyle name="Normal 17 2 4 2 3 2 2 3 2 2" xfId="13812" xr:uid="{00000000-0005-0000-0000-0000F9350000}"/>
    <cellStyle name="Normal 17 2 4 2 3 2 2 3 3" xfId="13813" xr:uid="{00000000-0005-0000-0000-0000FA350000}"/>
    <cellStyle name="Normal 17 2 4 2 3 2 2 4" xfId="13814" xr:uid="{00000000-0005-0000-0000-0000FB350000}"/>
    <cellStyle name="Normal 17 2 4 2 3 2 2 4 2" xfId="13815" xr:uid="{00000000-0005-0000-0000-0000FC350000}"/>
    <cellStyle name="Normal 17 2 4 2 3 2 2 5" xfId="13816" xr:uid="{00000000-0005-0000-0000-0000FD350000}"/>
    <cellStyle name="Normal 17 2 4 2 3 2 3" xfId="13817" xr:uid="{00000000-0005-0000-0000-0000FE350000}"/>
    <cellStyle name="Normal 17 2 4 2 3 2 3 2" xfId="13818" xr:uid="{00000000-0005-0000-0000-0000FF350000}"/>
    <cellStyle name="Normal 17 2 4 2 3 2 3 2 2" xfId="13819" xr:uid="{00000000-0005-0000-0000-000000360000}"/>
    <cellStyle name="Normal 17 2 4 2 3 2 3 2 2 2" xfId="13820" xr:uid="{00000000-0005-0000-0000-000001360000}"/>
    <cellStyle name="Normal 17 2 4 2 3 2 3 2 3" xfId="13821" xr:uid="{00000000-0005-0000-0000-000002360000}"/>
    <cellStyle name="Normal 17 2 4 2 3 2 3 3" xfId="13822" xr:uid="{00000000-0005-0000-0000-000003360000}"/>
    <cellStyle name="Normal 17 2 4 2 3 2 3 3 2" xfId="13823" xr:uid="{00000000-0005-0000-0000-000004360000}"/>
    <cellStyle name="Normal 17 2 4 2 3 2 3 4" xfId="13824" xr:uid="{00000000-0005-0000-0000-000005360000}"/>
    <cellStyle name="Normal 17 2 4 2 3 2 4" xfId="13825" xr:uid="{00000000-0005-0000-0000-000006360000}"/>
    <cellStyle name="Normal 17 2 4 2 3 2 4 2" xfId="13826" xr:uid="{00000000-0005-0000-0000-000007360000}"/>
    <cellStyle name="Normal 17 2 4 2 3 2 4 2 2" xfId="13827" xr:uid="{00000000-0005-0000-0000-000008360000}"/>
    <cellStyle name="Normal 17 2 4 2 3 2 4 3" xfId="13828" xr:uid="{00000000-0005-0000-0000-000009360000}"/>
    <cellStyle name="Normal 17 2 4 2 3 2 5" xfId="13829" xr:uid="{00000000-0005-0000-0000-00000A360000}"/>
    <cellStyle name="Normal 17 2 4 2 3 2 5 2" xfId="13830" xr:uid="{00000000-0005-0000-0000-00000B360000}"/>
    <cellStyle name="Normal 17 2 4 2 3 2 6" xfId="13831" xr:uid="{00000000-0005-0000-0000-00000C360000}"/>
    <cellStyle name="Normal 17 2 4 2 3 3" xfId="13832" xr:uid="{00000000-0005-0000-0000-00000D360000}"/>
    <cellStyle name="Normal 17 2 4 2 3 3 2" xfId="13833" xr:uid="{00000000-0005-0000-0000-00000E360000}"/>
    <cellStyle name="Normal 17 2 4 2 3 3 2 2" xfId="13834" xr:uid="{00000000-0005-0000-0000-00000F360000}"/>
    <cellStyle name="Normal 17 2 4 2 3 3 2 2 2" xfId="13835" xr:uid="{00000000-0005-0000-0000-000010360000}"/>
    <cellStyle name="Normal 17 2 4 2 3 3 2 2 2 2" xfId="13836" xr:uid="{00000000-0005-0000-0000-000011360000}"/>
    <cellStyle name="Normal 17 2 4 2 3 3 2 2 2 2 2" xfId="13837" xr:uid="{00000000-0005-0000-0000-000012360000}"/>
    <cellStyle name="Normal 17 2 4 2 3 3 2 2 2 3" xfId="13838" xr:uid="{00000000-0005-0000-0000-000013360000}"/>
    <cellStyle name="Normal 17 2 4 2 3 3 2 2 3" xfId="13839" xr:uid="{00000000-0005-0000-0000-000014360000}"/>
    <cellStyle name="Normal 17 2 4 2 3 3 2 2 3 2" xfId="13840" xr:uid="{00000000-0005-0000-0000-000015360000}"/>
    <cellStyle name="Normal 17 2 4 2 3 3 2 2 4" xfId="13841" xr:uid="{00000000-0005-0000-0000-000016360000}"/>
    <cellStyle name="Normal 17 2 4 2 3 3 2 3" xfId="13842" xr:uid="{00000000-0005-0000-0000-000017360000}"/>
    <cellStyle name="Normal 17 2 4 2 3 3 2 3 2" xfId="13843" xr:uid="{00000000-0005-0000-0000-000018360000}"/>
    <cellStyle name="Normal 17 2 4 2 3 3 2 3 2 2" xfId="13844" xr:uid="{00000000-0005-0000-0000-000019360000}"/>
    <cellStyle name="Normal 17 2 4 2 3 3 2 3 3" xfId="13845" xr:uid="{00000000-0005-0000-0000-00001A360000}"/>
    <cellStyle name="Normal 17 2 4 2 3 3 2 4" xfId="13846" xr:uid="{00000000-0005-0000-0000-00001B360000}"/>
    <cellStyle name="Normal 17 2 4 2 3 3 2 4 2" xfId="13847" xr:uid="{00000000-0005-0000-0000-00001C360000}"/>
    <cellStyle name="Normal 17 2 4 2 3 3 2 5" xfId="13848" xr:uid="{00000000-0005-0000-0000-00001D360000}"/>
    <cellStyle name="Normal 17 2 4 2 3 3 3" xfId="13849" xr:uid="{00000000-0005-0000-0000-00001E360000}"/>
    <cellStyle name="Normal 17 2 4 2 3 3 3 2" xfId="13850" xr:uid="{00000000-0005-0000-0000-00001F360000}"/>
    <cellStyle name="Normal 17 2 4 2 3 3 3 2 2" xfId="13851" xr:uid="{00000000-0005-0000-0000-000020360000}"/>
    <cellStyle name="Normal 17 2 4 2 3 3 3 2 2 2" xfId="13852" xr:uid="{00000000-0005-0000-0000-000021360000}"/>
    <cellStyle name="Normal 17 2 4 2 3 3 3 2 3" xfId="13853" xr:uid="{00000000-0005-0000-0000-000022360000}"/>
    <cellStyle name="Normal 17 2 4 2 3 3 3 3" xfId="13854" xr:uid="{00000000-0005-0000-0000-000023360000}"/>
    <cellStyle name="Normal 17 2 4 2 3 3 3 3 2" xfId="13855" xr:uid="{00000000-0005-0000-0000-000024360000}"/>
    <cellStyle name="Normal 17 2 4 2 3 3 3 4" xfId="13856" xr:uid="{00000000-0005-0000-0000-000025360000}"/>
    <cellStyle name="Normal 17 2 4 2 3 3 4" xfId="13857" xr:uid="{00000000-0005-0000-0000-000026360000}"/>
    <cellStyle name="Normal 17 2 4 2 3 3 4 2" xfId="13858" xr:uid="{00000000-0005-0000-0000-000027360000}"/>
    <cellStyle name="Normal 17 2 4 2 3 3 4 2 2" xfId="13859" xr:uid="{00000000-0005-0000-0000-000028360000}"/>
    <cellStyle name="Normal 17 2 4 2 3 3 4 3" xfId="13860" xr:uid="{00000000-0005-0000-0000-000029360000}"/>
    <cellStyle name="Normal 17 2 4 2 3 3 5" xfId="13861" xr:uid="{00000000-0005-0000-0000-00002A360000}"/>
    <cellStyle name="Normal 17 2 4 2 3 3 5 2" xfId="13862" xr:uid="{00000000-0005-0000-0000-00002B360000}"/>
    <cellStyle name="Normal 17 2 4 2 3 3 6" xfId="13863" xr:uid="{00000000-0005-0000-0000-00002C360000}"/>
    <cellStyle name="Normal 17 2 4 2 3 4" xfId="13864" xr:uid="{00000000-0005-0000-0000-00002D360000}"/>
    <cellStyle name="Normal 17 2 4 2 3 4 2" xfId="13865" xr:uid="{00000000-0005-0000-0000-00002E360000}"/>
    <cellStyle name="Normal 17 2 4 2 3 4 2 2" xfId="13866" xr:uid="{00000000-0005-0000-0000-00002F360000}"/>
    <cellStyle name="Normal 17 2 4 2 3 4 2 2 2" xfId="13867" xr:uid="{00000000-0005-0000-0000-000030360000}"/>
    <cellStyle name="Normal 17 2 4 2 3 4 2 2 2 2" xfId="13868" xr:uid="{00000000-0005-0000-0000-000031360000}"/>
    <cellStyle name="Normal 17 2 4 2 3 4 2 2 3" xfId="13869" xr:uid="{00000000-0005-0000-0000-000032360000}"/>
    <cellStyle name="Normal 17 2 4 2 3 4 2 3" xfId="13870" xr:uid="{00000000-0005-0000-0000-000033360000}"/>
    <cellStyle name="Normal 17 2 4 2 3 4 2 3 2" xfId="13871" xr:uid="{00000000-0005-0000-0000-000034360000}"/>
    <cellStyle name="Normal 17 2 4 2 3 4 2 4" xfId="13872" xr:uid="{00000000-0005-0000-0000-000035360000}"/>
    <cellStyle name="Normal 17 2 4 2 3 4 3" xfId="13873" xr:uid="{00000000-0005-0000-0000-000036360000}"/>
    <cellStyle name="Normal 17 2 4 2 3 4 3 2" xfId="13874" xr:uid="{00000000-0005-0000-0000-000037360000}"/>
    <cellStyle name="Normal 17 2 4 2 3 4 3 2 2" xfId="13875" xr:uid="{00000000-0005-0000-0000-000038360000}"/>
    <cellStyle name="Normal 17 2 4 2 3 4 3 3" xfId="13876" xr:uid="{00000000-0005-0000-0000-000039360000}"/>
    <cellStyle name="Normal 17 2 4 2 3 4 4" xfId="13877" xr:uid="{00000000-0005-0000-0000-00003A360000}"/>
    <cellStyle name="Normal 17 2 4 2 3 4 4 2" xfId="13878" xr:uid="{00000000-0005-0000-0000-00003B360000}"/>
    <cellStyle name="Normal 17 2 4 2 3 4 5" xfId="13879" xr:uid="{00000000-0005-0000-0000-00003C360000}"/>
    <cellStyle name="Normal 17 2 4 2 3 5" xfId="13880" xr:uid="{00000000-0005-0000-0000-00003D360000}"/>
    <cellStyle name="Normal 17 2 4 2 3 5 2" xfId="13881" xr:uid="{00000000-0005-0000-0000-00003E360000}"/>
    <cellStyle name="Normal 17 2 4 2 3 5 2 2" xfId="13882" xr:uid="{00000000-0005-0000-0000-00003F360000}"/>
    <cellStyle name="Normal 17 2 4 2 3 5 2 2 2" xfId="13883" xr:uid="{00000000-0005-0000-0000-000040360000}"/>
    <cellStyle name="Normal 17 2 4 2 3 5 2 3" xfId="13884" xr:uid="{00000000-0005-0000-0000-000041360000}"/>
    <cellStyle name="Normal 17 2 4 2 3 5 3" xfId="13885" xr:uid="{00000000-0005-0000-0000-000042360000}"/>
    <cellStyle name="Normal 17 2 4 2 3 5 3 2" xfId="13886" xr:uid="{00000000-0005-0000-0000-000043360000}"/>
    <cellStyle name="Normal 17 2 4 2 3 5 4" xfId="13887" xr:uid="{00000000-0005-0000-0000-000044360000}"/>
    <cellStyle name="Normal 17 2 4 2 3 6" xfId="13888" xr:uid="{00000000-0005-0000-0000-000045360000}"/>
    <cellStyle name="Normal 17 2 4 2 3 6 2" xfId="13889" xr:uid="{00000000-0005-0000-0000-000046360000}"/>
    <cellStyle name="Normal 17 2 4 2 3 6 2 2" xfId="13890" xr:uid="{00000000-0005-0000-0000-000047360000}"/>
    <cellStyle name="Normal 17 2 4 2 3 6 3" xfId="13891" xr:uid="{00000000-0005-0000-0000-000048360000}"/>
    <cellStyle name="Normal 17 2 4 2 3 6 3 2" xfId="13892" xr:uid="{00000000-0005-0000-0000-000049360000}"/>
    <cellStyle name="Normal 17 2 4 2 3 6 4" xfId="13893" xr:uid="{00000000-0005-0000-0000-00004A360000}"/>
    <cellStyle name="Normal 17 2 4 2 3 7" xfId="13894" xr:uid="{00000000-0005-0000-0000-00004B360000}"/>
    <cellStyle name="Normal 17 2 4 2 3 7 2" xfId="13895" xr:uid="{00000000-0005-0000-0000-00004C360000}"/>
    <cellStyle name="Normal 17 2 4 2 3 8" xfId="13896" xr:uid="{00000000-0005-0000-0000-00004D360000}"/>
    <cellStyle name="Normal 17 2 4 2 3 8 2" xfId="13897" xr:uid="{00000000-0005-0000-0000-00004E360000}"/>
    <cellStyle name="Normal 17 2 4 2 3 9" xfId="13898" xr:uid="{00000000-0005-0000-0000-00004F360000}"/>
    <cellStyle name="Normal 17 2 4 2 4" xfId="13899" xr:uid="{00000000-0005-0000-0000-000050360000}"/>
    <cellStyle name="Normal 17 2 4 2 4 2" xfId="13900" xr:uid="{00000000-0005-0000-0000-000051360000}"/>
    <cellStyle name="Normal 17 2 4 2 4 2 2" xfId="13901" xr:uid="{00000000-0005-0000-0000-000052360000}"/>
    <cellStyle name="Normal 17 2 4 2 4 2 2 2" xfId="13902" xr:uid="{00000000-0005-0000-0000-000053360000}"/>
    <cellStyle name="Normal 17 2 4 2 4 2 2 2 2" xfId="13903" xr:uid="{00000000-0005-0000-0000-000054360000}"/>
    <cellStyle name="Normal 17 2 4 2 4 2 2 2 2 2" xfId="13904" xr:uid="{00000000-0005-0000-0000-000055360000}"/>
    <cellStyle name="Normal 17 2 4 2 4 2 2 2 3" xfId="13905" xr:uid="{00000000-0005-0000-0000-000056360000}"/>
    <cellStyle name="Normal 17 2 4 2 4 2 2 3" xfId="13906" xr:uid="{00000000-0005-0000-0000-000057360000}"/>
    <cellStyle name="Normal 17 2 4 2 4 2 2 3 2" xfId="13907" xr:uid="{00000000-0005-0000-0000-000058360000}"/>
    <cellStyle name="Normal 17 2 4 2 4 2 2 4" xfId="13908" xr:uid="{00000000-0005-0000-0000-000059360000}"/>
    <cellStyle name="Normal 17 2 4 2 4 2 3" xfId="13909" xr:uid="{00000000-0005-0000-0000-00005A360000}"/>
    <cellStyle name="Normal 17 2 4 2 4 2 3 2" xfId="13910" xr:uid="{00000000-0005-0000-0000-00005B360000}"/>
    <cellStyle name="Normal 17 2 4 2 4 2 3 2 2" xfId="13911" xr:uid="{00000000-0005-0000-0000-00005C360000}"/>
    <cellStyle name="Normal 17 2 4 2 4 2 3 3" xfId="13912" xr:uid="{00000000-0005-0000-0000-00005D360000}"/>
    <cellStyle name="Normal 17 2 4 2 4 2 4" xfId="13913" xr:uid="{00000000-0005-0000-0000-00005E360000}"/>
    <cellStyle name="Normal 17 2 4 2 4 2 4 2" xfId="13914" xr:uid="{00000000-0005-0000-0000-00005F360000}"/>
    <cellStyle name="Normal 17 2 4 2 4 2 5" xfId="13915" xr:uid="{00000000-0005-0000-0000-000060360000}"/>
    <cellStyle name="Normal 17 2 4 2 4 3" xfId="13916" xr:uid="{00000000-0005-0000-0000-000061360000}"/>
    <cellStyle name="Normal 17 2 4 2 4 3 2" xfId="13917" xr:uid="{00000000-0005-0000-0000-000062360000}"/>
    <cellStyle name="Normal 17 2 4 2 4 3 2 2" xfId="13918" xr:uid="{00000000-0005-0000-0000-000063360000}"/>
    <cellStyle name="Normal 17 2 4 2 4 3 2 2 2" xfId="13919" xr:uid="{00000000-0005-0000-0000-000064360000}"/>
    <cellStyle name="Normal 17 2 4 2 4 3 2 3" xfId="13920" xr:uid="{00000000-0005-0000-0000-000065360000}"/>
    <cellStyle name="Normal 17 2 4 2 4 3 3" xfId="13921" xr:uid="{00000000-0005-0000-0000-000066360000}"/>
    <cellStyle name="Normal 17 2 4 2 4 3 3 2" xfId="13922" xr:uid="{00000000-0005-0000-0000-000067360000}"/>
    <cellStyle name="Normal 17 2 4 2 4 3 4" xfId="13923" xr:uid="{00000000-0005-0000-0000-000068360000}"/>
    <cellStyle name="Normal 17 2 4 2 4 4" xfId="13924" xr:uid="{00000000-0005-0000-0000-000069360000}"/>
    <cellStyle name="Normal 17 2 4 2 4 4 2" xfId="13925" xr:uid="{00000000-0005-0000-0000-00006A360000}"/>
    <cellStyle name="Normal 17 2 4 2 4 4 2 2" xfId="13926" xr:uid="{00000000-0005-0000-0000-00006B360000}"/>
    <cellStyle name="Normal 17 2 4 2 4 4 3" xfId="13927" xr:uid="{00000000-0005-0000-0000-00006C360000}"/>
    <cellStyle name="Normal 17 2 4 2 4 5" xfId="13928" xr:uid="{00000000-0005-0000-0000-00006D360000}"/>
    <cellStyle name="Normal 17 2 4 2 4 5 2" xfId="13929" xr:uid="{00000000-0005-0000-0000-00006E360000}"/>
    <cellStyle name="Normal 17 2 4 2 4 6" xfId="13930" xr:uid="{00000000-0005-0000-0000-00006F360000}"/>
    <cellStyle name="Normal 17 2 4 2 5" xfId="13931" xr:uid="{00000000-0005-0000-0000-000070360000}"/>
    <cellStyle name="Normal 17 2 4 2 5 2" xfId="13932" xr:uid="{00000000-0005-0000-0000-000071360000}"/>
    <cellStyle name="Normal 17 2 4 2 5 2 2" xfId="13933" xr:uid="{00000000-0005-0000-0000-000072360000}"/>
    <cellStyle name="Normal 17 2 4 2 5 2 2 2" xfId="13934" xr:uid="{00000000-0005-0000-0000-000073360000}"/>
    <cellStyle name="Normal 17 2 4 2 5 2 2 2 2" xfId="13935" xr:uid="{00000000-0005-0000-0000-000074360000}"/>
    <cellStyle name="Normal 17 2 4 2 5 2 2 2 2 2" xfId="13936" xr:uid="{00000000-0005-0000-0000-000075360000}"/>
    <cellStyle name="Normal 17 2 4 2 5 2 2 2 3" xfId="13937" xr:uid="{00000000-0005-0000-0000-000076360000}"/>
    <cellStyle name="Normal 17 2 4 2 5 2 2 3" xfId="13938" xr:uid="{00000000-0005-0000-0000-000077360000}"/>
    <cellStyle name="Normal 17 2 4 2 5 2 2 3 2" xfId="13939" xr:uid="{00000000-0005-0000-0000-000078360000}"/>
    <cellStyle name="Normal 17 2 4 2 5 2 2 4" xfId="13940" xr:uid="{00000000-0005-0000-0000-000079360000}"/>
    <cellStyle name="Normal 17 2 4 2 5 2 3" xfId="13941" xr:uid="{00000000-0005-0000-0000-00007A360000}"/>
    <cellStyle name="Normal 17 2 4 2 5 2 3 2" xfId="13942" xr:uid="{00000000-0005-0000-0000-00007B360000}"/>
    <cellStyle name="Normal 17 2 4 2 5 2 3 2 2" xfId="13943" xr:uid="{00000000-0005-0000-0000-00007C360000}"/>
    <cellStyle name="Normal 17 2 4 2 5 2 3 3" xfId="13944" xr:uid="{00000000-0005-0000-0000-00007D360000}"/>
    <cellStyle name="Normal 17 2 4 2 5 2 4" xfId="13945" xr:uid="{00000000-0005-0000-0000-00007E360000}"/>
    <cellStyle name="Normal 17 2 4 2 5 2 4 2" xfId="13946" xr:uid="{00000000-0005-0000-0000-00007F360000}"/>
    <cellStyle name="Normal 17 2 4 2 5 2 5" xfId="13947" xr:uid="{00000000-0005-0000-0000-000080360000}"/>
    <cellStyle name="Normal 17 2 4 2 5 3" xfId="13948" xr:uid="{00000000-0005-0000-0000-000081360000}"/>
    <cellStyle name="Normal 17 2 4 2 5 3 2" xfId="13949" xr:uid="{00000000-0005-0000-0000-000082360000}"/>
    <cellStyle name="Normal 17 2 4 2 5 3 2 2" xfId="13950" xr:uid="{00000000-0005-0000-0000-000083360000}"/>
    <cellStyle name="Normal 17 2 4 2 5 3 2 2 2" xfId="13951" xr:uid="{00000000-0005-0000-0000-000084360000}"/>
    <cellStyle name="Normal 17 2 4 2 5 3 2 3" xfId="13952" xr:uid="{00000000-0005-0000-0000-000085360000}"/>
    <cellStyle name="Normal 17 2 4 2 5 3 3" xfId="13953" xr:uid="{00000000-0005-0000-0000-000086360000}"/>
    <cellStyle name="Normal 17 2 4 2 5 3 3 2" xfId="13954" xr:uid="{00000000-0005-0000-0000-000087360000}"/>
    <cellStyle name="Normal 17 2 4 2 5 3 4" xfId="13955" xr:uid="{00000000-0005-0000-0000-000088360000}"/>
    <cellStyle name="Normal 17 2 4 2 5 4" xfId="13956" xr:uid="{00000000-0005-0000-0000-000089360000}"/>
    <cellStyle name="Normal 17 2 4 2 5 4 2" xfId="13957" xr:uid="{00000000-0005-0000-0000-00008A360000}"/>
    <cellStyle name="Normal 17 2 4 2 5 4 2 2" xfId="13958" xr:uid="{00000000-0005-0000-0000-00008B360000}"/>
    <cellStyle name="Normal 17 2 4 2 5 4 3" xfId="13959" xr:uid="{00000000-0005-0000-0000-00008C360000}"/>
    <cellStyle name="Normal 17 2 4 2 5 5" xfId="13960" xr:uid="{00000000-0005-0000-0000-00008D360000}"/>
    <cellStyle name="Normal 17 2 4 2 5 5 2" xfId="13961" xr:uid="{00000000-0005-0000-0000-00008E360000}"/>
    <cellStyle name="Normal 17 2 4 2 5 6" xfId="13962" xr:uid="{00000000-0005-0000-0000-00008F360000}"/>
    <cellStyle name="Normal 17 2 4 2 6" xfId="13963" xr:uid="{00000000-0005-0000-0000-000090360000}"/>
    <cellStyle name="Normal 17 2 4 2 6 2" xfId="13964" xr:uid="{00000000-0005-0000-0000-000091360000}"/>
    <cellStyle name="Normal 17 2 4 2 6 2 2" xfId="13965" xr:uid="{00000000-0005-0000-0000-000092360000}"/>
    <cellStyle name="Normal 17 2 4 2 6 2 2 2" xfId="13966" xr:uid="{00000000-0005-0000-0000-000093360000}"/>
    <cellStyle name="Normal 17 2 4 2 6 2 2 2 2" xfId="13967" xr:uid="{00000000-0005-0000-0000-000094360000}"/>
    <cellStyle name="Normal 17 2 4 2 6 2 2 3" xfId="13968" xr:uid="{00000000-0005-0000-0000-000095360000}"/>
    <cellStyle name="Normal 17 2 4 2 6 2 3" xfId="13969" xr:uid="{00000000-0005-0000-0000-000096360000}"/>
    <cellStyle name="Normal 17 2 4 2 6 2 3 2" xfId="13970" xr:uid="{00000000-0005-0000-0000-000097360000}"/>
    <cellStyle name="Normal 17 2 4 2 6 2 4" xfId="13971" xr:uid="{00000000-0005-0000-0000-000098360000}"/>
    <cellStyle name="Normal 17 2 4 2 6 3" xfId="13972" xr:uid="{00000000-0005-0000-0000-000099360000}"/>
    <cellStyle name="Normal 17 2 4 2 6 3 2" xfId="13973" xr:uid="{00000000-0005-0000-0000-00009A360000}"/>
    <cellStyle name="Normal 17 2 4 2 6 3 2 2" xfId="13974" xr:uid="{00000000-0005-0000-0000-00009B360000}"/>
    <cellStyle name="Normal 17 2 4 2 6 3 3" xfId="13975" xr:uid="{00000000-0005-0000-0000-00009C360000}"/>
    <cellStyle name="Normal 17 2 4 2 6 4" xfId="13976" xr:uid="{00000000-0005-0000-0000-00009D360000}"/>
    <cellStyle name="Normal 17 2 4 2 6 4 2" xfId="13977" xr:uid="{00000000-0005-0000-0000-00009E360000}"/>
    <cellStyle name="Normal 17 2 4 2 6 5" xfId="13978" xr:uid="{00000000-0005-0000-0000-00009F360000}"/>
    <cellStyle name="Normal 17 2 4 2 7" xfId="13979" xr:uid="{00000000-0005-0000-0000-0000A0360000}"/>
    <cellStyle name="Normal 17 2 4 2 7 2" xfId="13980" xr:uid="{00000000-0005-0000-0000-0000A1360000}"/>
    <cellStyle name="Normal 17 2 4 2 7 2 2" xfId="13981" xr:uid="{00000000-0005-0000-0000-0000A2360000}"/>
    <cellStyle name="Normal 17 2 4 2 7 2 2 2" xfId="13982" xr:uid="{00000000-0005-0000-0000-0000A3360000}"/>
    <cellStyle name="Normal 17 2 4 2 7 2 3" xfId="13983" xr:uid="{00000000-0005-0000-0000-0000A4360000}"/>
    <cellStyle name="Normal 17 2 4 2 7 3" xfId="13984" xr:uid="{00000000-0005-0000-0000-0000A5360000}"/>
    <cellStyle name="Normal 17 2 4 2 7 3 2" xfId="13985" xr:uid="{00000000-0005-0000-0000-0000A6360000}"/>
    <cellStyle name="Normal 17 2 4 2 7 4" xfId="13986" xr:uid="{00000000-0005-0000-0000-0000A7360000}"/>
    <cellStyle name="Normal 17 2 4 2 8" xfId="13987" xr:uid="{00000000-0005-0000-0000-0000A8360000}"/>
    <cellStyle name="Normal 17 2 4 2 8 2" xfId="13988" xr:uid="{00000000-0005-0000-0000-0000A9360000}"/>
    <cellStyle name="Normal 17 2 4 2 8 2 2" xfId="13989" xr:uid="{00000000-0005-0000-0000-0000AA360000}"/>
    <cellStyle name="Normal 17 2 4 2 8 3" xfId="13990" xr:uid="{00000000-0005-0000-0000-0000AB360000}"/>
    <cellStyle name="Normal 17 2 4 2 8 3 2" xfId="13991" xr:uid="{00000000-0005-0000-0000-0000AC360000}"/>
    <cellStyle name="Normal 17 2 4 2 8 4" xfId="13992" xr:uid="{00000000-0005-0000-0000-0000AD360000}"/>
    <cellStyle name="Normal 17 2 4 2 9" xfId="13993" xr:uid="{00000000-0005-0000-0000-0000AE360000}"/>
    <cellStyle name="Normal 17 2 4 2 9 2" xfId="13994" xr:uid="{00000000-0005-0000-0000-0000AF360000}"/>
    <cellStyle name="Normal 17 2 4 3" xfId="13995" xr:uid="{00000000-0005-0000-0000-0000B0360000}"/>
    <cellStyle name="Normal 17 2 4 3 10" xfId="13996" xr:uid="{00000000-0005-0000-0000-0000B1360000}"/>
    <cellStyle name="Normal 17 2 4 3 11" xfId="13997" xr:uid="{00000000-0005-0000-0000-0000B2360000}"/>
    <cellStyle name="Normal 17 2 4 3 2" xfId="13998" xr:uid="{00000000-0005-0000-0000-0000B3360000}"/>
    <cellStyle name="Normal 17 2 4 3 2 2" xfId="13999" xr:uid="{00000000-0005-0000-0000-0000B4360000}"/>
    <cellStyle name="Normal 17 2 4 3 2 2 2" xfId="14000" xr:uid="{00000000-0005-0000-0000-0000B5360000}"/>
    <cellStyle name="Normal 17 2 4 3 2 2 2 2" xfId="14001" xr:uid="{00000000-0005-0000-0000-0000B6360000}"/>
    <cellStyle name="Normal 17 2 4 3 2 2 2 2 2" xfId="14002" xr:uid="{00000000-0005-0000-0000-0000B7360000}"/>
    <cellStyle name="Normal 17 2 4 3 2 2 2 2 2 2" xfId="14003" xr:uid="{00000000-0005-0000-0000-0000B8360000}"/>
    <cellStyle name="Normal 17 2 4 3 2 2 2 2 2 2 2" xfId="14004" xr:uid="{00000000-0005-0000-0000-0000B9360000}"/>
    <cellStyle name="Normal 17 2 4 3 2 2 2 2 2 3" xfId="14005" xr:uid="{00000000-0005-0000-0000-0000BA360000}"/>
    <cellStyle name="Normal 17 2 4 3 2 2 2 2 3" xfId="14006" xr:uid="{00000000-0005-0000-0000-0000BB360000}"/>
    <cellStyle name="Normal 17 2 4 3 2 2 2 2 3 2" xfId="14007" xr:uid="{00000000-0005-0000-0000-0000BC360000}"/>
    <cellStyle name="Normal 17 2 4 3 2 2 2 2 4" xfId="14008" xr:uid="{00000000-0005-0000-0000-0000BD360000}"/>
    <cellStyle name="Normal 17 2 4 3 2 2 2 3" xfId="14009" xr:uid="{00000000-0005-0000-0000-0000BE360000}"/>
    <cellStyle name="Normal 17 2 4 3 2 2 2 3 2" xfId="14010" xr:uid="{00000000-0005-0000-0000-0000BF360000}"/>
    <cellStyle name="Normal 17 2 4 3 2 2 2 3 2 2" xfId="14011" xr:uid="{00000000-0005-0000-0000-0000C0360000}"/>
    <cellStyle name="Normal 17 2 4 3 2 2 2 3 3" xfId="14012" xr:uid="{00000000-0005-0000-0000-0000C1360000}"/>
    <cellStyle name="Normal 17 2 4 3 2 2 2 4" xfId="14013" xr:uid="{00000000-0005-0000-0000-0000C2360000}"/>
    <cellStyle name="Normal 17 2 4 3 2 2 2 4 2" xfId="14014" xr:uid="{00000000-0005-0000-0000-0000C3360000}"/>
    <cellStyle name="Normal 17 2 4 3 2 2 2 5" xfId="14015" xr:uid="{00000000-0005-0000-0000-0000C4360000}"/>
    <cellStyle name="Normal 17 2 4 3 2 2 3" xfId="14016" xr:uid="{00000000-0005-0000-0000-0000C5360000}"/>
    <cellStyle name="Normal 17 2 4 3 2 2 3 2" xfId="14017" xr:uid="{00000000-0005-0000-0000-0000C6360000}"/>
    <cellStyle name="Normal 17 2 4 3 2 2 3 2 2" xfId="14018" xr:uid="{00000000-0005-0000-0000-0000C7360000}"/>
    <cellStyle name="Normal 17 2 4 3 2 2 3 2 2 2" xfId="14019" xr:uid="{00000000-0005-0000-0000-0000C8360000}"/>
    <cellStyle name="Normal 17 2 4 3 2 2 3 2 3" xfId="14020" xr:uid="{00000000-0005-0000-0000-0000C9360000}"/>
    <cellStyle name="Normal 17 2 4 3 2 2 3 3" xfId="14021" xr:uid="{00000000-0005-0000-0000-0000CA360000}"/>
    <cellStyle name="Normal 17 2 4 3 2 2 3 3 2" xfId="14022" xr:uid="{00000000-0005-0000-0000-0000CB360000}"/>
    <cellStyle name="Normal 17 2 4 3 2 2 3 4" xfId="14023" xr:uid="{00000000-0005-0000-0000-0000CC360000}"/>
    <cellStyle name="Normal 17 2 4 3 2 2 4" xfId="14024" xr:uid="{00000000-0005-0000-0000-0000CD360000}"/>
    <cellStyle name="Normal 17 2 4 3 2 2 4 2" xfId="14025" xr:uid="{00000000-0005-0000-0000-0000CE360000}"/>
    <cellStyle name="Normal 17 2 4 3 2 2 4 2 2" xfId="14026" xr:uid="{00000000-0005-0000-0000-0000CF360000}"/>
    <cellStyle name="Normal 17 2 4 3 2 2 4 3" xfId="14027" xr:uid="{00000000-0005-0000-0000-0000D0360000}"/>
    <cellStyle name="Normal 17 2 4 3 2 2 5" xfId="14028" xr:uid="{00000000-0005-0000-0000-0000D1360000}"/>
    <cellStyle name="Normal 17 2 4 3 2 2 5 2" xfId="14029" xr:uid="{00000000-0005-0000-0000-0000D2360000}"/>
    <cellStyle name="Normal 17 2 4 3 2 2 6" xfId="14030" xr:uid="{00000000-0005-0000-0000-0000D3360000}"/>
    <cellStyle name="Normal 17 2 4 3 2 3" xfId="14031" xr:uid="{00000000-0005-0000-0000-0000D4360000}"/>
    <cellStyle name="Normal 17 2 4 3 2 3 2" xfId="14032" xr:uid="{00000000-0005-0000-0000-0000D5360000}"/>
    <cellStyle name="Normal 17 2 4 3 2 3 2 2" xfId="14033" xr:uid="{00000000-0005-0000-0000-0000D6360000}"/>
    <cellStyle name="Normal 17 2 4 3 2 3 2 2 2" xfId="14034" xr:uid="{00000000-0005-0000-0000-0000D7360000}"/>
    <cellStyle name="Normal 17 2 4 3 2 3 2 2 2 2" xfId="14035" xr:uid="{00000000-0005-0000-0000-0000D8360000}"/>
    <cellStyle name="Normal 17 2 4 3 2 3 2 2 2 2 2" xfId="14036" xr:uid="{00000000-0005-0000-0000-0000D9360000}"/>
    <cellStyle name="Normal 17 2 4 3 2 3 2 2 2 3" xfId="14037" xr:uid="{00000000-0005-0000-0000-0000DA360000}"/>
    <cellStyle name="Normal 17 2 4 3 2 3 2 2 3" xfId="14038" xr:uid="{00000000-0005-0000-0000-0000DB360000}"/>
    <cellStyle name="Normal 17 2 4 3 2 3 2 2 3 2" xfId="14039" xr:uid="{00000000-0005-0000-0000-0000DC360000}"/>
    <cellStyle name="Normal 17 2 4 3 2 3 2 2 4" xfId="14040" xr:uid="{00000000-0005-0000-0000-0000DD360000}"/>
    <cellStyle name="Normal 17 2 4 3 2 3 2 3" xfId="14041" xr:uid="{00000000-0005-0000-0000-0000DE360000}"/>
    <cellStyle name="Normal 17 2 4 3 2 3 2 3 2" xfId="14042" xr:uid="{00000000-0005-0000-0000-0000DF360000}"/>
    <cellStyle name="Normal 17 2 4 3 2 3 2 3 2 2" xfId="14043" xr:uid="{00000000-0005-0000-0000-0000E0360000}"/>
    <cellStyle name="Normal 17 2 4 3 2 3 2 3 3" xfId="14044" xr:uid="{00000000-0005-0000-0000-0000E1360000}"/>
    <cellStyle name="Normal 17 2 4 3 2 3 2 4" xfId="14045" xr:uid="{00000000-0005-0000-0000-0000E2360000}"/>
    <cellStyle name="Normal 17 2 4 3 2 3 2 4 2" xfId="14046" xr:uid="{00000000-0005-0000-0000-0000E3360000}"/>
    <cellStyle name="Normal 17 2 4 3 2 3 2 5" xfId="14047" xr:uid="{00000000-0005-0000-0000-0000E4360000}"/>
    <cellStyle name="Normal 17 2 4 3 2 3 3" xfId="14048" xr:uid="{00000000-0005-0000-0000-0000E5360000}"/>
    <cellStyle name="Normal 17 2 4 3 2 3 3 2" xfId="14049" xr:uid="{00000000-0005-0000-0000-0000E6360000}"/>
    <cellStyle name="Normal 17 2 4 3 2 3 3 2 2" xfId="14050" xr:uid="{00000000-0005-0000-0000-0000E7360000}"/>
    <cellStyle name="Normal 17 2 4 3 2 3 3 2 2 2" xfId="14051" xr:uid="{00000000-0005-0000-0000-0000E8360000}"/>
    <cellStyle name="Normal 17 2 4 3 2 3 3 2 3" xfId="14052" xr:uid="{00000000-0005-0000-0000-0000E9360000}"/>
    <cellStyle name="Normal 17 2 4 3 2 3 3 3" xfId="14053" xr:uid="{00000000-0005-0000-0000-0000EA360000}"/>
    <cellStyle name="Normal 17 2 4 3 2 3 3 3 2" xfId="14054" xr:uid="{00000000-0005-0000-0000-0000EB360000}"/>
    <cellStyle name="Normal 17 2 4 3 2 3 3 4" xfId="14055" xr:uid="{00000000-0005-0000-0000-0000EC360000}"/>
    <cellStyle name="Normal 17 2 4 3 2 3 4" xfId="14056" xr:uid="{00000000-0005-0000-0000-0000ED360000}"/>
    <cellStyle name="Normal 17 2 4 3 2 3 4 2" xfId="14057" xr:uid="{00000000-0005-0000-0000-0000EE360000}"/>
    <cellStyle name="Normal 17 2 4 3 2 3 4 2 2" xfId="14058" xr:uid="{00000000-0005-0000-0000-0000EF360000}"/>
    <cellStyle name="Normal 17 2 4 3 2 3 4 3" xfId="14059" xr:uid="{00000000-0005-0000-0000-0000F0360000}"/>
    <cellStyle name="Normal 17 2 4 3 2 3 5" xfId="14060" xr:uid="{00000000-0005-0000-0000-0000F1360000}"/>
    <cellStyle name="Normal 17 2 4 3 2 3 5 2" xfId="14061" xr:uid="{00000000-0005-0000-0000-0000F2360000}"/>
    <cellStyle name="Normal 17 2 4 3 2 3 6" xfId="14062" xr:uid="{00000000-0005-0000-0000-0000F3360000}"/>
    <cellStyle name="Normal 17 2 4 3 2 4" xfId="14063" xr:uid="{00000000-0005-0000-0000-0000F4360000}"/>
    <cellStyle name="Normal 17 2 4 3 2 4 2" xfId="14064" xr:uid="{00000000-0005-0000-0000-0000F5360000}"/>
    <cellStyle name="Normal 17 2 4 3 2 4 2 2" xfId="14065" xr:uid="{00000000-0005-0000-0000-0000F6360000}"/>
    <cellStyle name="Normal 17 2 4 3 2 4 2 2 2" xfId="14066" xr:uid="{00000000-0005-0000-0000-0000F7360000}"/>
    <cellStyle name="Normal 17 2 4 3 2 4 2 2 2 2" xfId="14067" xr:uid="{00000000-0005-0000-0000-0000F8360000}"/>
    <cellStyle name="Normal 17 2 4 3 2 4 2 2 3" xfId="14068" xr:uid="{00000000-0005-0000-0000-0000F9360000}"/>
    <cellStyle name="Normal 17 2 4 3 2 4 2 3" xfId="14069" xr:uid="{00000000-0005-0000-0000-0000FA360000}"/>
    <cellStyle name="Normal 17 2 4 3 2 4 2 3 2" xfId="14070" xr:uid="{00000000-0005-0000-0000-0000FB360000}"/>
    <cellStyle name="Normal 17 2 4 3 2 4 2 4" xfId="14071" xr:uid="{00000000-0005-0000-0000-0000FC360000}"/>
    <cellStyle name="Normal 17 2 4 3 2 4 3" xfId="14072" xr:uid="{00000000-0005-0000-0000-0000FD360000}"/>
    <cellStyle name="Normal 17 2 4 3 2 4 3 2" xfId="14073" xr:uid="{00000000-0005-0000-0000-0000FE360000}"/>
    <cellStyle name="Normal 17 2 4 3 2 4 3 2 2" xfId="14074" xr:uid="{00000000-0005-0000-0000-0000FF360000}"/>
    <cellStyle name="Normal 17 2 4 3 2 4 3 3" xfId="14075" xr:uid="{00000000-0005-0000-0000-000000370000}"/>
    <cellStyle name="Normal 17 2 4 3 2 4 4" xfId="14076" xr:uid="{00000000-0005-0000-0000-000001370000}"/>
    <cellStyle name="Normal 17 2 4 3 2 4 4 2" xfId="14077" xr:uid="{00000000-0005-0000-0000-000002370000}"/>
    <cellStyle name="Normal 17 2 4 3 2 4 5" xfId="14078" xr:uid="{00000000-0005-0000-0000-000003370000}"/>
    <cellStyle name="Normal 17 2 4 3 2 5" xfId="14079" xr:uid="{00000000-0005-0000-0000-000004370000}"/>
    <cellStyle name="Normal 17 2 4 3 2 5 2" xfId="14080" xr:uid="{00000000-0005-0000-0000-000005370000}"/>
    <cellStyle name="Normal 17 2 4 3 2 5 2 2" xfId="14081" xr:uid="{00000000-0005-0000-0000-000006370000}"/>
    <cellStyle name="Normal 17 2 4 3 2 5 2 2 2" xfId="14082" xr:uid="{00000000-0005-0000-0000-000007370000}"/>
    <cellStyle name="Normal 17 2 4 3 2 5 2 3" xfId="14083" xr:uid="{00000000-0005-0000-0000-000008370000}"/>
    <cellStyle name="Normal 17 2 4 3 2 5 3" xfId="14084" xr:uid="{00000000-0005-0000-0000-000009370000}"/>
    <cellStyle name="Normal 17 2 4 3 2 5 3 2" xfId="14085" xr:uid="{00000000-0005-0000-0000-00000A370000}"/>
    <cellStyle name="Normal 17 2 4 3 2 5 4" xfId="14086" xr:uid="{00000000-0005-0000-0000-00000B370000}"/>
    <cellStyle name="Normal 17 2 4 3 2 6" xfId="14087" xr:uid="{00000000-0005-0000-0000-00000C370000}"/>
    <cellStyle name="Normal 17 2 4 3 2 6 2" xfId="14088" xr:uid="{00000000-0005-0000-0000-00000D370000}"/>
    <cellStyle name="Normal 17 2 4 3 2 6 2 2" xfId="14089" xr:uid="{00000000-0005-0000-0000-00000E370000}"/>
    <cellStyle name="Normal 17 2 4 3 2 6 3" xfId="14090" xr:uid="{00000000-0005-0000-0000-00000F370000}"/>
    <cellStyle name="Normal 17 2 4 3 2 6 3 2" xfId="14091" xr:uid="{00000000-0005-0000-0000-000010370000}"/>
    <cellStyle name="Normal 17 2 4 3 2 6 4" xfId="14092" xr:uid="{00000000-0005-0000-0000-000011370000}"/>
    <cellStyle name="Normal 17 2 4 3 2 7" xfId="14093" xr:uid="{00000000-0005-0000-0000-000012370000}"/>
    <cellStyle name="Normal 17 2 4 3 2 7 2" xfId="14094" xr:uid="{00000000-0005-0000-0000-000013370000}"/>
    <cellStyle name="Normal 17 2 4 3 2 8" xfId="14095" xr:uid="{00000000-0005-0000-0000-000014370000}"/>
    <cellStyle name="Normal 17 2 4 3 2 8 2" xfId="14096" xr:uid="{00000000-0005-0000-0000-000015370000}"/>
    <cellStyle name="Normal 17 2 4 3 2 9" xfId="14097" xr:uid="{00000000-0005-0000-0000-000016370000}"/>
    <cellStyle name="Normal 17 2 4 3 3" xfId="14098" xr:uid="{00000000-0005-0000-0000-000017370000}"/>
    <cellStyle name="Normal 17 2 4 3 3 2" xfId="14099" xr:uid="{00000000-0005-0000-0000-000018370000}"/>
    <cellStyle name="Normal 17 2 4 3 3 2 2" xfId="14100" xr:uid="{00000000-0005-0000-0000-000019370000}"/>
    <cellStyle name="Normal 17 2 4 3 3 2 2 2" xfId="14101" xr:uid="{00000000-0005-0000-0000-00001A370000}"/>
    <cellStyle name="Normal 17 2 4 3 3 2 2 2 2" xfId="14102" xr:uid="{00000000-0005-0000-0000-00001B370000}"/>
    <cellStyle name="Normal 17 2 4 3 3 2 2 2 2 2" xfId="14103" xr:uid="{00000000-0005-0000-0000-00001C370000}"/>
    <cellStyle name="Normal 17 2 4 3 3 2 2 2 3" xfId="14104" xr:uid="{00000000-0005-0000-0000-00001D370000}"/>
    <cellStyle name="Normal 17 2 4 3 3 2 2 3" xfId="14105" xr:uid="{00000000-0005-0000-0000-00001E370000}"/>
    <cellStyle name="Normal 17 2 4 3 3 2 2 3 2" xfId="14106" xr:uid="{00000000-0005-0000-0000-00001F370000}"/>
    <cellStyle name="Normal 17 2 4 3 3 2 2 4" xfId="14107" xr:uid="{00000000-0005-0000-0000-000020370000}"/>
    <cellStyle name="Normal 17 2 4 3 3 2 3" xfId="14108" xr:uid="{00000000-0005-0000-0000-000021370000}"/>
    <cellStyle name="Normal 17 2 4 3 3 2 3 2" xfId="14109" xr:uid="{00000000-0005-0000-0000-000022370000}"/>
    <cellStyle name="Normal 17 2 4 3 3 2 3 2 2" xfId="14110" xr:uid="{00000000-0005-0000-0000-000023370000}"/>
    <cellStyle name="Normal 17 2 4 3 3 2 3 3" xfId="14111" xr:uid="{00000000-0005-0000-0000-000024370000}"/>
    <cellStyle name="Normal 17 2 4 3 3 2 4" xfId="14112" xr:uid="{00000000-0005-0000-0000-000025370000}"/>
    <cellStyle name="Normal 17 2 4 3 3 2 4 2" xfId="14113" xr:uid="{00000000-0005-0000-0000-000026370000}"/>
    <cellStyle name="Normal 17 2 4 3 3 2 5" xfId="14114" xr:uid="{00000000-0005-0000-0000-000027370000}"/>
    <cellStyle name="Normal 17 2 4 3 3 3" xfId="14115" xr:uid="{00000000-0005-0000-0000-000028370000}"/>
    <cellStyle name="Normal 17 2 4 3 3 3 2" xfId="14116" xr:uid="{00000000-0005-0000-0000-000029370000}"/>
    <cellStyle name="Normal 17 2 4 3 3 3 2 2" xfId="14117" xr:uid="{00000000-0005-0000-0000-00002A370000}"/>
    <cellStyle name="Normal 17 2 4 3 3 3 2 2 2" xfId="14118" xr:uid="{00000000-0005-0000-0000-00002B370000}"/>
    <cellStyle name="Normal 17 2 4 3 3 3 2 3" xfId="14119" xr:uid="{00000000-0005-0000-0000-00002C370000}"/>
    <cellStyle name="Normal 17 2 4 3 3 3 3" xfId="14120" xr:uid="{00000000-0005-0000-0000-00002D370000}"/>
    <cellStyle name="Normal 17 2 4 3 3 3 3 2" xfId="14121" xr:uid="{00000000-0005-0000-0000-00002E370000}"/>
    <cellStyle name="Normal 17 2 4 3 3 3 4" xfId="14122" xr:uid="{00000000-0005-0000-0000-00002F370000}"/>
    <cellStyle name="Normal 17 2 4 3 3 4" xfId="14123" xr:uid="{00000000-0005-0000-0000-000030370000}"/>
    <cellStyle name="Normal 17 2 4 3 3 4 2" xfId="14124" xr:uid="{00000000-0005-0000-0000-000031370000}"/>
    <cellStyle name="Normal 17 2 4 3 3 4 2 2" xfId="14125" xr:uid="{00000000-0005-0000-0000-000032370000}"/>
    <cellStyle name="Normal 17 2 4 3 3 4 3" xfId="14126" xr:uid="{00000000-0005-0000-0000-000033370000}"/>
    <cellStyle name="Normal 17 2 4 3 3 5" xfId="14127" xr:uid="{00000000-0005-0000-0000-000034370000}"/>
    <cellStyle name="Normal 17 2 4 3 3 5 2" xfId="14128" xr:uid="{00000000-0005-0000-0000-000035370000}"/>
    <cellStyle name="Normal 17 2 4 3 3 6" xfId="14129" xr:uid="{00000000-0005-0000-0000-000036370000}"/>
    <cellStyle name="Normal 17 2 4 3 4" xfId="14130" xr:uid="{00000000-0005-0000-0000-000037370000}"/>
    <cellStyle name="Normal 17 2 4 3 4 2" xfId="14131" xr:uid="{00000000-0005-0000-0000-000038370000}"/>
    <cellStyle name="Normal 17 2 4 3 4 2 2" xfId="14132" xr:uid="{00000000-0005-0000-0000-000039370000}"/>
    <cellStyle name="Normal 17 2 4 3 4 2 2 2" xfId="14133" xr:uid="{00000000-0005-0000-0000-00003A370000}"/>
    <cellStyle name="Normal 17 2 4 3 4 2 2 2 2" xfId="14134" xr:uid="{00000000-0005-0000-0000-00003B370000}"/>
    <cellStyle name="Normal 17 2 4 3 4 2 2 2 2 2" xfId="14135" xr:uid="{00000000-0005-0000-0000-00003C370000}"/>
    <cellStyle name="Normal 17 2 4 3 4 2 2 2 3" xfId="14136" xr:uid="{00000000-0005-0000-0000-00003D370000}"/>
    <cellStyle name="Normal 17 2 4 3 4 2 2 3" xfId="14137" xr:uid="{00000000-0005-0000-0000-00003E370000}"/>
    <cellStyle name="Normal 17 2 4 3 4 2 2 3 2" xfId="14138" xr:uid="{00000000-0005-0000-0000-00003F370000}"/>
    <cellStyle name="Normal 17 2 4 3 4 2 2 4" xfId="14139" xr:uid="{00000000-0005-0000-0000-000040370000}"/>
    <cellStyle name="Normal 17 2 4 3 4 2 3" xfId="14140" xr:uid="{00000000-0005-0000-0000-000041370000}"/>
    <cellStyle name="Normal 17 2 4 3 4 2 3 2" xfId="14141" xr:uid="{00000000-0005-0000-0000-000042370000}"/>
    <cellStyle name="Normal 17 2 4 3 4 2 3 2 2" xfId="14142" xr:uid="{00000000-0005-0000-0000-000043370000}"/>
    <cellStyle name="Normal 17 2 4 3 4 2 3 3" xfId="14143" xr:uid="{00000000-0005-0000-0000-000044370000}"/>
    <cellStyle name="Normal 17 2 4 3 4 2 4" xfId="14144" xr:uid="{00000000-0005-0000-0000-000045370000}"/>
    <cellStyle name="Normal 17 2 4 3 4 2 4 2" xfId="14145" xr:uid="{00000000-0005-0000-0000-000046370000}"/>
    <cellStyle name="Normal 17 2 4 3 4 2 5" xfId="14146" xr:uid="{00000000-0005-0000-0000-000047370000}"/>
    <cellStyle name="Normal 17 2 4 3 4 3" xfId="14147" xr:uid="{00000000-0005-0000-0000-000048370000}"/>
    <cellStyle name="Normal 17 2 4 3 4 3 2" xfId="14148" xr:uid="{00000000-0005-0000-0000-000049370000}"/>
    <cellStyle name="Normal 17 2 4 3 4 3 2 2" xfId="14149" xr:uid="{00000000-0005-0000-0000-00004A370000}"/>
    <cellStyle name="Normal 17 2 4 3 4 3 2 2 2" xfId="14150" xr:uid="{00000000-0005-0000-0000-00004B370000}"/>
    <cellStyle name="Normal 17 2 4 3 4 3 2 3" xfId="14151" xr:uid="{00000000-0005-0000-0000-00004C370000}"/>
    <cellStyle name="Normal 17 2 4 3 4 3 3" xfId="14152" xr:uid="{00000000-0005-0000-0000-00004D370000}"/>
    <cellStyle name="Normal 17 2 4 3 4 3 3 2" xfId="14153" xr:uid="{00000000-0005-0000-0000-00004E370000}"/>
    <cellStyle name="Normal 17 2 4 3 4 3 4" xfId="14154" xr:uid="{00000000-0005-0000-0000-00004F370000}"/>
    <cellStyle name="Normal 17 2 4 3 4 4" xfId="14155" xr:uid="{00000000-0005-0000-0000-000050370000}"/>
    <cellStyle name="Normal 17 2 4 3 4 4 2" xfId="14156" xr:uid="{00000000-0005-0000-0000-000051370000}"/>
    <cellStyle name="Normal 17 2 4 3 4 4 2 2" xfId="14157" xr:uid="{00000000-0005-0000-0000-000052370000}"/>
    <cellStyle name="Normal 17 2 4 3 4 4 3" xfId="14158" xr:uid="{00000000-0005-0000-0000-000053370000}"/>
    <cellStyle name="Normal 17 2 4 3 4 5" xfId="14159" xr:uid="{00000000-0005-0000-0000-000054370000}"/>
    <cellStyle name="Normal 17 2 4 3 4 5 2" xfId="14160" xr:uid="{00000000-0005-0000-0000-000055370000}"/>
    <cellStyle name="Normal 17 2 4 3 4 6" xfId="14161" xr:uid="{00000000-0005-0000-0000-000056370000}"/>
    <cellStyle name="Normal 17 2 4 3 5" xfId="14162" xr:uid="{00000000-0005-0000-0000-000057370000}"/>
    <cellStyle name="Normal 17 2 4 3 5 2" xfId="14163" xr:uid="{00000000-0005-0000-0000-000058370000}"/>
    <cellStyle name="Normal 17 2 4 3 5 2 2" xfId="14164" xr:uid="{00000000-0005-0000-0000-000059370000}"/>
    <cellStyle name="Normal 17 2 4 3 5 2 2 2" xfId="14165" xr:uid="{00000000-0005-0000-0000-00005A370000}"/>
    <cellStyle name="Normal 17 2 4 3 5 2 2 2 2" xfId="14166" xr:uid="{00000000-0005-0000-0000-00005B370000}"/>
    <cellStyle name="Normal 17 2 4 3 5 2 2 3" xfId="14167" xr:uid="{00000000-0005-0000-0000-00005C370000}"/>
    <cellStyle name="Normal 17 2 4 3 5 2 3" xfId="14168" xr:uid="{00000000-0005-0000-0000-00005D370000}"/>
    <cellStyle name="Normal 17 2 4 3 5 2 3 2" xfId="14169" xr:uid="{00000000-0005-0000-0000-00005E370000}"/>
    <cellStyle name="Normal 17 2 4 3 5 2 4" xfId="14170" xr:uid="{00000000-0005-0000-0000-00005F370000}"/>
    <cellStyle name="Normal 17 2 4 3 5 3" xfId="14171" xr:uid="{00000000-0005-0000-0000-000060370000}"/>
    <cellStyle name="Normal 17 2 4 3 5 3 2" xfId="14172" xr:uid="{00000000-0005-0000-0000-000061370000}"/>
    <cellStyle name="Normal 17 2 4 3 5 3 2 2" xfId="14173" xr:uid="{00000000-0005-0000-0000-000062370000}"/>
    <cellStyle name="Normal 17 2 4 3 5 3 3" xfId="14174" xr:uid="{00000000-0005-0000-0000-000063370000}"/>
    <cellStyle name="Normal 17 2 4 3 5 4" xfId="14175" xr:uid="{00000000-0005-0000-0000-000064370000}"/>
    <cellStyle name="Normal 17 2 4 3 5 4 2" xfId="14176" xr:uid="{00000000-0005-0000-0000-000065370000}"/>
    <cellStyle name="Normal 17 2 4 3 5 5" xfId="14177" xr:uid="{00000000-0005-0000-0000-000066370000}"/>
    <cellStyle name="Normal 17 2 4 3 6" xfId="14178" xr:uid="{00000000-0005-0000-0000-000067370000}"/>
    <cellStyle name="Normal 17 2 4 3 6 2" xfId="14179" xr:uid="{00000000-0005-0000-0000-000068370000}"/>
    <cellStyle name="Normal 17 2 4 3 6 2 2" xfId="14180" xr:uid="{00000000-0005-0000-0000-000069370000}"/>
    <cellStyle name="Normal 17 2 4 3 6 2 2 2" xfId="14181" xr:uid="{00000000-0005-0000-0000-00006A370000}"/>
    <cellStyle name="Normal 17 2 4 3 6 2 3" xfId="14182" xr:uid="{00000000-0005-0000-0000-00006B370000}"/>
    <cellStyle name="Normal 17 2 4 3 6 3" xfId="14183" xr:uid="{00000000-0005-0000-0000-00006C370000}"/>
    <cellStyle name="Normal 17 2 4 3 6 3 2" xfId="14184" xr:uid="{00000000-0005-0000-0000-00006D370000}"/>
    <cellStyle name="Normal 17 2 4 3 6 4" xfId="14185" xr:uid="{00000000-0005-0000-0000-00006E370000}"/>
    <cellStyle name="Normal 17 2 4 3 7" xfId="14186" xr:uid="{00000000-0005-0000-0000-00006F370000}"/>
    <cellStyle name="Normal 17 2 4 3 7 2" xfId="14187" xr:uid="{00000000-0005-0000-0000-000070370000}"/>
    <cellStyle name="Normal 17 2 4 3 7 2 2" xfId="14188" xr:uid="{00000000-0005-0000-0000-000071370000}"/>
    <cellStyle name="Normal 17 2 4 3 7 3" xfId="14189" xr:uid="{00000000-0005-0000-0000-000072370000}"/>
    <cellStyle name="Normal 17 2 4 3 7 3 2" xfId="14190" xr:uid="{00000000-0005-0000-0000-000073370000}"/>
    <cellStyle name="Normal 17 2 4 3 7 4" xfId="14191" xr:uid="{00000000-0005-0000-0000-000074370000}"/>
    <cellStyle name="Normal 17 2 4 3 8" xfId="14192" xr:uid="{00000000-0005-0000-0000-000075370000}"/>
    <cellStyle name="Normal 17 2 4 3 8 2" xfId="14193" xr:uid="{00000000-0005-0000-0000-000076370000}"/>
    <cellStyle name="Normal 17 2 4 3 9" xfId="14194" xr:uid="{00000000-0005-0000-0000-000077370000}"/>
    <cellStyle name="Normal 17 2 4 3 9 2" xfId="14195" xr:uid="{00000000-0005-0000-0000-000078370000}"/>
    <cellStyle name="Normal 17 2 4 4" xfId="14196" xr:uid="{00000000-0005-0000-0000-000079370000}"/>
    <cellStyle name="Normal 17 2 4 4 10" xfId="14197" xr:uid="{00000000-0005-0000-0000-00007A370000}"/>
    <cellStyle name="Normal 17 2 4 4 11" xfId="14198" xr:uid="{00000000-0005-0000-0000-00007B370000}"/>
    <cellStyle name="Normal 17 2 4 4 2" xfId="14199" xr:uid="{00000000-0005-0000-0000-00007C370000}"/>
    <cellStyle name="Normal 17 2 4 4 2 2" xfId="14200" xr:uid="{00000000-0005-0000-0000-00007D370000}"/>
    <cellStyle name="Normal 17 2 4 4 2 2 2" xfId="14201" xr:uid="{00000000-0005-0000-0000-00007E370000}"/>
    <cellStyle name="Normal 17 2 4 4 2 2 2 2" xfId="14202" xr:uid="{00000000-0005-0000-0000-00007F370000}"/>
    <cellStyle name="Normal 17 2 4 4 2 2 2 2 2" xfId="14203" xr:uid="{00000000-0005-0000-0000-000080370000}"/>
    <cellStyle name="Normal 17 2 4 4 2 2 2 2 2 2" xfId="14204" xr:uid="{00000000-0005-0000-0000-000081370000}"/>
    <cellStyle name="Normal 17 2 4 4 2 2 2 2 2 2 2" xfId="14205" xr:uid="{00000000-0005-0000-0000-000082370000}"/>
    <cellStyle name="Normal 17 2 4 4 2 2 2 2 2 3" xfId="14206" xr:uid="{00000000-0005-0000-0000-000083370000}"/>
    <cellStyle name="Normal 17 2 4 4 2 2 2 2 3" xfId="14207" xr:uid="{00000000-0005-0000-0000-000084370000}"/>
    <cellStyle name="Normal 17 2 4 4 2 2 2 2 3 2" xfId="14208" xr:uid="{00000000-0005-0000-0000-000085370000}"/>
    <cellStyle name="Normal 17 2 4 4 2 2 2 2 4" xfId="14209" xr:uid="{00000000-0005-0000-0000-000086370000}"/>
    <cellStyle name="Normal 17 2 4 4 2 2 2 3" xfId="14210" xr:uid="{00000000-0005-0000-0000-000087370000}"/>
    <cellStyle name="Normal 17 2 4 4 2 2 2 3 2" xfId="14211" xr:uid="{00000000-0005-0000-0000-000088370000}"/>
    <cellStyle name="Normal 17 2 4 4 2 2 2 3 2 2" xfId="14212" xr:uid="{00000000-0005-0000-0000-000089370000}"/>
    <cellStyle name="Normal 17 2 4 4 2 2 2 3 3" xfId="14213" xr:uid="{00000000-0005-0000-0000-00008A370000}"/>
    <cellStyle name="Normal 17 2 4 4 2 2 2 4" xfId="14214" xr:uid="{00000000-0005-0000-0000-00008B370000}"/>
    <cellStyle name="Normal 17 2 4 4 2 2 2 4 2" xfId="14215" xr:uid="{00000000-0005-0000-0000-00008C370000}"/>
    <cellStyle name="Normal 17 2 4 4 2 2 2 5" xfId="14216" xr:uid="{00000000-0005-0000-0000-00008D370000}"/>
    <cellStyle name="Normal 17 2 4 4 2 2 3" xfId="14217" xr:uid="{00000000-0005-0000-0000-00008E370000}"/>
    <cellStyle name="Normal 17 2 4 4 2 2 3 2" xfId="14218" xr:uid="{00000000-0005-0000-0000-00008F370000}"/>
    <cellStyle name="Normal 17 2 4 4 2 2 3 2 2" xfId="14219" xr:uid="{00000000-0005-0000-0000-000090370000}"/>
    <cellStyle name="Normal 17 2 4 4 2 2 3 2 2 2" xfId="14220" xr:uid="{00000000-0005-0000-0000-000091370000}"/>
    <cellStyle name="Normal 17 2 4 4 2 2 3 2 3" xfId="14221" xr:uid="{00000000-0005-0000-0000-000092370000}"/>
    <cellStyle name="Normal 17 2 4 4 2 2 3 3" xfId="14222" xr:uid="{00000000-0005-0000-0000-000093370000}"/>
    <cellStyle name="Normal 17 2 4 4 2 2 3 3 2" xfId="14223" xr:uid="{00000000-0005-0000-0000-000094370000}"/>
    <cellStyle name="Normal 17 2 4 4 2 2 3 4" xfId="14224" xr:uid="{00000000-0005-0000-0000-000095370000}"/>
    <cellStyle name="Normal 17 2 4 4 2 2 4" xfId="14225" xr:uid="{00000000-0005-0000-0000-000096370000}"/>
    <cellStyle name="Normal 17 2 4 4 2 2 4 2" xfId="14226" xr:uid="{00000000-0005-0000-0000-000097370000}"/>
    <cellStyle name="Normal 17 2 4 4 2 2 4 2 2" xfId="14227" xr:uid="{00000000-0005-0000-0000-000098370000}"/>
    <cellStyle name="Normal 17 2 4 4 2 2 4 3" xfId="14228" xr:uid="{00000000-0005-0000-0000-000099370000}"/>
    <cellStyle name="Normal 17 2 4 4 2 2 5" xfId="14229" xr:uid="{00000000-0005-0000-0000-00009A370000}"/>
    <cellStyle name="Normal 17 2 4 4 2 2 5 2" xfId="14230" xr:uid="{00000000-0005-0000-0000-00009B370000}"/>
    <cellStyle name="Normal 17 2 4 4 2 2 6" xfId="14231" xr:uid="{00000000-0005-0000-0000-00009C370000}"/>
    <cellStyle name="Normal 17 2 4 4 2 3" xfId="14232" xr:uid="{00000000-0005-0000-0000-00009D370000}"/>
    <cellStyle name="Normal 17 2 4 4 2 3 2" xfId="14233" xr:uid="{00000000-0005-0000-0000-00009E370000}"/>
    <cellStyle name="Normal 17 2 4 4 2 3 2 2" xfId="14234" xr:uid="{00000000-0005-0000-0000-00009F370000}"/>
    <cellStyle name="Normal 17 2 4 4 2 3 2 2 2" xfId="14235" xr:uid="{00000000-0005-0000-0000-0000A0370000}"/>
    <cellStyle name="Normal 17 2 4 4 2 3 2 2 2 2" xfId="14236" xr:uid="{00000000-0005-0000-0000-0000A1370000}"/>
    <cellStyle name="Normal 17 2 4 4 2 3 2 2 2 2 2" xfId="14237" xr:uid="{00000000-0005-0000-0000-0000A2370000}"/>
    <cellStyle name="Normal 17 2 4 4 2 3 2 2 2 3" xfId="14238" xr:uid="{00000000-0005-0000-0000-0000A3370000}"/>
    <cellStyle name="Normal 17 2 4 4 2 3 2 2 3" xfId="14239" xr:uid="{00000000-0005-0000-0000-0000A4370000}"/>
    <cellStyle name="Normal 17 2 4 4 2 3 2 2 3 2" xfId="14240" xr:uid="{00000000-0005-0000-0000-0000A5370000}"/>
    <cellStyle name="Normal 17 2 4 4 2 3 2 2 4" xfId="14241" xr:uid="{00000000-0005-0000-0000-0000A6370000}"/>
    <cellStyle name="Normal 17 2 4 4 2 3 2 3" xfId="14242" xr:uid="{00000000-0005-0000-0000-0000A7370000}"/>
    <cellStyle name="Normal 17 2 4 4 2 3 2 3 2" xfId="14243" xr:uid="{00000000-0005-0000-0000-0000A8370000}"/>
    <cellStyle name="Normal 17 2 4 4 2 3 2 3 2 2" xfId="14244" xr:uid="{00000000-0005-0000-0000-0000A9370000}"/>
    <cellStyle name="Normal 17 2 4 4 2 3 2 3 3" xfId="14245" xr:uid="{00000000-0005-0000-0000-0000AA370000}"/>
    <cellStyle name="Normal 17 2 4 4 2 3 2 4" xfId="14246" xr:uid="{00000000-0005-0000-0000-0000AB370000}"/>
    <cellStyle name="Normal 17 2 4 4 2 3 2 4 2" xfId="14247" xr:uid="{00000000-0005-0000-0000-0000AC370000}"/>
    <cellStyle name="Normal 17 2 4 4 2 3 2 5" xfId="14248" xr:uid="{00000000-0005-0000-0000-0000AD370000}"/>
    <cellStyle name="Normal 17 2 4 4 2 3 3" xfId="14249" xr:uid="{00000000-0005-0000-0000-0000AE370000}"/>
    <cellStyle name="Normal 17 2 4 4 2 3 3 2" xfId="14250" xr:uid="{00000000-0005-0000-0000-0000AF370000}"/>
    <cellStyle name="Normal 17 2 4 4 2 3 3 2 2" xfId="14251" xr:uid="{00000000-0005-0000-0000-0000B0370000}"/>
    <cellStyle name="Normal 17 2 4 4 2 3 3 2 2 2" xfId="14252" xr:uid="{00000000-0005-0000-0000-0000B1370000}"/>
    <cellStyle name="Normal 17 2 4 4 2 3 3 2 3" xfId="14253" xr:uid="{00000000-0005-0000-0000-0000B2370000}"/>
    <cellStyle name="Normal 17 2 4 4 2 3 3 3" xfId="14254" xr:uid="{00000000-0005-0000-0000-0000B3370000}"/>
    <cellStyle name="Normal 17 2 4 4 2 3 3 3 2" xfId="14255" xr:uid="{00000000-0005-0000-0000-0000B4370000}"/>
    <cellStyle name="Normal 17 2 4 4 2 3 3 4" xfId="14256" xr:uid="{00000000-0005-0000-0000-0000B5370000}"/>
    <cellStyle name="Normal 17 2 4 4 2 3 4" xfId="14257" xr:uid="{00000000-0005-0000-0000-0000B6370000}"/>
    <cellStyle name="Normal 17 2 4 4 2 3 4 2" xfId="14258" xr:uid="{00000000-0005-0000-0000-0000B7370000}"/>
    <cellStyle name="Normal 17 2 4 4 2 3 4 2 2" xfId="14259" xr:uid="{00000000-0005-0000-0000-0000B8370000}"/>
    <cellStyle name="Normal 17 2 4 4 2 3 4 3" xfId="14260" xr:uid="{00000000-0005-0000-0000-0000B9370000}"/>
    <cellStyle name="Normal 17 2 4 4 2 3 5" xfId="14261" xr:uid="{00000000-0005-0000-0000-0000BA370000}"/>
    <cellStyle name="Normal 17 2 4 4 2 3 5 2" xfId="14262" xr:uid="{00000000-0005-0000-0000-0000BB370000}"/>
    <cellStyle name="Normal 17 2 4 4 2 3 6" xfId="14263" xr:uid="{00000000-0005-0000-0000-0000BC370000}"/>
    <cellStyle name="Normal 17 2 4 4 2 4" xfId="14264" xr:uid="{00000000-0005-0000-0000-0000BD370000}"/>
    <cellStyle name="Normal 17 2 4 4 2 4 2" xfId="14265" xr:uid="{00000000-0005-0000-0000-0000BE370000}"/>
    <cellStyle name="Normal 17 2 4 4 2 4 2 2" xfId="14266" xr:uid="{00000000-0005-0000-0000-0000BF370000}"/>
    <cellStyle name="Normal 17 2 4 4 2 4 2 2 2" xfId="14267" xr:uid="{00000000-0005-0000-0000-0000C0370000}"/>
    <cellStyle name="Normal 17 2 4 4 2 4 2 2 2 2" xfId="14268" xr:uid="{00000000-0005-0000-0000-0000C1370000}"/>
    <cellStyle name="Normal 17 2 4 4 2 4 2 2 3" xfId="14269" xr:uid="{00000000-0005-0000-0000-0000C2370000}"/>
    <cellStyle name="Normal 17 2 4 4 2 4 2 3" xfId="14270" xr:uid="{00000000-0005-0000-0000-0000C3370000}"/>
    <cellStyle name="Normal 17 2 4 4 2 4 2 3 2" xfId="14271" xr:uid="{00000000-0005-0000-0000-0000C4370000}"/>
    <cellStyle name="Normal 17 2 4 4 2 4 2 4" xfId="14272" xr:uid="{00000000-0005-0000-0000-0000C5370000}"/>
    <cellStyle name="Normal 17 2 4 4 2 4 3" xfId="14273" xr:uid="{00000000-0005-0000-0000-0000C6370000}"/>
    <cellStyle name="Normal 17 2 4 4 2 4 3 2" xfId="14274" xr:uid="{00000000-0005-0000-0000-0000C7370000}"/>
    <cellStyle name="Normal 17 2 4 4 2 4 3 2 2" xfId="14275" xr:uid="{00000000-0005-0000-0000-0000C8370000}"/>
    <cellStyle name="Normal 17 2 4 4 2 4 3 3" xfId="14276" xr:uid="{00000000-0005-0000-0000-0000C9370000}"/>
    <cellStyle name="Normal 17 2 4 4 2 4 4" xfId="14277" xr:uid="{00000000-0005-0000-0000-0000CA370000}"/>
    <cellStyle name="Normal 17 2 4 4 2 4 4 2" xfId="14278" xr:uid="{00000000-0005-0000-0000-0000CB370000}"/>
    <cellStyle name="Normal 17 2 4 4 2 4 5" xfId="14279" xr:uid="{00000000-0005-0000-0000-0000CC370000}"/>
    <cellStyle name="Normal 17 2 4 4 2 5" xfId="14280" xr:uid="{00000000-0005-0000-0000-0000CD370000}"/>
    <cellStyle name="Normal 17 2 4 4 2 5 2" xfId="14281" xr:uid="{00000000-0005-0000-0000-0000CE370000}"/>
    <cellStyle name="Normal 17 2 4 4 2 5 2 2" xfId="14282" xr:uid="{00000000-0005-0000-0000-0000CF370000}"/>
    <cellStyle name="Normal 17 2 4 4 2 5 2 2 2" xfId="14283" xr:uid="{00000000-0005-0000-0000-0000D0370000}"/>
    <cellStyle name="Normal 17 2 4 4 2 5 2 3" xfId="14284" xr:uid="{00000000-0005-0000-0000-0000D1370000}"/>
    <cellStyle name="Normal 17 2 4 4 2 5 3" xfId="14285" xr:uid="{00000000-0005-0000-0000-0000D2370000}"/>
    <cellStyle name="Normal 17 2 4 4 2 5 3 2" xfId="14286" xr:uid="{00000000-0005-0000-0000-0000D3370000}"/>
    <cellStyle name="Normal 17 2 4 4 2 5 4" xfId="14287" xr:uid="{00000000-0005-0000-0000-0000D4370000}"/>
    <cellStyle name="Normal 17 2 4 4 2 6" xfId="14288" xr:uid="{00000000-0005-0000-0000-0000D5370000}"/>
    <cellStyle name="Normal 17 2 4 4 2 6 2" xfId="14289" xr:uid="{00000000-0005-0000-0000-0000D6370000}"/>
    <cellStyle name="Normal 17 2 4 4 2 6 2 2" xfId="14290" xr:uid="{00000000-0005-0000-0000-0000D7370000}"/>
    <cellStyle name="Normal 17 2 4 4 2 6 3" xfId="14291" xr:uid="{00000000-0005-0000-0000-0000D8370000}"/>
    <cellStyle name="Normal 17 2 4 4 2 6 3 2" xfId="14292" xr:uid="{00000000-0005-0000-0000-0000D9370000}"/>
    <cellStyle name="Normal 17 2 4 4 2 6 4" xfId="14293" xr:uid="{00000000-0005-0000-0000-0000DA370000}"/>
    <cellStyle name="Normal 17 2 4 4 2 7" xfId="14294" xr:uid="{00000000-0005-0000-0000-0000DB370000}"/>
    <cellStyle name="Normal 17 2 4 4 2 7 2" xfId="14295" xr:uid="{00000000-0005-0000-0000-0000DC370000}"/>
    <cellStyle name="Normal 17 2 4 4 2 8" xfId="14296" xr:uid="{00000000-0005-0000-0000-0000DD370000}"/>
    <cellStyle name="Normal 17 2 4 4 2 8 2" xfId="14297" xr:uid="{00000000-0005-0000-0000-0000DE370000}"/>
    <cellStyle name="Normal 17 2 4 4 2 9" xfId="14298" xr:uid="{00000000-0005-0000-0000-0000DF370000}"/>
    <cellStyle name="Normal 17 2 4 4 3" xfId="14299" xr:uid="{00000000-0005-0000-0000-0000E0370000}"/>
    <cellStyle name="Normal 17 2 4 4 3 2" xfId="14300" xr:uid="{00000000-0005-0000-0000-0000E1370000}"/>
    <cellStyle name="Normal 17 2 4 4 3 2 2" xfId="14301" xr:uid="{00000000-0005-0000-0000-0000E2370000}"/>
    <cellStyle name="Normal 17 2 4 4 3 2 2 2" xfId="14302" xr:uid="{00000000-0005-0000-0000-0000E3370000}"/>
    <cellStyle name="Normal 17 2 4 4 3 2 2 2 2" xfId="14303" xr:uid="{00000000-0005-0000-0000-0000E4370000}"/>
    <cellStyle name="Normal 17 2 4 4 3 2 2 2 2 2" xfId="14304" xr:uid="{00000000-0005-0000-0000-0000E5370000}"/>
    <cellStyle name="Normal 17 2 4 4 3 2 2 2 3" xfId="14305" xr:uid="{00000000-0005-0000-0000-0000E6370000}"/>
    <cellStyle name="Normal 17 2 4 4 3 2 2 3" xfId="14306" xr:uid="{00000000-0005-0000-0000-0000E7370000}"/>
    <cellStyle name="Normal 17 2 4 4 3 2 2 3 2" xfId="14307" xr:uid="{00000000-0005-0000-0000-0000E8370000}"/>
    <cellStyle name="Normal 17 2 4 4 3 2 2 4" xfId="14308" xr:uid="{00000000-0005-0000-0000-0000E9370000}"/>
    <cellStyle name="Normal 17 2 4 4 3 2 3" xfId="14309" xr:uid="{00000000-0005-0000-0000-0000EA370000}"/>
    <cellStyle name="Normal 17 2 4 4 3 2 3 2" xfId="14310" xr:uid="{00000000-0005-0000-0000-0000EB370000}"/>
    <cellStyle name="Normal 17 2 4 4 3 2 3 2 2" xfId="14311" xr:uid="{00000000-0005-0000-0000-0000EC370000}"/>
    <cellStyle name="Normal 17 2 4 4 3 2 3 3" xfId="14312" xr:uid="{00000000-0005-0000-0000-0000ED370000}"/>
    <cellStyle name="Normal 17 2 4 4 3 2 4" xfId="14313" xr:uid="{00000000-0005-0000-0000-0000EE370000}"/>
    <cellStyle name="Normal 17 2 4 4 3 2 4 2" xfId="14314" xr:uid="{00000000-0005-0000-0000-0000EF370000}"/>
    <cellStyle name="Normal 17 2 4 4 3 2 5" xfId="14315" xr:uid="{00000000-0005-0000-0000-0000F0370000}"/>
    <cellStyle name="Normal 17 2 4 4 3 3" xfId="14316" xr:uid="{00000000-0005-0000-0000-0000F1370000}"/>
    <cellStyle name="Normal 17 2 4 4 3 3 2" xfId="14317" xr:uid="{00000000-0005-0000-0000-0000F2370000}"/>
    <cellStyle name="Normal 17 2 4 4 3 3 2 2" xfId="14318" xr:uid="{00000000-0005-0000-0000-0000F3370000}"/>
    <cellStyle name="Normal 17 2 4 4 3 3 2 2 2" xfId="14319" xr:uid="{00000000-0005-0000-0000-0000F4370000}"/>
    <cellStyle name="Normal 17 2 4 4 3 3 2 3" xfId="14320" xr:uid="{00000000-0005-0000-0000-0000F5370000}"/>
    <cellStyle name="Normal 17 2 4 4 3 3 3" xfId="14321" xr:uid="{00000000-0005-0000-0000-0000F6370000}"/>
    <cellStyle name="Normal 17 2 4 4 3 3 3 2" xfId="14322" xr:uid="{00000000-0005-0000-0000-0000F7370000}"/>
    <cellStyle name="Normal 17 2 4 4 3 3 4" xfId="14323" xr:uid="{00000000-0005-0000-0000-0000F8370000}"/>
    <cellStyle name="Normal 17 2 4 4 3 4" xfId="14324" xr:uid="{00000000-0005-0000-0000-0000F9370000}"/>
    <cellStyle name="Normal 17 2 4 4 3 4 2" xfId="14325" xr:uid="{00000000-0005-0000-0000-0000FA370000}"/>
    <cellStyle name="Normal 17 2 4 4 3 4 2 2" xfId="14326" xr:uid="{00000000-0005-0000-0000-0000FB370000}"/>
    <cellStyle name="Normal 17 2 4 4 3 4 3" xfId="14327" xr:uid="{00000000-0005-0000-0000-0000FC370000}"/>
    <cellStyle name="Normal 17 2 4 4 3 5" xfId="14328" xr:uid="{00000000-0005-0000-0000-0000FD370000}"/>
    <cellStyle name="Normal 17 2 4 4 3 5 2" xfId="14329" xr:uid="{00000000-0005-0000-0000-0000FE370000}"/>
    <cellStyle name="Normal 17 2 4 4 3 6" xfId="14330" xr:uid="{00000000-0005-0000-0000-0000FF370000}"/>
    <cellStyle name="Normal 17 2 4 4 4" xfId="14331" xr:uid="{00000000-0005-0000-0000-000000380000}"/>
    <cellStyle name="Normal 17 2 4 4 4 2" xfId="14332" xr:uid="{00000000-0005-0000-0000-000001380000}"/>
    <cellStyle name="Normal 17 2 4 4 4 2 2" xfId="14333" xr:uid="{00000000-0005-0000-0000-000002380000}"/>
    <cellStyle name="Normal 17 2 4 4 4 2 2 2" xfId="14334" xr:uid="{00000000-0005-0000-0000-000003380000}"/>
    <cellStyle name="Normal 17 2 4 4 4 2 2 2 2" xfId="14335" xr:uid="{00000000-0005-0000-0000-000004380000}"/>
    <cellStyle name="Normal 17 2 4 4 4 2 2 2 2 2" xfId="14336" xr:uid="{00000000-0005-0000-0000-000005380000}"/>
    <cellStyle name="Normal 17 2 4 4 4 2 2 2 3" xfId="14337" xr:uid="{00000000-0005-0000-0000-000006380000}"/>
    <cellStyle name="Normal 17 2 4 4 4 2 2 3" xfId="14338" xr:uid="{00000000-0005-0000-0000-000007380000}"/>
    <cellStyle name="Normal 17 2 4 4 4 2 2 3 2" xfId="14339" xr:uid="{00000000-0005-0000-0000-000008380000}"/>
    <cellStyle name="Normal 17 2 4 4 4 2 2 4" xfId="14340" xr:uid="{00000000-0005-0000-0000-000009380000}"/>
    <cellStyle name="Normal 17 2 4 4 4 2 3" xfId="14341" xr:uid="{00000000-0005-0000-0000-00000A380000}"/>
    <cellStyle name="Normal 17 2 4 4 4 2 3 2" xfId="14342" xr:uid="{00000000-0005-0000-0000-00000B380000}"/>
    <cellStyle name="Normal 17 2 4 4 4 2 3 2 2" xfId="14343" xr:uid="{00000000-0005-0000-0000-00000C380000}"/>
    <cellStyle name="Normal 17 2 4 4 4 2 3 3" xfId="14344" xr:uid="{00000000-0005-0000-0000-00000D380000}"/>
    <cellStyle name="Normal 17 2 4 4 4 2 4" xfId="14345" xr:uid="{00000000-0005-0000-0000-00000E380000}"/>
    <cellStyle name="Normal 17 2 4 4 4 2 4 2" xfId="14346" xr:uid="{00000000-0005-0000-0000-00000F380000}"/>
    <cellStyle name="Normal 17 2 4 4 4 2 5" xfId="14347" xr:uid="{00000000-0005-0000-0000-000010380000}"/>
    <cellStyle name="Normal 17 2 4 4 4 3" xfId="14348" xr:uid="{00000000-0005-0000-0000-000011380000}"/>
    <cellStyle name="Normal 17 2 4 4 4 3 2" xfId="14349" xr:uid="{00000000-0005-0000-0000-000012380000}"/>
    <cellStyle name="Normal 17 2 4 4 4 3 2 2" xfId="14350" xr:uid="{00000000-0005-0000-0000-000013380000}"/>
    <cellStyle name="Normal 17 2 4 4 4 3 2 2 2" xfId="14351" xr:uid="{00000000-0005-0000-0000-000014380000}"/>
    <cellStyle name="Normal 17 2 4 4 4 3 2 3" xfId="14352" xr:uid="{00000000-0005-0000-0000-000015380000}"/>
    <cellStyle name="Normal 17 2 4 4 4 3 3" xfId="14353" xr:uid="{00000000-0005-0000-0000-000016380000}"/>
    <cellStyle name="Normal 17 2 4 4 4 3 3 2" xfId="14354" xr:uid="{00000000-0005-0000-0000-000017380000}"/>
    <cellStyle name="Normal 17 2 4 4 4 3 4" xfId="14355" xr:uid="{00000000-0005-0000-0000-000018380000}"/>
    <cellStyle name="Normal 17 2 4 4 4 4" xfId="14356" xr:uid="{00000000-0005-0000-0000-000019380000}"/>
    <cellStyle name="Normal 17 2 4 4 4 4 2" xfId="14357" xr:uid="{00000000-0005-0000-0000-00001A380000}"/>
    <cellStyle name="Normal 17 2 4 4 4 4 2 2" xfId="14358" xr:uid="{00000000-0005-0000-0000-00001B380000}"/>
    <cellStyle name="Normal 17 2 4 4 4 4 3" xfId="14359" xr:uid="{00000000-0005-0000-0000-00001C380000}"/>
    <cellStyle name="Normal 17 2 4 4 4 5" xfId="14360" xr:uid="{00000000-0005-0000-0000-00001D380000}"/>
    <cellStyle name="Normal 17 2 4 4 4 5 2" xfId="14361" xr:uid="{00000000-0005-0000-0000-00001E380000}"/>
    <cellStyle name="Normal 17 2 4 4 4 6" xfId="14362" xr:uid="{00000000-0005-0000-0000-00001F380000}"/>
    <cellStyle name="Normal 17 2 4 4 5" xfId="14363" xr:uid="{00000000-0005-0000-0000-000020380000}"/>
    <cellStyle name="Normal 17 2 4 4 5 2" xfId="14364" xr:uid="{00000000-0005-0000-0000-000021380000}"/>
    <cellStyle name="Normal 17 2 4 4 5 2 2" xfId="14365" xr:uid="{00000000-0005-0000-0000-000022380000}"/>
    <cellStyle name="Normal 17 2 4 4 5 2 2 2" xfId="14366" xr:uid="{00000000-0005-0000-0000-000023380000}"/>
    <cellStyle name="Normal 17 2 4 4 5 2 2 2 2" xfId="14367" xr:uid="{00000000-0005-0000-0000-000024380000}"/>
    <cellStyle name="Normal 17 2 4 4 5 2 2 3" xfId="14368" xr:uid="{00000000-0005-0000-0000-000025380000}"/>
    <cellStyle name="Normal 17 2 4 4 5 2 3" xfId="14369" xr:uid="{00000000-0005-0000-0000-000026380000}"/>
    <cellStyle name="Normal 17 2 4 4 5 2 3 2" xfId="14370" xr:uid="{00000000-0005-0000-0000-000027380000}"/>
    <cellStyle name="Normal 17 2 4 4 5 2 4" xfId="14371" xr:uid="{00000000-0005-0000-0000-000028380000}"/>
    <cellStyle name="Normal 17 2 4 4 5 3" xfId="14372" xr:uid="{00000000-0005-0000-0000-000029380000}"/>
    <cellStyle name="Normal 17 2 4 4 5 3 2" xfId="14373" xr:uid="{00000000-0005-0000-0000-00002A380000}"/>
    <cellStyle name="Normal 17 2 4 4 5 3 2 2" xfId="14374" xr:uid="{00000000-0005-0000-0000-00002B380000}"/>
    <cellStyle name="Normal 17 2 4 4 5 3 3" xfId="14375" xr:uid="{00000000-0005-0000-0000-00002C380000}"/>
    <cellStyle name="Normal 17 2 4 4 5 4" xfId="14376" xr:uid="{00000000-0005-0000-0000-00002D380000}"/>
    <cellStyle name="Normal 17 2 4 4 5 4 2" xfId="14377" xr:uid="{00000000-0005-0000-0000-00002E380000}"/>
    <cellStyle name="Normal 17 2 4 4 5 5" xfId="14378" xr:uid="{00000000-0005-0000-0000-00002F380000}"/>
    <cellStyle name="Normal 17 2 4 4 6" xfId="14379" xr:uid="{00000000-0005-0000-0000-000030380000}"/>
    <cellStyle name="Normal 17 2 4 4 6 2" xfId="14380" xr:uid="{00000000-0005-0000-0000-000031380000}"/>
    <cellStyle name="Normal 17 2 4 4 6 2 2" xfId="14381" xr:uid="{00000000-0005-0000-0000-000032380000}"/>
    <cellStyle name="Normal 17 2 4 4 6 2 2 2" xfId="14382" xr:uid="{00000000-0005-0000-0000-000033380000}"/>
    <cellStyle name="Normal 17 2 4 4 6 2 3" xfId="14383" xr:uid="{00000000-0005-0000-0000-000034380000}"/>
    <cellStyle name="Normal 17 2 4 4 6 3" xfId="14384" xr:uid="{00000000-0005-0000-0000-000035380000}"/>
    <cellStyle name="Normal 17 2 4 4 6 3 2" xfId="14385" xr:uid="{00000000-0005-0000-0000-000036380000}"/>
    <cellStyle name="Normal 17 2 4 4 6 4" xfId="14386" xr:uid="{00000000-0005-0000-0000-000037380000}"/>
    <cellStyle name="Normal 17 2 4 4 7" xfId="14387" xr:uid="{00000000-0005-0000-0000-000038380000}"/>
    <cellStyle name="Normal 17 2 4 4 7 2" xfId="14388" xr:uid="{00000000-0005-0000-0000-000039380000}"/>
    <cellStyle name="Normal 17 2 4 4 7 2 2" xfId="14389" xr:uid="{00000000-0005-0000-0000-00003A380000}"/>
    <cellStyle name="Normal 17 2 4 4 7 3" xfId="14390" xr:uid="{00000000-0005-0000-0000-00003B380000}"/>
    <cellStyle name="Normal 17 2 4 4 7 3 2" xfId="14391" xr:uid="{00000000-0005-0000-0000-00003C380000}"/>
    <cellStyle name="Normal 17 2 4 4 7 4" xfId="14392" xr:uid="{00000000-0005-0000-0000-00003D380000}"/>
    <cellStyle name="Normal 17 2 4 4 8" xfId="14393" xr:uid="{00000000-0005-0000-0000-00003E380000}"/>
    <cellStyle name="Normal 17 2 4 4 8 2" xfId="14394" xr:uid="{00000000-0005-0000-0000-00003F380000}"/>
    <cellStyle name="Normal 17 2 4 4 9" xfId="14395" xr:uid="{00000000-0005-0000-0000-000040380000}"/>
    <cellStyle name="Normal 17 2 4 4 9 2" xfId="14396" xr:uid="{00000000-0005-0000-0000-000041380000}"/>
    <cellStyle name="Normal 17 2 4 5" xfId="14397" xr:uid="{00000000-0005-0000-0000-000042380000}"/>
    <cellStyle name="Normal 17 2 4 5 10" xfId="14398" xr:uid="{00000000-0005-0000-0000-000043380000}"/>
    <cellStyle name="Normal 17 2 4 5 2" xfId="14399" xr:uid="{00000000-0005-0000-0000-000044380000}"/>
    <cellStyle name="Normal 17 2 4 5 2 2" xfId="14400" xr:uid="{00000000-0005-0000-0000-000045380000}"/>
    <cellStyle name="Normal 17 2 4 5 2 2 2" xfId="14401" xr:uid="{00000000-0005-0000-0000-000046380000}"/>
    <cellStyle name="Normal 17 2 4 5 2 2 2 2" xfId="14402" xr:uid="{00000000-0005-0000-0000-000047380000}"/>
    <cellStyle name="Normal 17 2 4 5 2 2 2 2 2" xfId="14403" xr:uid="{00000000-0005-0000-0000-000048380000}"/>
    <cellStyle name="Normal 17 2 4 5 2 2 2 2 2 2" xfId="14404" xr:uid="{00000000-0005-0000-0000-000049380000}"/>
    <cellStyle name="Normal 17 2 4 5 2 2 2 2 3" xfId="14405" xr:uid="{00000000-0005-0000-0000-00004A380000}"/>
    <cellStyle name="Normal 17 2 4 5 2 2 2 3" xfId="14406" xr:uid="{00000000-0005-0000-0000-00004B380000}"/>
    <cellStyle name="Normal 17 2 4 5 2 2 2 3 2" xfId="14407" xr:uid="{00000000-0005-0000-0000-00004C380000}"/>
    <cellStyle name="Normal 17 2 4 5 2 2 2 4" xfId="14408" xr:uid="{00000000-0005-0000-0000-00004D380000}"/>
    <cellStyle name="Normal 17 2 4 5 2 2 3" xfId="14409" xr:uid="{00000000-0005-0000-0000-00004E380000}"/>
    <cellStyle name="Normal 17 2 4 5 2 2 3 2" xfId="14410" xr:uid="{00000000-0005-0000-0000-00004F380000}"/>
    <cellStyle name="Normal 17 2 4 5 2 2 3 2 2" xfId="14411" xr:uid="{00000000-0005-0000-0000-000050380000}"/>
    <cellStyle name="Normal 17 2 4 5 2 2 3 3" xfId="14412" xr:uid="{00000000-0005-0000-0000-000051380000}"/>
    <cellStyle name="Normal 17 2 4 5 2 2 4" xfId="14413" xr:uid="{00000000-0005-0000-0000-000052380000}"/>
    <cellStyle name="Normal 17 2 4 5 2 2 4 2" xfId="14414" xr:uid="{00000000-0005-0000-0000-000053380000}"/>
    <cellStyle name="Normal 17 2 4 5 2 2 5" xfId="14415" xr:uid="{00000000-0005-0000-0000-000054380000}"/>
    <cellStyle name="Normal 17 2 4 5 2 3" xfId="14416" xr:uid="{00000000-0005-0000-0000-000055380000}"/>
    <cellStyle name="Normal 17 2 4 5 2 3 2" xfId="14417" xr:uid="{00000000-0005-0000-0000-000056380000}"/>
    <cellStyle name="Normal 17 2 4 5 2 3 2 2" xfId="14418" xr:uid="{00000000-0005-0000-0000-000057380000}"/>
    <cellStyle name="Normal 17 2 4 5 2 3 2 2 2" xfId="14419" xr:uid="{00000000-0005-0000-0000-000058380000}"/>
    <cellStyle name="Normal 17 2 4 5 2 3 2 3" xfId="14420" xr:uid="{00000000-0005-0000-0000-000059380000}"/>
    <cellStyle name="Normal 17 2 4 5 2 3 3" xfId="14421" xr:uid="{00000000-0005-0000-0000-00005A380000}"/>
    <cellStyle name="Normal 17 2 4 5 2 3 3 2" xfId="14422" xr:uid="{00000000-0005-0000-0000-00005B380000}"/>
    <cellStyle name="Normal 17 2 4 5 2 3 4" xfId="14423" xr:uid="{00000000-0005-0000-0000-00005C380000}"/>
    <cellStyle name="Normal 17 2 4 5 2 4" xfId="14424" xr:uid="{00000000-0005-0000-0000-00005D380000}"/>
    <cellStyle name="Normal 17 2 4 5 2 4 2" xfId="14425" xr:uid="{00000000-0005-0000-0000-00005E380000}"/>
    <cellStyle name="Normal 17 2 4 5 2 4 2 2" xfId="14426" xr:uid="{00000000-0005-0000-0000-00005F380000}"/>
    <cellStyle name="Normal 17 2 4 5 2 4 3" xfId="14427" xr:uid="{00000000-0005-0000-0000-000060380000}"/>
    <cellStyle name="Normal 17 2 4 5 2 5" xfId="14428" xr:uid="{00000000-0005-0000-0000-000061380000}"/>
    <cellStyle name="Normal 17 2 4 5 2 5 2" xfId="14429" xr:uid="{00000000-0005-0000-0000-000062380000}"/>
    <cellStyle name="Normal 17 2 4 5 2 6" xfId="14430" xr:uid="{00000000-0005-0000-0000-000063380000}"/>
    <cellStyle name="Normal 17 2 4 5 3" xfId="14431" xr:uid="{00000000-0005-0000-0000-000064380000}"/>
    <cellStyle name="Normal 17 2 4 5 3 2" xfId="14432" xr:uid="{00000000-0005-0000-0000-000065380000}"/>
    <cellStyle name="Normal 17 2 4 5 3 2 2" xfId="14433" xr:uid="{00000000-0005-0000-0000-000066380000}"/>
    <cellStyle name="Normal 17 2 4 5 3 2 2 2" xfId="14434" xr:uid="{00000000-0005-0000-0000-000067380000}"/>
    <cellStyle name="Normal 17 2 4 5 3 2 2 2 2" xfId="14435" xr:uid="{00000000-0005-0000-0000-000068380000}"/>
    <cellStyle name="Normal 17 2 4 5 3 2 2 2 2 2" xfId="14436" xr:uid="{00000000-0005-0000-0000-000069380000}"/>
    <cellStyle name="Normal 17 2 4 5 3 2 2 2 3" xfId="14437" xr:uid="{00000000-0005-0000-0000-00006A380000}"/>
    <cellStyle name="Normal 17 2 4 5 3 2 2 3" xfId="14438" xr:uid="{00000000-0005-0000-0000-00006B380000}"/>
    <cellStyle name="Normal 17 2 4 5 3 2 2 3 2" xfId="14439" xr:uid="{00000000-0005-0000-0000-00006C380000}"/>
    <cellStyle name="Normal 17 2 4 5 3 2 2 4" xfId="14440" xr:uid="{00000000-0005-0000-0000-00006D380000}"/>
    <cellStyle name="Normal 17 2 4 5 3 2 3" xfId="14441" xr:uid="{00000000-0005-0000-0000-00006E380000}"/>
    <cellStyle name="Normal 17 2 4 5 3 2 3 2" xfId="14442" xr:uid="{00000000-0005-0000-0000-00006F380000}"/>
    <cellStyle name="Normal 17 2 4 5 3 2 3 2 2" xfId="14443" xr:uid="{00000000-0005-0000-0000-000070380000}"/>
    <cellStyle name="Normal 17 2 4 5 3 2 3 3" xfId="14444" xr:uid="{00000000-0005-0000-0000-000071380000}"/>
    <cellStyle name="Normal 17 2 4 5 3 2 4" xfId="14445" xr:uid="{00000000-0005-0000-0000-000072380000}"/>
    <cellStyle name="Normal 17 2 4 5 3 2 4 2" xfId="14446" xr:uid="{00000000-0005-0000-0000-000073380000}"/>
    <cellStyle name="Normal 17 2 4 5 3 2 5" xfId="14447" xr:uid="{00000000-0005-0000-0000-000074380000}"/>
    <cellStyle name="Normal 17 2 4 5 3 3" xfId="14448" xr:uid="{00000000-0005-0000-0000-000075380000}"/>
    <cellStyle name="Normal 17 2 4 5 3 3 2" xfId="14449" xr:uid="{00000000-0005-0000-0000-000076380000}"/>
    <cellStyle name="Normal 17 2 4 5 3 3 2 2" xfId="14450" xr:uid="{00000000-0005-0000-0000-000077380000}"/>
    <cellStyle name="Normal 17 2 4 5 3 3 2 2 2" xfId="14451" xr:uid="{00000000-0005-0000-0000-000078380000}"/>
    <cellStyle name="Normal 17 2 4 5 3 3 2 3" xfId="14452" xr:uid="{00000000-0005-0000-0000-000079380000}"/>
    <cellStyle name="Normal 17 2 4 5 3 3 3" xfId="14453" xr:uid="{00000000-0005-0000-0000-00007A380000}"/>
    <cellStyle name="Normal 17 2 4 5 3 3 3 2" xfId="14454" xr:uid="{00000000-0005-0000-0000-00007B380000}"/>
    <cellStyle name="Normal 17 2 4 5 3 3 4" xfId="14455" xr:uid="{00000000-0005-0000-0000-00007C380000}"/>
    <cellStyle name="Normal 17 2 4 5 3 4" xfId="14456" xr:uid="{00000000-0005-0000-0000-00007D380000}"/>
    <cellStyle name="Normal 17 2 4 5 3 4 2" xfId="14457" xr:uid="{00000000-0005-0000-0000-00007E380000}"/>
    <cellStyle name="Normal 17 2 4 5 3 4 2 2" xfId="14458" xr:uid="{00000000-0005-0000-0000-00007F380000}"/>
    <cellStyle name="Normal 17 2 4 5 3 4 3" xfId="14459" xr:uid="{00000000-0005-0000-0000-000080380000}"/>
    <cellStyle name="Normal 17 2 4 5 3 5" xfId="14460" xr:uid="{00000000-0005-0000-0000-000081380000}"/>
    <cellStyle name="Normal 17 2 4 5 3 5 2" xfId="14461" xr:uid="{00000000-0005-0000-0000-000082380000}"/>
    <cellStyle name="Normal 17 2 4 5 3 6" xfId="14462" xr:uid="{00000000-0005-0000-0000-000083380000}"/>
    <cellStyle name="Normal 17 2 4 5 4" xfId="14463" xr:uid="{00000000-0005-0000-0000-000084380000}"/>
    <cellStyle name="Normal 17 2 4 5 4 2" xfId="14464" xr:uid="{00000000-0005-0000-0000-000085380000}"/>
    <cellStyle name="Normal 17 2 4 5 4 2 2" xfId="14465" xr:uid="{00000000-0005-0000-0000-000086380000}"/>
    <cellStyle name="Normal 17 2 4 5 4 2 2 2" xfId="14466" xr:uid="{00000000-0005-0000-0000-000087380000}"/>
    <cellStyle name="Normal 17 2 4 5 4 2 2 2 2" xfId="14467" xr:uid="{00000000-0005-0000-0000-000088380000}"/>
    <cellStyle name="Normal 17 2 4 5 4 2 2 3" xfId="14468" xr:uid="{00000000-0005-0000-0000-000089380000}"/>
    <cellStyle name="Normal 17 2 4 5 4 2 3" xfId="14469" xr:uid="{00000000-0005-0000-0000-00008A380000}"/>
    <cellStyle name="Normal 17 2 4 5 4 2 3 2" xfId="14470" xr:uid="{00000000-0005-0000-0000-00008B380000}"/>
    <cellStyle name="Normal 17 2 4 5 4 2 4" xfId="14471" xr:uid="{00000000-0005-0000-0000-00008C380000}"/>
    <cellStyle name="Normal 17 2 4 5 4 3" xfId="14472" xr:uid="{00000000-0005-0000-0000-00008D380000}"/>
    <cellStyle name="Normal 17 2 4 5 4 3 2" xfId="14473" xr:uid="{00000000-0005-0000-0000-00008E380000}"/>
    <cellStyle name="Normal 17 2 4 5 4 3 2 2" xfId="14474" xr:uid="{00000000-0005-0000-0000-00008F380000}"/>
    <cellStyle name="Normal 17 2 4 5 4 3 3" xfId="14475" xr:uid="{00000000-0005-0000-0000-000090380000}"/>
    <cellStyle name="Normal 17 2 4 5 4 4" xfId="14476" xr:uid="{00000000-0005-0000-0000-000091380000}"/>
    <cellStyle name="Normal 17 2 4 5 4 4 2" xfId="14477" xr:uid="{00000000-0005-0000-0000-000092380000}"/>
    <cellStyle name="Normal 17 2 4 5 4 5" xfId="14478" xr:uid="{00000000-0005-0000-0000-000093380000}"/>
    <cellStyle name="Normal 17 2 4 5 5" xfId="14479" xr:uid="{00000000-0005-0000-0000-000094380000}"/>
    <cellStyle name="Normal 17 2 4 5 5 2" xfId="14480" xr:uid="{00000000-0005-0000-0000-000095380000}"/>
    <cellStyle name="Normal 17 2 4 5 5 2 2" xfId="14481" xr:uid="{00000000-0005-0000-0000-000096380000}"/>
    <cellStyle name="Normal 17 2 4 5 5 2 2 2" xfId="14482" xr:uid="{00000000-0005-0000-0000-000097380000}"/>
    <cellStyle name="Normal 17 2 4 5 5 2 3" xfId="14483" xr:uid="{00000000-0005-0000-0000-000098380000}"/>
    <cellStyle name="Normal 17 2 4 5 5 3" xfId="14484" xr:uid="{00000000-0005-0000-0000-000099380000}"/>
    <cellStyle name="Normal 17 2 4 5 5 3 2" xfId="14485" xr:uid="{00000000-0005-0000-0000-00009A380000}"/>
    <cellStyle name="Normal 17 2 4 5 5 4" xfId="14486" xr:uid="{00000000-0005-0000-0000-00009B380000}"/>
    <cellStyle name="Normal 17 2 4 5 6" xfId="14487" xr:uid="{00000000-0005-0000-0000-00009C380000}"/>
    <cellStyle name="Normal 17 2 4 5 6 2" xfId="14488" xr:uid="{00000000-0005-0000-0000-00009D380000}"/>
    <cellStyle name="Normal 17 2 4 5 6 2 2" xfId="14489" xr:uid="{00000000-0005-0000-0000-00009E380000}"/>
    <cellStyle name="Normal 17 2 4 5 6 3" xfId="14490" xr:uid="{00000000-0005-0000-0000-00009F380000}"/>
    <cellStyle name="Normal 17 2 4 5 6 3 2" xfId="14491" xr:uid="{00000000-0005-0000-0000-0000A0380000}"/>
    <cellStyle name="Normal 17 2 4 5 6 4" xfId="14492" xr:uid="{00000000-0005-0000-0000-0000A1380000}"/>
    <cellStyle name="Normal 17 2 4 5 7" xfId="14493" xr:uid="{00000000-0005-0000-0000-0000A2380000}"/>
    <cellStyle name="Normal 17 2 4 5 7 2" xfId="14494" xr:uid="{00000000-0005-0000-0000-0000A3380000}"/>
    <cellStyle name="Normal 17 2 4 5 8" xfId="14495" xr:uid="{00000000-0005-0000-0000-0000A4380000}"/>
    <cellStyle name="Normal 17 2 4 5 8 2" xfId="14496" xr:uid="{00000000-0005-0000-0000-0000A5380000}"/>
    <cellStyle name="Normal 17 2 4 5 9" xfId="14497" xr:uid="{00000000-0005-0000-0000-0000A6380000}"/>
    <cellStyle name="Normal 17 2 4 6" xfId="14498" xr:uid="{00000000-0005-0000-0000-0000A7380000}"/>
    <cellStyle name="Normal 17 2 4 6 2" xfId="14499" xr:uid="{00000000-0005-0000-0000-0000A8380000}"/>
    <cellStyle name="Normal 17 2 4 6 2 2" xfId="14500" xr:uid="{00000000-0005-0000-0000-0000A9380000}"/>
    <cellStyle name="Normal 17 2 4 6 2 2 2" xfId="14501" xr:uid="{00000000-0005-0000-0000-0000AA380000}"/>
    <cellStyle name="Normal 17 2 4 6 2 2 2 2" xfId="14502" xr:uid="{00000000-0005-0000-0000-0000AB380000}"/>
    <cellStyle name="Normal 17 2 4 6 2 2 2 2 2" xfId="14503" xr:uid="{00000000-0005-0000-0000-0000AC380000}"/>
    <cellStyle name="Normal 17 2 4 6 2 2 2 2 2 2" xfId="14504" xr:uid="{00000000-0005-0000-0000-0000AD380000}"/>
    <cellStyle name="Normal 17 2 4 6 2 2 2 2 3" xfId="14505" xr:uid="{00000000-0005-0000-0000-0000AE380000}"/>
    <cellStyle name="Normal 17 2 4 6 2 2 2 3" xfId="14506" xr:uid="{00000000-0005-0000-0000-0000AF380000}"/>
    <cellStyle name="Normal 17 2 4 6 2 2 2 3 2" xfId="14507" xr:uid="{00000000-0005-0000-0000-0000B0380000}"/>
    <cellStyle name="Normal 17 2 4 6 2 2 2 4" xfId="14508" xr:uid="{00000000-0005-0000-0000-0000B1380000}"/>
    <cellStyle name="Normal 17 2 4 6 2 2 3" xfId="14509" xr:uid="{00000000-0005-0000-0000-0000B2380000}"/>
    <cellStyle name="Normal 17 2 4 6 2 2 3 2" xfId="14510" xr:uid="{00000000-0005-0000-0000-0000B3380000}"/>
    <cellStyle name="Normal 17 2 4 6 2 2 3 2 2" xfId="14511" xr:uid="{00000000-0005-0000-0000-0000B4380000}"/>
    <cellStyle name="Normal 17 2 4 6 2 2 3 3" xfId="14512" xr:uid="{00000000-0005-0000-0000-0000B5380000}"/>
    <cellStyle name="Normal 17 2 4 6 2 2 4" xfId="14513" xr:uid="{00000000-0005-0000-0000-0000B6380000}"/>
    <cellStyle name="Normal 17 2 4 6 2 2 4 2" xfId="14514" xr:uid="{00000000-0005-0000-0000-0000B7380000}"/>
    <cellStyle name="Normal 17 2 4 6 2 2 5" xfId="14515" xr:uid="{00000000-0005-0000-0000-0000B8380000}"/>
    <cellStyle name="Normal 17 2 4 6 2 3" xfId="14516" xr:uid="{00000000-0005-0000-0000-0000B9380000}"/>
    <cellStyle name="Normal 17 2 4 6 2 3 2" xfId="14517" xr:uid="{00000000-0005-0000-0000-0000BA380000}"/>
    <cellStyle name="Normal 17 2 4 6 2 3 2 2" xfId="14518" xr:uid="{00000000-0005-0000-0000-0000BB380000}"/>
    <cellStyle name="Normal 17 2 4 6 2 3 2 2 2" xfId="14519" xr:uid="{00000000-0005-0000-0000-0000BC380000}"/>
    <cellStyle name="Normal 17 2 4 6 2 3 2 3" xfId="14520" xr:uid="{00000000-0005-0000-0000-0000BD380000}"/>
    <cellStyle name="Normal 17 2 4 6 2 3 3" xfId="14521" xr:uid="{00000000-0005-0000-0000-0000BE380000}"/>
    <cellStyle name="Normal 17 2 4 6 2 3 3 2" xfId="14522" xr:uid="{00000000-0005-0000-0000-0000BF380000}"/>
    <cellStyle name="Normal 17 2 4 6 2 3 4" xfId="14523" xr:uid="{00000000-0005-0000-0000-0000C0380000}"/>
    <cellStyle name="Normal 17 2 4 6 2 4" xfId="14524" xr:uid="{00000000-0005-0000-0000-0000C1380000}"/>
    <cellStyle name="Normal 17 2 4 6 2 4 2" xfId="14525" xr:uid="{00000000-0005-0000-0000-0000C2380000}"/>
    <cellStyle name="Normal 17 2 4 6 2 4 2 2" xfId="14526" xr:uid="{00000000-0005-0000-0000-0000C3380000}"/>
    <cellStyle name="Normal 17 2 4 6 2 4 3" xfId="14527" xr:uid="{00000000-0005-0000-0000-0000C4380000}"/>
    <cellStyle name="Normal 17 2 4 6 2 5" xfId="14528" xr:uid="{00000000-0005-0000-0000-0000C5380000}"/>
    <cellStyle name="Normal 17 2 4 6 2 5 2" xfId="14529" xr:uid="{00000000-0005-0000-0000-0000C6380000}"/>
    <cellStyle name="Normal 17 2 4 6 2 6" xfId="14530" xr:uid="{00000000-0005-0000-0000-0000C7380000}"/>
    <cellStyle name="Normal 17 2 4 6 3" xfId="14531" xr:uid="{00000000-0005-0000-0000-0000C8380000}"/>
    <cellStyle name="Normal 17 2 4 6 3 2" xfId="14532" xr:uid="{00000000-0005-0000-0000-0000C9380000}"/>
    <cellStyle name="Normal 17 2 4 6 3 2 2" xfId="14533" xr:uid="{00000000-0005-0000-0000-0000CA380000}"/>
    <cellStyle name="Normal 17 2 4 6 3 2 2 2" xfId="14534" xr:uid="{00000000-0005-0000-0000-0000CB380000}"/>
    <cellStyle name="Normal 17 2 4 6 3 2 2 2 2" xfId="14535" xr:uid="{00000000-0005-0000-0000-0000CC380000}"/>
    <cellStyle name="Normal 17 2 4 6 3 2 2 2 2 2" xfId="14536" xr:uid="{00000000-0005-0000-0000-0000CD380000}"/>
    <cellStyle name="Normal 17 2 4 6 3 2 2 2 3" xfId="14537" xr:uid="{00000000-0005-0000-0000-0000CE380000}"/>
    <cellStyle name="Normal 17 2 4 6 3 2 2 3" xfId="14538" xr:uid="{00000000-0005-0000-0000-0000CF380000}"/>
    <cellStyle name="Normal 17 2 4 6 3 2 2 3 2" xfId="14539" xr:uid="{00000000-0005-0000-0000-0000D0380000}"/>
    <cellStyle name="Normal 17 2 4 6 3 2 2 4" xfId="14540" xr:uid="{00000000-0005-0000-0000-0000D1380000}"/>
    <cellStyle name="Normal 17 2 4 6 3 2 3" xfId="14541" xr:uid="{00000000-0005-0000-0000-0000D2380000}"/>
    <cellStyle name="Normal 17 2 4 6 3 2 3 2" xfId="14542" xr:uid="{00000000-0005-0000-0000-0000D3380000}"/>
    <cellStyle name="Normal 17 2 4 6 3 2 3 2 2" xfId="14543" xr:uid="{00000000-0005-0000-0000-0000D4380000}"/>
    <cellStyle name="Normal 17 2 4 6 3 2 3 3" xfId="14544" xr:uid="{00000000-0005-0000-0000-0000D5380000}"/>
    <cellStyle name="Normal 17 2 4 6 3 2 4" xfId="14545" xr:uid="{00000000-0005-0000-0000-0000D6380000}"/>
    <cellStyle name="Normal 17 2 4 6 3 2 4 2" xfId="14546" xr:uid="{00000000-0005-0000-0000-0000D7380000}"/>
    <cellStyle name="Normal 17 2 4 6 3 2 5" xfId="14547" xr:uid="{00000000-0005-0000-0000-0000D8380000}"/>
    <cellStyle name="Normal 17 2 4 6 3 3" xfId="14548" xr:uid="{00000000-0005-0000-0000-0000D9380000}"/>
    <cellStyle name="Normal 17 2 4 6 3 3 2" xfId="14549" xr:uid="{00000000-0005-0000-0000-0000DA380000}"/>
    <cellStyle name="Normal 17 2 4 6 3 3 2 2" xfId="14550" xr:uid="{00000000-0005-0000-0000-0000DB380000}"/>
    <cellStyle name="Normal 17 2 4 6 3 3 2 2 2" xfId="14551" xr:uid="{00000000-0005-0000-0000-0000DC380000}"/>
    <cellStyle name="Normal 17 2 4 6 3 3 2 3" xfId="14552" xr:uid="{00000000-0005-0000-0000-0000DD380000}"/>
    <cellStyle name="Normal 17 2 4 6 3 3 3" xfId="14553" xr:uid="{00000000-0005-0000-0000-0000DE380000}"/>
    <cellStyle name="Normal 17 2 4 6 3 3 3 2" xfId="14554" xr:uid="{00000000-0005-0000-0000-0000DF380000}"/>
    <cellStyle name="Normal 17 2 4 6 3 3 4" xfId="14555" xr:uid="{00000000-0005-0000-0000-0000E0380000}"/>
    <cellStyle name="Normal 17 2 4 6 3 4" xfId="14556" xr:uid="{00000000-0005-0000-0000-0000E1380000}"/>
    <cellStyle name="Normal 17 2 4 6 3 4 2" xfId="14557" xr:uid="{00000000-0005-0000-0000-0000E2380000}"/>
    <cellStyle name="Normal 17 2 4 6 3 4 2 2" xfId="14558" xr:uid="{00000000-0005-0000-0000-0000E3380000}"/>
    <cellStyle name="Normal 17 2 4 6 3 4 3" xfId="14559" xr:uid="{00000000-0005-0000-0000-0000E4380000}"/>
    <cellStyle name="Normal 17 2 4 6 3 5" xfId="14560" xr:uid="{00000000-0005-0000-0000-0000E5380000}"/>
    <cellStyle name="Normal 17 2 4 6 3 5 2" xfId="14561" xr:uid="{00000000-0005-0000-0000-0000E6380000}"/>
    <cellStyle name="Normal 17 2 4 6 3 6" xfId="14562" xr:uid="{00000000-0005-0000-0000-0000E7380000}"/>
    <cellStyle name="Normal 17 2 4 6 4" xfId="14563" xr:uid="{00000000-0005-0000-0000-0000E8380000}"/>
    <cellStyle name="Normal 17 2 4 6 4 2" xfId="14564" xr:uid="{00000000-0005-0000-0000-0000E9380000}"/>
    <cellStyle name="Normal 17 2 4 6 4 2 2" xfId="14565" xr:uid="{00000000-0005-0000-0000-0000EA380000}"/>
    <cellStyle name="Normal 17 2 4 6 4 2 2 2" xfId="14566" xr:uid="{00000000-0005-0000-0000-0000EB380000}"/>
    <cellStyle name="Normal 17 2 4 6 4 2 2 2 2" xfId="14567" xr:uid="{00000000-0005-0000-0000-0000EC380000}"/>
    <cellStyle name="Normal 17 2 4 6 4 2 2 3" xfId="14568" xr:uid="{00000000-0005-0000-0000-0000ED380000}"/>
    <cellStyle name="Normal 17 2 4 6 4 2 3" xfId="14569" xr:uid="{00000000-0005-0000-0000-0000EE380000}"/>
    <cellStyle name="Normal 17 2 4 6 4 2 3 2" xfId="14570" xr:uid="{00000000-0005-0000-0000-0000EF380000}"/>
    <cellStyle name="Normal 17 2 4 6 4 2 4" xfId="14571" xr:uid="{00000000-0005-0000-0000-0000F0380000}"/>
    <cellStyle name="Normal 17 2 4 6 4 3" xfId="14572" xr:uid="{00000000-0005-0000-0000-0000F1380000}"/>
    <cellStyle name="Normal 17 2 4 6 4 3 2" xfId="14573" xr:uid="{00000000-0005-0000-0000-0000F2380000}"/>
    <cellStyle name="Normal 17 2 4 6 4 3 2 2" xfId="14574" xr:uid="{00000000-0005-0000-0000-0000F3380000}"/>
    <cellStyle name="Normal 17 2 4 6 4 3 3" xfId="14575" xr:uid="{00000000-0005-0000-0000-0000F4380000}"/>
    <cellStyle name="Normal 17 2 4 6 4 4" xfId="14576" xr:uid="{00000000-0005-0000-0000-0000F5380000}"/>
    <cellStyle name="Normal 17 2 4 6 4 4 2" xfId="14577" xr:uid="{00000000-0005-0000-0000-0000F6380000}"/>
    <cellStyle name="Normal 17 2 4 6 4 5" xfId="14578" xr:uid="{00000000-0005-0000-0000-0000F7380000}"/>
    <cellStyle name="Normal 17 2 4 6 5" xfId="14579" xr:uid="{00000000-0005-0000-0000-0000F8380000}"/>
    <cellStyle name="Normal 17 2 4 6 5 2" xfId="14580" xr:uid="{00000000-0005-0000-0000-0000F9380000}"/>
    <cellStyle name="Normal 17 2 4 6 5 2 2" xfId="14581" xr:uid="{00000000-0005-0000-0000-0000FA380000}"/>
    <cellStyle name="Normal 17 2 4 6 5 2 2 2" xfId="14582" xr:uid="{00000000-0005-0000-0000-0000FB380000}"/>
    <cellStyle name="Normal 17 2 4 6 5 2 3" xfId="14583" xr:uid="{00000000-0005-0000-0000-0000FC380000}"/>
    <cellStyle name="Normal 17 2 4 6 5 3" xfId="14584" xr:uid="{00000000-0005-0000-0000-0000FD380000}"/>
    <cellStyle name="Normal 17 2 4 6 5 3 2" xfId="14585" xr:uid="{00000000-0005-0000-0000-0000FE380000}"/>
    <cellStyle name="Normal 17 2 4 6 5 4" xfId="14586" xr:uid="{00000000-0005-0000-0000-0000FF380000}"/>
    <cellStyle name="Normal 17 2 4 6 6" xfId="14587" xr:uid="{00000000-0005-0000-0000-000000390000}"/>
    <cellStyle name="Normal 17 2 4 6 6 2" xfId="14588" xr:uid="{00000000-0005-0000-0000-000001390000}"/>
    <cellStyle name="Normal 17 2 4 6 6 2 2" xfId="14589" xr:uid="{00000000-0005-0000-0000-000002390000}"/>
    <cellStyle name="Normal 17 2 4 6 6 3" xfId="14590" xr:uid="{00000000-0005-0000-0000-000003390000}"/>
    <cellStyle name="Normal 17 2 4 6 6 3 2" xfId="14591" xr:uid="{00000000-0005-0000-0000-000004390000}"/>
    <cellStyle name="Normal 17 2 4 6 6 4" xfId="14592" xr:uid="{00000000-0005-0000-0000-000005390000}"/>
    <cellStyle name="Normal 17 2 4 6 7" xfId="14593" xr:uid="{00000000-0005-0000-0000-000006390000}"/>
    <cellStyle name="Normal 17 2 4 6 7 2" xfId="14594" xr:uid="{00000000-0005-0000-0000-000007390000}"/>
    <cellStyle name="Normal 17 2 4 6 8" xfId="14595" xr:uid="{00000000-0005-0000-0000-000008390000}"/>
    <cellStyle name="Normal 17 2 4 6 8 2" xfId="14596" xr:uid="{00000000-0005-0000-0000-000009390000}"/>
    <cellStyle name="Normal 17 2 4 6 9" xfId="14597" xr:uid="{00000000-0005-0000-0000-00000A390000}"/>
    <cellStyle name="Normal 17 2 4 7" xfId="14598" xr:uid="{00000000-0005-0000-0000-00000B390000}"/>
    <cellStyle name="Normal 17 2 4 7 2" xfId="14599" xr:uid="{00000000-0005-0000-0000-00000C390000}"/>
    <cellStyle name="Normal 17 2 4 7 2 2" xfId="14600" xr:uid="{00000000-0005-0000-0000-00000D390000}"/>
    <cellStyle name="Normal 17 2 4 7 2 2 2" xfId="14601" xr:uid="{00000000-0005-0000-0000-00000E390000}"/>
    <cellStyle name="Normal 17 2 4 7 2 2 2 2" xfId="14602" xr:uid="{00000000-0005-0000-0000-00000F390000}"/>
    <cellStyle name="Normal 17 2 4 7 2 2 2 2 2" xfId="14603" xr:uid="{00000000-0005-0000-0000-000010390000}"/>
    <cellStyle name="Normal 17 2 4 7 2 2 2 3" xfId="14604" xr:uid="{00000000-0005-0000-0000-000011390000}"/>
    <cellStyle name="Normal 17 2 4 7 2 2 3" xfId="14605" xr:uid="{00000000-0005-0000-0000-000012390000}"/>
    <cellStyle name="Normal 17 2 4 7 2 2 3 2" xfId="14606" xr:uid="{00000000-0005-0000-0000-000013390000}"/>
    <cellStyle name="Normal 17 2 4 7 2 2 4" xfId="14607" xr:uid="{00000000-0005-0000-0000-000014390000}"/>
    <cellStyle name="Normal 17 2 4 7 2 3" xfId="14608" xr:uid="{00000000-0005-0000-0000-000015390000}"/>
    <cellStyle name="Normal 17 2 4 7 2 3 2" xfId="14609" xr:uid="{00000000-0005-0000-0000-000016390000}"/>
    <cellStyle name="Normal 17 2 4 7 2 3 2 2" xfId="14610" xr:uid="{00000000-0005-0000-0000-000017390000}"/>
    <cellStyle name="Normal 17 2 4 7 2 3 3" xfId="14611" xr:uid="{00000000-0005-0000-0000-000018390000}"/>
    <cellStyle name="Normal 17 2 4 7 2 4" xfId="14612" xr:uid="{00000000-0005-0000-0000-000019390000}"/>
    <cellStyle name="Normal 17 2 4 7 2 4 2" xfId="14613" xr:uid="{00000000-0005-0000-0000-00001A390000}"/>
    <cellStyle name="Normal 17 2 4 7 2 5" xfId="14614" xr:uid="{00000000-0005-0000-0000-00001B390000}"/>
    <cellStyle name="Normal 17 2 4 7 3" xfId="14615" xr:uid="{00000000-0005-0000-0000-00001C390000}"/>
    <cellStyle name="Normal 17 2 4 7 3 2" xfId="14616" xr:uid="{00000000-0005-0000-0000-00001D390000}"/>
    <cellStyle name="Normal 17 2 4 7 3 2 2" xfId="14617" xr:uid="{00000000-0005-0000-0000-00001E390000}"/>
    <cellStyle name="Normal 17 2 4 7 3 2 2 2" xfId="14618" xr:uid="{00000000-0005-0000-0000-00001F390000}"/>
    <cellStyle name="Normal 17 2 4 7 3 2 3" xfId="14619" xr:uid="{00000000-0005-0000-0000-000020390000}"/>
    <cellStyle name="Normal 17 2 4 7 3 3" xfId="14620" xr:uid="{00000000-0005-0000-0000-000021390000}"/>
    <cellStyle name="Normal 17 2 4 7 3 3 2" xfId="14621" xr:uid="{00000000-0005-0000-0000-000022390000}"/>
    <cellStyle name="Normal 17 2 4 7 3 4" xfId="14622" xr:uid="{00000000-0005-0000-0000-000023390000}"/>
    <cellStyle name="Normal 17 2 4 7 4" xfId="14623" xr:uid="{00000000-0005-0000-0000-000024390000}"/>
    <cellStyle name="Normal 17 2 4 7 4 2" xfId="14624" xr:uid="{00000000-0005-0000-0000-000025390000}"/>
    <cellStyle name="Normal 17 2 4 7 4 2 2" xfId="14625" xr:uid="{00000000-0005-0000-0000-000026390000}"/>
    <cellStyle name="Normal 17 2 4 7 4 3" xfId="14626" xr:uid="{00000000-0005-0000-0000-000027390000}"/>
    <cellStyle name="Normal 17 2 4 7 5" xfId="14627" xr:uid="{00000000-0005-0000-0000-000028390000}"/>
    <cellStyle name="Normal 17 2 4 7 5 2" xfId="14628" xr:uid="{00000000-0005-0000-0000-000029390000}"/>
    <cellStyle name="Normal 17 2 4 7 6" xfId="14629" xr:uid="{00000000-0005-0000-0000-00002A390000}"/>
    <cellStyle name="Normal 17 2 4 8" xfId="14630" xr:uid="{00000000-0005-0000-0000-00002B390000}"/>
    <cellStyle name="Normal 17 2 4 8 2" xfId="14631" xr:uid="{00000000-0005-0000-0000-00002C390000}"/>
    <cellStyle name="Normal 17 2 4 8 2 2" xfId="14632" xr:uid="{00000000-0005-0000-0000-00002D390000}"/>
    <cellStyle name="Normal 17 2 4 8 2 2 2" xfId="14633" xr:uid="{00000000-0005-0000-0000-00002E390000}"/>
    <cellStyle name="Normal 17 2 4 8 2 2 2 2" xfId="14634" xr:uid="{00000000-0005-0000-0000-00002F390000}"/>
    <cellStyle name="Normal 17 2 4 8 2 2 2 2 2" xfId="14635" xr:uid="{00000000-0005-0000-0000-000030390000}"/>
    <cellStyle name="Normal 17 2 4 8 2 2 2 3" xfId="14636" xr:uid="{00000000-0005-0000-0000-000031390000}"/>
    <cellStyle name="Normal 17 2 4 8 2 2 3" xfId="14637" xr:uid="{00000000-0005-0000-0000-000032390000}"/>
    <cellStyle name="Normal 17 2 4 8 2 2 3 2" xfId="14638" xr:uid="{00000000-0005-0000-0000-000033390000}"/>
    <cellStyle name="Normal 17 2 4 8 2 2 4" xfId="14639" xr:uid="{00000000-0005-0000-0000-000034390000}"/>
    <cellStyle name="Normal 17 2 4 8 2 3" xfId="14640" xr:uid="{00000000-0005-0000-0000-000035390000}"/>
    <cellStyle name="Normal 17 2 4 8 2 3 2" xfId="14641" xr:uid="{00000000-0005-0000-0000-000036390000}"/>
    <cellStyle name="Normal 17 2 4 8 2 3 2 2" xfId="14642" xr:uid="{00000000-0005-0000-0000-000037390000}"/>
    <cellStyle name="Normal 17 2 4 8 2 3 3" xfId="14643" xr:uid="{00000000-0005-0000-0000-000038390000}"/>
    <cellStyle name="Normal 17 2 4 8 2 4" xfId="14644" xr:uid="{00000000-0005-0000-0000-000039390000}"/>
    <cellStyle name="Normal 17 2 4 8 2 4 2" xfId="14645" xr:uid="{00000000-0005-0000-0000-00003A390000}"/>
    <cellStyle name="Normal 17 2 4 8 2 5" xfId="14646" xr:uid="{00000000-0005-0000-0000-00003B390000}"/>
    <cellStyle name="Normal 17 2 4 8 3" xfId="14647" xr:uid="{00000000-0005-0000-0000-00003C390000}"/>
    <cellStyle name="Normal 17 2 4 8 3 2" xfId="14648" xr:uid="{00000000-0005-0000-0000-00003D390000}"/>
    <cellStyle name="Normal 17 2 4 8 3 2 2" xfId="14649" xr:uid="{00000000-0005-0000-0000-00003E390000}"/>
    <cellStyle name="Normal 17 2 4 8 3 2 2 2" xfId="14650" xr:uid="{00000000-0005-0000-0000-00003F390000}"/>
    <cellStyle name="Normal 17 2 4 8 3 2 3" xfId="14651" xr:uid="{00000000-0005-0000-0000-000040390000}"/>
    <cellStyle name="Normal 17 2 4 8 3 3" xfId="14652" xr:uid="{00000000-0005-0000-0000-000041390000}"/>
    <cellStyle name="Normal 17 2 4 8 3 3 2" xfId="14653" xr:uid="{00000000-0005-0000-0000-000042390000}"/>
    <cellStyle name="Normal 17 2 4 8 3 4" xfId="14654" xr:uid="{00000000-0005-0000-0000-000043390000}"/>
    <cellStyle name="Normal 17 2 4 8 4" xfId="14655" xr:uid="{00000000-0005-0000-0000-000044390000}"/>
    <cellStyle name="Normal 17 2 4 8 4 2" xfId="14656" xr:uid="{00000000-0005-0000-0000-000045390000}"/>
    <cellStyle name="Normal 17 2 4 8 4 2 2" xfId="14657" xr:uid="{00000000-0005-0000-0000-000046390000}"/>
    <cellStyle name="Normal 17 2 4 8 4 3" xfId="14658" xr:uid="{00000000-0005-0000-0000-000047390000}"/>
    <cellStyle name="Normal 17 2 4 8 5" xfId="14659" xr:uid="{00000000-0005-0000-0000-000048390000}"/>
    <cellStyle name="Normal 17 2 4 8 5 2" xfId="14660" xr:uid="{00000000-0005-0000-0000-000049390000}"/>
    <cellStyle name="Normal 17 2 4 8 6" xfId="14661" xr:uid="{00000000-0005-0000-0000-00004A390000}"/>
    <cellStyle name="Normal 17 2 4 9" xfId="14662" xr:uid="{00000000-0005-0000-0000-00004B390000}"/>
    <cellStyle name="Normal 17 2 4 9 2" xfId="14663" xr:uid="{00000000-0005-0000-0000-00004C390000}"/>
    <cellStyle name="Normal 17 2 4 9 2 2" xfId="14664" xr:uid="{00000000-0005-0000-0000-00004D390000}"/>
    <cellStyle name="Normal 17 2 4 9 2 2 2" xfId="14665" xr:uid="{00000000-0005-0000-0000-00004E390000}"/>
    <cellStyle name="Normal 17 2 4 9 2 2 2 2" xfId="14666" xr:uid="{00000000-0005-0000-0000-00004F390000}"/>
    <cellStyle name="Normal 17 2 4 9 2 2 3" xfId="14667" xr:uid="{00000000-0005-0000-0000-000050390000}"/>
    <cellStyle name="Normal 17 2 4 9 2 3" xfId="14668" xr:uid="{00000000-0005-0000-0000-000051390000}"/>
    <cellStyle name="Normal 17 2 4 9 2 3 2" xfId="14669" xr:uid="{00000000-0005-0000-0000-000052390000}"/>
    <cellStyle name="Normal 17 2 4 9 2 4" xfId="14670" xr:uid="{00000000-0005-0000-0000-000053390000}"/>
    <cellStyle name="Normal 17 2 4 9 3" xfId="14671" xr:uid="{00000000-0005-0000-0000-000054390000}"/>
    <cellStyle name="Normal 17 2 4 9 3 2" xfId="14672" xr:uid="{00000000-0005-0000-0000-000055390000}"/>
    <cellStyle name="Normal 17 2 4 9 3 2 2" xfId="14673" xr:uid="{00000000-0005-0000-0000-000056390000}"/>
    <cellStyle name="Normal 17 2 4 9 3 3" xfId="14674" xr:uid="{00000000-0005-0000-0000-000057390000}"/>
    <cellStyle name="Normal 17 2 4 9 4" xfId="14675" xr:uid="{00000000-0005-0000-0000-000058390000}"/>
    <cellStyle name="Normal 17 2 4 9 4 2" xfId="14676" xr:uid="{00000000-0005-0000-0000-000059390000}"/>
    <cellStyle name="Normal 17 2 4 9 5" xfId="14677" xr:uid="{00000000-0005-0000-0000-00005A390000}"/>
    <cellStyle name="Normal 17 2 5" xfId="14678" xr:uid="{00000000-0005-0000-0000-00005B390000}"/>
    <cellStyle name="Normal 17 2 5 10" xfId="14679" xr:uid="{00000000-0005-0000-0000-00005C390000}"/>
    <cellStyle name="Normal 17 2 5 10 2" xfId="14680" xr:uid="{00000000-0005-0000-0000-00005D390000}"/>
    <cellStyle name="Normal 17 2 5 11" xfId="14681" xr:uid="{00000000-0005-0000-0000-00005E390000}"/>
    <cellStyle name="Normal 17 2 5 12" xfId="14682" xr:uid="{00000000-0005-0000-0000-00005F390000}"/>
    <cellStyle name="Normal 17 2 5 2" xfId="14683" xr:uid="{00000000-0005-0000-0000-000060390000}"/>
    <cellStyle name="Normal 17 2 5 2 10" xfId="14684" xr:uid="{00000000-0005-0000-0000-000061390000}"/>
    <cellStyle name="Normal 17 2 5 2 11" xfId="14685" xr:uid="{00000000-0005-0000-0000-000062390000}"/>
    <cellStyle name="Normal 17 2 5 2 2" xfId="14686" xr:uid="{00000000-0005-0000-0000-000063390000}"/>
    <cellStyle name="Normal 17 2 5 2 2 2" xfId="14687" xr:uid="{00000000-0005-0000-0000-000064390000}"/>
    <cellStyle name="Normal 17 2 5 2 2 2 2" xfId="14688" xr:uid="{00000000-0005-0000-0000-000065390000}"/>
    <cellStyle name="Normal 17 2 5 2 2 2 2 2" xfId="14689" xr:uid="{00000000-0005-0000-0000-000066390000}"/>
    <cellStyle name="Normal 17 2 5 2 2 2 2 2 2" xfId="14690" xr:uid="{00000000-0005-0000-0000-000067390000}"/>
    <cellStyle name="Normal 17 2 5 2 2 2 2 2 2 2" xfId="14691" xr:uid="{00000000-0005-0000-0000-000068390000}"/>
    <cellStyle name="Normal 17 2 5 2 2 2 2 2 2 2 2" xfId="14692" xr:uid="{00000000-0005-0000-0000-000069390000}"/>
    <cellStyle name="Normal 17 2 5 2 2 2 2 2 2 3" xfId="14693" xr:uid="{00000000-0005-0000-0000-00006A390000}"/>
    <cellStyle name="Normal 17 2 5 2 2 2 2 2 3" xfId="14694" xr:uid="{00000000-0005-0000-0000-00006B390000}"/>
    <cellStyle name="Normal 17 2 5 2 2 2 2 2 3 2" xfId="14695" xr:uid="{00000000-0005-0000-0000-00006C390000}"/>
    <cellStyle name="Normal 17 2 5 2 2 2 2 2 4" xfId="14696" xr:uid="{00000000-0005-0000-0000-00006D390000}"/>
    <cellStyle name="Normal 17 2 5 2 2 2 2 3" xfId="14697" xr:uid="{00000000-0005-0000-0000-00006E390000}"/>
    <cellStyle name="Normal 17 2 5 2 2 2 2 3 2" xfId="14698" xr:uid="{00000000-0005-0000-0000-00006F390000}"/>
    <cellStyle name="Normal 17 2 5 2 2 2 2 3 2 2" xfId="14699" xr:uid="{00000000-0005-0000-0000-000070390000}"/>
    <cellStyle name="Normal 17 2 5 2 2 2 2 3 3" xfId="14700" xr:uid="{00000000-0005-0000-0000-000071390000}"/>
    <cellStyle name="Normal 17 2 5 2 2 2 2 4" xfId="14701" xr:uid="{00000000-0005-0000-0000-000072390000}"/>
    <cellStyle name="Normal 17 2 5 2 2 2 2 4 2" xfId="14702" xr:uid="{00000000-0005-0000-0000-000073390000}"/>
    <cellStyle name="Normal 17 2 5 2 2 2 2 5" xfId="14703" xr:uid="{00000000-0005-0000-0000-000074390000}"/>
    <cellStyle name="Normal 17 2 5 2 2 2 3" xfId="14704" xr:uid="{00000000-0005-0000-0000-000075390000}"/>
    <cellStyle name="Normal 17 2 5 2 2 2 3 2" xfId="14705" xr:uid="{00000000-0005-0000-0000-000076390000}"/>
    <cellStyle name="Normal 17 2 5 2 2 2 3 2 2" xfId="14706" xr:uid="{00000000-0005-0000-0000-000077390000}"/>
    <cellStyle name="Normal 17 2 5 2 2 2 3 2 2 2" xfId="14707" xr:uid="{00000000-0005-0000-0000-000078390000}"/>
    <cellStyle name="Normal 17 2 5 2 2 2 3 2 3" xfId="14708" xr:uid="{00000000-0005-0000-0000-000079390000}"/>
    <cellStyle name="Normal 17 2 5 2 2 2 3 3" xfId="14709" xr:uid="{00000000-0005-0000-0000-00007A390000}"/>
    <cellStyle name="Normal 17 2 5 2 2 2 3 3 2" xfId="14710" xr:uid="{00000000-0005-0000-0000-00007B390000}"/>
    <cellStyle name="Normal 17 2 5 2 2 2 3 4" xfId="14711" xr:uid="{00000000-0005-0000-0000-00007C390000}"/>
    <cellStyle name="Normal 17 2 5 2 2 2 4" xfId="14712" xr:uid="{00000000-0005-0000-0000-00007D390000}"/>
    <cellStyle name="Normal 17 2 5 2 2 2 4 2" xfId="14713" xr:uid="{00000000-0005-0000-0000-00007E390000}"/>
    <cellStyle name="Normal 17 2 5 2 2 2 4 2 2" xfId="14714" xr:uid="{00000000-0005-0000-0000-00007F390000}"/>
    <cellStyle name="Normal 17 2 5 2 2 2 4 3" xfId="14715" xr:uid="{00000000-0005-0000-0000-000080390000}"/>
    <cellStyle name="Normal 17 2 5 2 2 2 5" xfId="14716" xr:uid="{00000000-0005-0000-0000-000081390000}"/>
    <cellStyle name="Normal 17 2 5 2 2 2 5 2" xfId="14717" xr:uid="{00000000-0005-0000-0000-000082390000}"/>
    <cellStyle name="Normal 17 2 5 2 2 2 6" xfId="14718" xr:uid="{00000000-0005-0000-0000-000083390000}"/>
    <cellStyle name="Normal 17 2 5 2 2 3" xfId="14719" xr:uid="{00000000-0005-0000-0000-000084390000}"/>
    <cellStyle name="Normal 17 2 5 2 2 3 2" xfId="14720" xr:uid="{00000000-0005-0000-0000-000085390000}"/>
    <cellStyle name="Normal 17 2 5 2 2 3 2 2" xfId="14721" xr:uid="{00000000-0005-0000-0000-000086390000}"/>
    <cellStyle name="Normal 17 2 5 2 2 3 2 2 2" xfId="14722" xr:uid="{00000000-0005-0000-0000-000087390000}"/>
    <cellStyle name="Normal 17 2 5 2 2 3 2 2 2 2" xfId="14723" xr:uid="{00000000-0005-0000-0000-000088390000}"/>
    <cellStyle name="Normal 17 2 5 2 2 3 2 2 2 2 2" xfId="14724" xr:uid="{00000000-0005-0000-0000-000089390000}"/>
    <cellStyle name="Normal 17 2 5 2 2 3 2 2 2 3" xfId="14725" xr:uid="{00000000-0005-0000-0000-00008A390000}"/>
    <cellStyle name="Normal 17 2 5 2 2 3 2 2 3" xfId="14726" xr:uid="{00000000-0005-0000-0000-00008B390000}"/>
    <cellStyle name="Normal 17 2 5 2 2 3 2 2 3 2" xfId="14727" xr:uid="{00000000-0005-0000-0000-00008C390000}"/>
    <cellStyle name="Normal 17 2 5 2 2 3 2 2 4" xfId="14728" xr:uid="{00000000-0005-0000-0000-00008D390000}"/>
    <cellStyle name="Normal 17 2 5 2 2 3 2 3" xfId="14729" xr:uid="{00000000-0005-0000-0000-00008E390000}"/>
    <cellStyle name="Normal 17 2 5 2 2 3 2 3 2" xfId="14730" xr:uid="{00000000-0005-0000-0000-00008F390000}"/>
    <cellStyle name="Normal 17 2 5 2 2 3 2 3 2 2" xfId="14731" xr:uid="{00000000-0005-0000-0000-000090390000}"/>
    <cellStyle name="Normal 17 2 5 2 2 3 2 3 3" xfId="14732" xr:uid="{00000000-0005-0000-0000-000091390000}"/>
    <cellStyle name="Normal 17 2 5 2 2 3 2 4" xfId="14733" xr:uid="{00000000-0005-0000-0000-000092390000}"/>
    <cellStyle name="Normal 17 2 5 2 2 3 2 4 2" xfId="14734" xr:uid="{00000000-0005-0000-0000-000093390000}"/>
    <cellStyle name="Normal 17 2 5 2 2 3 2 5" xfId="14735" xr:uid="{00000000-0005-0000-0000-000094390000}"/>
    <cellStyle name="Normal 17 2 5 2 2 3 3" xfId="14736" xr:uid="{00000000-0005-0000-0000-000095390000}"/>
    <cellStyle name="Normal 17 2 5 2 2 3 3 2" xfId="14737" xr:uid="{00000000-0005-0000-0000-000096390000}"/>
    <cellStyle name="Normal 17 2 5 2 2 3 3 2 2" xfId="14738" xr:uid="{00000000-0005-0000-0000-000097390000}"/>
    <cellStyle name="Normal 17 2 5 2 2 3 3 2 2 2" xfId="14739" xr:uid="{00000000-0005-0000-0000-000098390000}"/>
    <cellStyle name="Normal 17 2 5 2 2 3 3 2 3" xfId="14740" xr:uid="{00000000-0005-0000-0000-000099390000}"/>
    <cellStyle name="Normal 17 2 5 2 2 3 3 3" xfId="14741" xr:uid="{00000000-0005-0000-0000-00009A390000}"/>
    <cellStyle name="Normal 17 2 5 2 2 3 3 3 2" xfId="14742" xr:uid="{00000000-0005-0000-0000-00009B390000}"/>
    <cellStyle name="Normal 17 2 5 2 2 3 3 4" xfId="14743" xr:uid="{00000000-0005-0000-0000-00009C390000}"/>
    <cellStyle name="Normal 17 2 5 2 2 3 4" xfId="14744" xr:uid="{00000000-0005-0000-0000-00009D390000}"/>
    <cellStyle name="Normal 17 2 5 2 2 3 4 2" xfId="14745" xr:uid="{00000000-0005-0000-0000-00009E390000}"/>
    <cellStyle name="Normal 17 2 5 2 2 3 4 2 2" xfId="14746" xr:uid="{00000000-0005-0000-0000-00009F390000}"/>
    <cellStyle name="Normal 17 2 5 2 2 3 4 3" xfId="14747" xr:uid="{00000000-0005-0000-0000-0000A0390000}"/>
    <cellStyle name="Normal 17 2 5 2 2 3 5" xfId="14748" xr:uid="{00000000-0005-0000-0000-0000A1390000}"/>
    <cellStyle name="Normal 17 2 5 2 2 3 5 2" xfId="14749" xr:uid="{00000000-0005-0000-0000-0000A2390000}"/>
    <cellStyle name="Normal 17 2 5 2 2 3 6" xfId="14750" xr:uid="{00000000-0005-0000-0000-0000A3390000}"/>
    <cellStyle name="Normal 17 2 5 2 2 4" xfId="14751" xr:uid="{00000000-0005-0000-0000-0000A4390000}"/>
    <cellStyle name="Normal 17 2 5 2 2 4 2" xfId="14752" xr:uid="{00000000-0005-0000-0000-0000A5390000}"/>
    <cellStyle name="Normal 17 2 5 2 2 4 2 2" xfId="14753" xr:uid="{00000000-0005-0000-0000-0000A6390000}"/>
    <cellStyle name="Normal 17 2 5 2 2 4 2 2 2" xfId="14754" xr:uid="{00000000-0005-0000-0000-0000A7390000}"/>
    <cellStyle name="Normal 17 2 5 2 2 4 2 2 2 2" xfId="14755" xr:uid="{00000000-0005-0000-0000-0000A8390000}"/>
    <cellStyle name="Normal 17 2 5 2 2 4 2 2 3" xfId="14756" xr:uid="{00000000-0005-0000-0000-0000A9390000}"/>
    <cellStyle name="Normal 17 2 5 2 2 4 2 3" xfId="14757" xr:uid="{00000000-0005-0000-0000-0000AA390000}"/>
    <cellStyle name="Normal 17 2 5 2 2 4 2 3 2" xfId="14758" xr:uid="{00000000-0005-0000-0000-0000AB390000}"/>
    <cellStyle name="Normal 17 2 5 2 2 4 2 4" xfId="14759" xr:uid="{00000000-0005-0000-0000-0000AC390000}"/>
    <cellStyle name="Normal 17 2 5 2 2 4 3" xfId="14760" xr:uid="{00000000-0005-0000-0000-0000AD390000}"/>
    <cellStyle name="Normal 17 2 5 2 2 4 3 2" xfId="14761" xr:uid="{00000000-0005-0000-0000-0000AE390000}"/>
    <cellStyle name="Normal 17 2 5 2 2 4 3 2 2" xfId="14762" xr:uid="{00000000-0005-0000-0000-0000AF390000}"/>
    <cellStyle name="Normal 17 2 5 2 2 4 3 3" xfId="14763" xr:uid="{00000000-0005-0000-0000-0000B0390000}"/>
    <cellStyle name="Normal 17 2 5 2 2 4 4" xfId="14764" xr:uid="{00000000-0005-0000-0000-0000B1390000}"/>
    <cellStyle name="Normal 17 2 5 2 2 4 4 2" xfId="14765" xr:uid="{00000000-0005-0000-0000-0000B2390000}"/>
    <cellStyle name="Normal 17 2 5 2 2 4 5" xfId="14766" xr:uid="{00000000-0005-0000-0000-0000B3390000}"/>
    <cellStyle name="Normal 17 2 5 2 2 5" xfId="14767" xr:uid="{00000000-0005-0000-0000-0000B4390000}"/>
    <cellStyle name="Normal 17 2 5 2 2 5 2" xfId="14768" xr:uid="{00000000-0005-0000-0000-0000B5390000}"/>
    <cellStyle name="Normal 17 2 5 2 2 5 2 2" xfId="14769" xr:uid="{00000000-0005-0000-0000-0000B6390000}"/>
    <cellStyle name="Normal 17 2 5 2 2 5 2 2 2" xfId="14770" xr:uid="{00000000-0005-0000-0000-0000B7390000}"/>
    <cellStyle name="Normal 17 2 5 2 2 5 2 3" xfId="14771" xr:uid="{00000000-0005-0000-0000-0000B8390000}"/>
    <cellStyle name="Normal 17 2 5 2 2 5 3" xfId="14772" xr:uid="{00000000-0005-0000-0000-0000B9390000}"/>
    <cellStyle name="Normal 17 2 5 2 2 5 3 2" xfId="14773" xr:uid="{00000000-0005-0000-0000-0000BA390000}"/>
    <cellStyle name="Normal 17 2 5 2 2 5 4" xfId="14774" xr:uid="{00000000-0005-0000-0000-0000BB390000}"/>
    <cellStyle name="Normal 17 2 5 2 2 6" xfId="14775" xr:uid="{00000000-0005-0000-0000-0000BC390000}"/>
    <cellStyle name="Normal 17 2 5 2 2 6 2" xfId="14776" xr:uid="{00000000-0005-0000-0000-0000BD390000}"/>
    <cellStyle name="Normal 17 2 5 2 2 6 2 2" xfId="14777" xr:uid="{00000000-0005-0000-0000-0000BE390000}"/>
    <cellStyle name="Normal 17 2 5 2 2 6 3" xfId="14778" xr:uid="{00000000-0005-0000-0000-0000BF390000}"/>
    <cellStyle name="Normal 17 2 5 2 2 6 3 2" xfId="14779" xr:uid="{00000000-0005-0000-0000-0000C0390000}"/>
    <cellStyle name="Normal 17 2 5 2 2 6 4" xfId="14780" xr:uid="{00000000-0005-0000-0000-0000C1390000}"/>
    <cellStyle name="Normal 17 2 5 2 2 7" xfId="14781" xr:uid="{00000000-0005-0000-0000-0000C2390000}"/>
    <cellStyle name="Normal 17 2 5 2 2 7 2" xfId="14782" xr:uid="{00000000-0005-0000-0000-0000C3390000}"/>
    <cellStyle name="Normal 17 2 5 2 2 8" xfId="14783" xr:uid="{00000000-0005-0000-0000-0000C4390000}"/>
    <cellStyle name="Normal 17 2 5 2 2 8 2" xfId="14784" xr:uid="{00000000-0005-0000-0000-0000C5390000}"/>
    <cellStyle name="Normal 17 2 5 2 2 9" xfId="14785" xr:uid="{00000000-0005-0000-0000-0000C6390000}"/>
    <cellStyle name="Normal 17 2 5 2 3" xfId="14786" xr:uid="{00000000-0005-0000-0000-0000C7390000}"/>
    <cellStyle name="Normal 17 2 5 2 3 2" xfId="14787" xr:uid="{00000000-0005-0000-0000-0000C8390000}"/>
    <cellStyle name="Normal 17 2 5 2 3 2 2" xfId="14788" xr:uid="{00000000-0005-0000-0000-0000C9390000}"/>
    <cellStyle name="Normal 17 2 5 2 3 2 2 2" xfId="14789" xr:uid="{00000000-0005-0000-0000-0000CA390000}"/>
    <cellStyle name="Normal 17 2 5 2 3 2 2 2 2" xfId="14790" xr:uid="{00000000-0005-0000-0000-0000CB390000}"/>
    <cellStyle name="Normal 17 2 5 2 3 2 2 2 2 2" xfId="14791" xr:uid="{00000000-0005-0000-0000-0000CC390000}"/>
    <cellStyle name="Normal 17 2 5 2 3 2 2 2 3" xfId="14792" xr:uid="{00000000-0005-0000-0000-0000CD390000}"/>
    <cellStyle name="Normal 17 2 5 2 3 2 2 3" xfId="14793" xr:uid="{00000000-0005-0000-0000-0000CE390000}"/>
    <cellStyle name="Normal 17 2 5 2 3 2 2 3 2" xfId="14794" xr:uid="{00000000-0005-0000-0000-0000CF390000}"/>
    <cellStyle name="Normal 17 2 5 2 3 2 2 4" xfId="14795" xr:uid="{00000000-0005-0000-0000-0000D0390000}"/>
    <cellStyle name="Normal 17 2 5 2 3 2 3" xfId="14796" xr:uid="{00000000-0005-0000-0000-0000D1390000}"/>
    <cellStyle name="Normal 17 2 5 2 3 2 3 2" xfId="14797" xr:uid="{00000000-0005-0000-0000-0000D2390000}"/>
    <cellStyle name="Normal 17 2 5 2 3 2 3 2 2" xfId="14798" xr:uid="{00000000-0005-0000-0000-0000D3390000}"/>
    <cellStyle name="Normal 17 2 5 2 3 2 3 3" xfId="14799" xr:uid="{00000000-0005-0000-0000-0000D4390000}"/>
    <cellStyle name="Normal 17 2 5 2 3 2 4" xfId="14800" xr:uid="{00000000-0005-0000-0000-0000D5390000}"/>
    <cellStyle name="Normal 17 2 5 2 3 2 4 2" xfId="14801" xr:uid="{00000000-0005-0000-0000-0000D6390000}"/>
    <cellStyle name="Normal 17 2 5 2 3 2 5" xfId="14802" xr:uid="{00000000-0005-0000-0000-0000D7390000}"/>
    <cellStyle name="Normal 17 2 5 2 3 3" xfId="14803" xr:uid="{00000000-0005-0000-0000-0000D8390000}"/>
    <cellStyle name="Normal 17 2 5 2 3 3 2" xfId="14804" xr:uid="{00000000-0005-0000-0000-0000D9390000}"/>
    <cellStyle name="Normal 17 2 5 2 3 3 2 2" xfId="14805" xr:uid="{00000000-0005-0000-0000-0000DA390000}"/>
    <cellStyle name="Normal 17 2 5 2 3 3 2 2 2" xfId="14806" xr:uid="{00000000-0005-0000-0000-0000DB390000}"/>
    <cellStyle name="Normal 17 2 5 2 3 3 2 3" xfId="14807" xr:uid="{00000000-0005-0000-0000-0000DC390000}"/>
    <cellStyle name="Normal 17 2 5 2 3 3 3" xfId="14808" xr:uid="{00000000-0005-0000-0000-0000DD390000}"/>
    <cellStyle name="Normal 17 2 5 2 3 3 3 2" xfId="14809" xr:uid="{00000000-0005-0000-0000-0000DE390000}"/>
    <cellStyle name="Normal 17 2 5 2 3 3 4" xfId="14810" xr:uid="{00000000-0005-0000-0000-0000DF390000}"/>
    <cellStyle name="Normal 17 2 5 2 3 4" xfId="14811" xr:uid="{00000000-0005-0000-0000-0000E0390000}"/>
    <cellStyle name="Normal 17 2 5 2 3 4 2" xfId="14812" xr:uid="{00000000-0005-0000-0000-0000E1390000}"/>
    <cellStyle name="Normal 17 2 5 2 3 4 2 2" xfId="14813" xr:uid="{00000000-0005-0000-0000-0000E2390000}"/>
    <cellStyle name="Normal 17 2 5 2 3 4 3" xfId="14814" xr:uid="{00000000-0005-0000-0000-0000E3390000}"/>
    <cellStyle name="Normal 17 2 5 2 3 5" xfId="14815" xr:uid="{00000000-0005-0000-0000-0000E4390000}"/>
    <cellStyle name="Normal 17 2 5 2 3 5 2" xfId="14816" xr:uid="{00000000-0005-0000-0000-0000E5390000}"/>
    <cellStyle name="Normal 17 2 5 2 3 6" xfId="14817" xr:uid="{00000000-0005-0000-0000-0000E6390000}"/>
    <cellStyle name="Normal 17 2 5 2 4" xfId="14818" xr:uid="{00000000-0005-0000-0000-0000E7390000}"/>
    <cellStyle name="Normal 17 2 5 2 4 2" xfId="14819" xr:uid="{00000000-0005-0000-0000-0000E8390000}"/>
    <cellStyle name="Normal 17 2 5 2 4 2 2" xfId="14820" xr:uid="{00000000-0005-0000-0000-0000E9390000}"/>
    <cellStyle name="Normal 17 2 5 2 4 2 2 2" xfId="14821" xr:uid="{00000000-0005-0000-0000-0000EA390000}"/>
    <cellStyle name="Normal 17 2 5 2 4 2 2 2 2" xfId="14822" xr:uid="{00000000-0005-0000-0000-0000EB390000}"/>
    <cellStyle name="Normal 17 2 5 2 4 2 2 2 2 2" xfId="14823" xr:uid="{00000000-0005-0000-0000-0000EC390000}"/>
    <cellStyle name="Normal 17 2 5 2 4 2 2 2 3" xfId="14824" xr:uid="{00000000-0005-0000-0000-0000ED390000}"/>
    <cellStyle name="Normal 17 2 5 2 4 2 2 3" xfId="14825" xr:uid="{00000000-0005-0000-0000-0000EE390000}"/>
    <cellStyle name="Normal 17 2 5 2 4 2 2 3 2" xfId="14826" xr:uid="{00000000-0005-0000-0000-0000EF390000}"/>
    <cellStyle name="Normal 17 2 5 2 4 2 2 4" xfId="14827" xr:uid="{00000000-0005-0000-0000-0000F0390000}"/>
    <cellStyle name="Normal 17 2 5 2 4 2 3" xfId="14828" xr:uid="{00000000-0005-0000-0000-0000F1390000}"/>
    <cellStyle name="Normal 17 2 5 2 4 2 3 2" xfId="14829" xr:uid="{00000000-0005-0000-0000-0000F2390000}"/>
    <cellStyle name="Normal 17 2 5 2 4 2 3 2 2" xfId="14830" xr:uid="{00000000-0005-0000-0000-0000F3390000}"/>
    <cellStyle name="Normal 17 2 5 2 4 2 3 3" xfId="14831" xr:uid="{00000000-0005-0000-0000-0000F4390000}"/>
    <cellStyle name="Normal 17 2 5 2 4 2 4" xfId="14832" xr:uid="{00000000-0005-0000-0000-0000F5390000}"/>
    <cellStyle name="Normal 17 2 5 2 4 2 4 2" xfId="14833" xr:uid="{00000000-0005-0000-0000-0000F6390000}"/>
    <cellStyle name="Normal 17 2 5 2 4 2 5" xfId="14834" xr:uid="{00000000-0005-0000-0000-0000F7390000}"/>
    <cellStyle name="Normal 17 2 5 2 4 3" xfId="14835" xr:uid="{00000000-0005-0000-0000-0000F8390000}"/>
    <cellStyle name="Normal 17 2 5 2 4 3 2" xfId="14836" xr:uid="{00000000-0005-0000-0000-0000F9390000}"/>
    <cellStyle name="Normal 17 2 5 2 4 3 2 2" xfId="14837" xr:uid="{00000000-0005-0000-0000-0000FA390000}"/>
    <cellStyle name="Normal 17 2 5 2 4 3 2 2 2" xfId="14838" xr:uid="{00000000-0005-0000-0000-0000FB390000}"/>
    <cellStyle name="Normal 17 2 5 2 4 3 2 3" xfId="14839" xr:uid="{00000000-0005-0000-0000-0000FC390000}"/>
    <cellStyle name="Normal 17 2 5 2 4 3 3" xfId="14840" xr:uid="{00000000-0005-0000-0000-0000FD390000}"/>
    <cellStyle name="Normal 17 2 5 2 4 3 3 2" xfId="14841" xr:uid="{00000000-0005-0000-0000-0000FE390000}"/>
    <cellStyle name="Normal 17 2 5 2 4 3 4" xfId="14842" xr:uid="{00000000-0005-0000-0000-0000FF390000}"/>
    <cellStyle name="Normal 17 2 5 2 4 4" xfId="14843" xr:uid="{00000000-0005-0000-0000-0000003A0000}"/>
    <cellStyle name="Normal 17 2 5 2 4 4 2" xfId="14844" xr:uid="{00000000-0005-0000-0000-0000013A0000}"/>
    <cellStyle name="Normal 17 2 5 2 4 4 2 2" xfId="14845" xr:uid="{00000000-0005-0000-0000-0000023A0000}"/>
    <cellStyle name="Normal 17 2 5 2 4 4 3" xfId="14846" xr:uid="{00000000-0005-0000-0000-0000033A0000}"/>
    <cellStyle name="Normal 17 2 5 2 4 5" xfId="14847" xr:uid="{00000000-0005-0000-0000-0000043A0000}"/>
    <cellStyle name="Normal 17 2 5 2 4 5 2" xfId="14848" xr:uid="{00000000-0005-0000-0000-0000053A0000}"/>
    <cellStyle name="Normal 17 2 5 2 4 6" xfId="14849" xr:uid="{00000000-0005-0000-0000-0000063A0000}"/>
    <cellStyle name="Normal 17 2 5 2 5" xfId="14850" xr:uid="{00000000-0005-0000-0000-0000073A0000}"/>
    <cellStyle name="Normal 17 2 5 2 5 2" xfId="14851" xr:uid="{00000000-0005-0000-0000-0000083A0000}"/>
    <cellStyle name="Normal 17 2 5 2 5 2 2" xfId="14852" xr:uid="{00000000-0005-0000-0000-0000093A0000}"/>
    <cellStyle name="Normal 17 2 5 2 5 2 2 2" xfId="14853" xr:uid="{00000000-0005-0000-0000-00000A3A0000}"/>
    <cellStyle name="Normal 17 2 5 2 5 2 2 2 2" xfId="14854" xr:uid="{00000000-0005-0000-0000-00000B3A0000}"/>
    <cellStyle name="Normal 17 2 5 2 5 2 2 3" xfId="14855" xr:uid="{00000000-0005-0000-0000-00000C3A0000}"/>
    <cellStyle name="Normal 17 2 5 2 5 2 3" xfId="14856" xr:uid="{00000000-0005-0000-0000-00000D3A0000}"/>
    <cellStyle name="Normal 17 2 5 2 5 2 3 2" xfId="14857" xr:uid="{00000000-0005-0000-0000-00000E3A0000}"/>
    <cellStyle name="Normal 17 2 5 2 5 2 4" xfId="14858" xr:uid="{00000000-0005-0000-0000-00000F3A0000}"/>
    <cellStyle name="Normal 17 2 5 2 5 3" xfId="14859" xr:uid="{00000000-0005-0000-0000-0000103A0000}"/>
    <cellStyle name="Normal 17 2 5 2 5 3 2" xfId="14860" xr:uid="{00000000-0005-0000-0000-0000113A0000}"/>
    <cellStyle name="Normal 17 2 5 2 5 3 2 2" xfId="14861" xr:uid="{00000000-0005-0000-0000-0000123A0000}"/>
    <cellStyle name="Normal 17 2 5 2 5 3 3" xfId="14862" xr:uid="{00000000-0005-0000-0000-0000133A0000}"/>
    <cellStyle name="Normal 17 2 5 2 5 4" xfId="14863" xr:uid="{00000000-0005-0000-0000-0000143A0000}"/>
    <cellStyle name="Normal 17 2 5 2 5 4 2" xfId="14864" xr:uid="{00000000-0005-0000-0000-0000153A0000}"/>
    <cellStyle name="Normal 17 2 5 2 5 5" xfId="14865" xr:uid="{00000000-0005-0000-0000-0000163A0000}"/>
    <cellStyle name="Normal 17 2 5 2 6" xfId="14866" xr:uid="{00000000-0005-0000-0000-0000173A0000}"/>
    <cellStyle name="Normal 17 2 5 2 6 2" xfId="14867" xr:uid="{00000000-0005-0000-0000-0000183A0000}"/>
    <cellStyle name="Normal 17 2 5 2 6 2 2" xfId="14868" xr:uid="{00000000-0005-0000-0000-0000193A0000}"/>
    <cellStyle name="Normal 17 2 5 2 6 2 2 2" xfId="14869" xr:uid="{00000000-0005-0000-0000-00001A3A0000}"/>
    <cellStyle name="Normal 17 2 5 2 6 2 3" xfId="14870" xr:uid="{00000000-0005-0000-0000-00001B3A0000}"/>
    <cellStyle name="Normal 17 2 5 2 6 3" xfId="14871" xr:uid="{00000000-0005-0000-0000-00001C3A0000}"/>
    <cellStyle name="Normal 17 2 5 2 6 3 2" xfId="14872" xr:uid="{00000000-0005-0000-0000-00001D3A0000}"/>
    <cellStyle name="Normal 17 2 5 2 6 4" xfId="14873" xr:uid="{00000000-0005-0000-0000-00001E3A0000}"/>
    <cellStyle name="Normal 17 2 5 2 7" xfId="14874" xr:uid="{00000000-0005-0000-0000-00001F3A0000}"/>
    <cellStyle name="Normal 17 2 5 2 7 2" xfId="14875" xr:uid="{00000000-0005-0000-0000-0000203A0000}"/>
    <cellStyle name="Normal 17 2 5 2 7 2 2" xfId="14876" xr:uid="{00000000-0005-0000-0000-0000213A0000}"/>
    <cellStyle name="Normal 17 2 5 2 7 3" xfId="14877" xr:uid="{00000000-0005-0000-0000-0000223A0000}"/>
    <cellStyle name="Normal 17 2 5 2 7 3 2" xfId="14878" xr:uid="{00000000-0005-0000-0000-0000233A0000}"/>
    <cellStyle name="Normal 17 2 5 2 7 4" xfId="14879" xr:uid="{00000000-0005-0000-0000-0000243A0000}"/>
    <cellStyle name="Normal 17 2 5 2 8" xfId="14880" xr:uid="{00000000-0005-0000-0000-0000253A0000}"/>
    <cellStyle name="Normal 17 2 5 2 8 2" xfId="14881" xr:uid="{00000000-0005-0000-0000-0000263A0000}"/>
    <cellStyle name="Normal 17 2 5 2 9" xfId="14882" xr:uid="{00000000-0005-0000-0000-0000273A0000}"/>
    <cellStyle name="Normal 17 2 5 2 9 2" xfId="14883" xr:uid="{00000000-0005-0000-0000-0000283A0000}"/>
    <cellStyle name="Normal 17 2 5 3" xfId="14884" xr:uid="{00000000-0005-0000-0000-0000293A0000}"/>
    <cellStyle name="Normal 17 2 5 3 2" xfId="14885" xr:uid="{00000000-0005-0000-0000-00002A3A0000}"/>
    <cellStyle name="Normal 17 2 5 3 2 2" xfId="14886" xr:uid="{00000000-0005-0000-0000-00002B3A0000}"/>
    <cellStyle name="Normal 17 2 5 3 2 2 2" xfId="14887" xr:uid="{00000000-0005-0000-0000-00002C3A0000}"/>
    <cellStyle name="Normal 17 2 5 3 2 2 2 2" xfId="14888" xr:uid="{00000000-0005-0000-0000-00002D3A0000}"/>
    <cellStyle name="Normal 17 2 5 3 2 2 2 2 2" xfId="14889" xr:uid="{00000000-0005-0000-0000-00002E3A0000}"/>
    <cellStyle name="Normal 17 2 5 3 2 2 2 2 2 2" xfId="14890" xr:uid="{00000000-0005-0000-0000-00002F3A0000}"/>
    <cellStyle name="Normal 17 2 5 3 2 2 2 2 3" xfId="14891" xr:uid="{00000000-0005-0000-0000-0000303A0000}"/>
    <cellStyle name="Normal 17 2 5 3 2 2 2 3" xfId="14892" xr:uid="{00000000-0005-0000-0000-0000313A0000}"/>
    <cellStyle name="Normal 17 2 5 3 2 2 2 3 2" xfId="14893" xr:uid="{00000000-0005-0000-0000-0000323A0000}"/>
    <cellStyle name="Normal 17 2 5 3 2 2 2 4" xfId="14894" xr:uid="{00000000-0005-0000-0000-0000333A0000}"/>
    <cellStyle name="Normal 17 2 5 3 2 2 3" xfId="14895" xr:uid="{00000000-0005-0000-0000-0000343A0000}"/>
    <cellStyle name="Normal 17 2 5 3 2 2 3 2" xfId="14896" xr:uid="{00000000-0005-0000-0000-0000353A0000}"/>
    <cellStyle name="Normal 17 2 5 3 2 2 3 2 2" xfId="14897" xr:uid="{00000000-0005-0000-0000-0000363A0000}"/>
    <cellStyle name="Normal 17 2 5 3 2 2 3 3" xfId="14898" xr:uid="{00000000-0005-0000-0000-0000373A0000}"/>
    <cellStyle name="Normal 17 2 5 3 2 2 4" xfId="14899" xr:uid="{00000000-0005-0000-0000-0000383A0000}"/>
    <cellStyle name="Normal 17 2 5 3 2 2 4 2" xfId="14900" xr:uid="{00000000-0005-0000-0000-0000393A0000}"/>
    <cellStyle name="Normal 17 2 5 3 2 2 5" xfId="14901" xr:uid="{00000000-0005-0000-0000-00003A3A0000}"/>
    <cellStyle name="Normal 17 2 5 3 2 3" xfId="14902" xr:uid="{00000000-0005-0000-0000-00003B3A0000}"/>
    <cellStyle name="Normal 17 2 5 3 2 3 2" xfId="14903" xr:uid="{00000000-0005-0000-0000-00003C3A0000}"/>
    <cellStyle name="Normal 17 2 5 3 2 3 2 2" xfId="14904" xr:uid="{00000000-0005-0000-0000-00003D3A0000}"/>
    <cellStyle name="Normal 17 2 5 3 2 3 2 2 2" xfId="14905" xr:uid="{00000000-0005-0000-0000-00003E3A0000}"/>
    <cellStyle name="Normal 17 2 5 3 2 3 2 3" xfId="14906" xr:uid="{00000000-0005-0000-0000-00003F3A0000}"/>
    <cellStyle name="Normal 17 2 5 3 2 3 3" xfId="14907" xr:uid="{00000000-0005-0000-0000-0000403A0000}"/>
    <cellStyle name="Normal 17 2 5 3 2 3 3 2" xfId="14908" xr:uid="{00000000-0005-0000-0000-0000413A0000}"/>
    <cellStyle name="Normal 17 2 5 3 2 3 4" xfId="14909" xr:uid="{00000000-0005-0000-0000-0000423A0000}"/>
    <cellStyle name="Normal 17 2 5 3 2 4" xfId="14910" xr:uid="{00000000-0005-0000-0000-0000433A0000}"/>
    <cellStyle name="Normal 17 2 5 3 2 4 2" xfId="14911" xr:uid="{00000000-0005-0000-0000-0000443A0000}"/>
    <cellStyle name="Normal 17 2 5 3 2 4 2 2" xfId="14912" xr:uid="{00000000-0005-0000-0000-0000453A0000}"/>
    <cellStyle name="Normal 17 2 5 3 2 4 3" xfId="14913" xr:uid="{00000000-0005-0000-0000-0000463A0000}"/>
    <cellStyle name="Normal 17 2 5 3 2 5" xfId="14914" xr:uid="{00000000-0005-0000-0000-0000473A0000}"/>
    <cellStyle name="Normal 17 2 5 3 2 5 2" xfId="14915" xr:uid="{00000000-0005-0000-0000-0000483A0000}"/>
    <cellStyle name="Normal 17 2 5 3 2 6" xfId="14916" xr:uid="{00000000-0005-0000-0000-0000493A0000}"/>
    <cellStyle name="Normal 17 2 5 3 3" xfId="14917" xr:uid="{00000000-0005-0000-0000-00004A3A0000}"/>
    <cellStyle name="Normal 17 2 5 3 3 2" xfId="14918" xr:uid="{00000000-0005-0000-0000-00004B3A0000}"/>
    <cellStyle name="Normal 17 2 5 3 3 2 2" xfId="14919" xr:uid="{00000000-0005-0000-0000-00004C3A0000}"/>
    <cellStyle name="Normal 17 2 5 3 3 2 2 2" xfId="14920" xr:uid="{00000000-0005-0000-0000-00004D3A0000}"/>
    <cellStyle name="Normal 17 2 5 3 3 2 2 2 2" xfId="14921" xr:uid="{00000000-0005-0000-0000-00004E3A0000}"/>
    <cellStyle name="Normal 17 2 5 3 3 2 2 2 2 2" xfId="14922" xr:uid="{00000000-0005-0000-0000-00004F3A0000}"/>
    <cellStyle name="Normal 17 2 5 3 3 2 2 2 3" xfId="14923" xr:uid="{00000000-0005-0000-0000-0000503A0000}"/>
    <cellStyle name="Normal 17 2 5 3 3 2 2 3" xfId="14924" xr:uid="{00000000-0005-0000-0000-0000513A0000}"/>
    <cellStyle name="Normal 17 2 5 3 3 2 2 3 2" xfId="14925" xr:uid="{00000000-0005-0000-0000-0000523A0000}"/>
    <cellStyle name="Normal 17 2 5 3 3 2 2 4" xfId="14926" xr:uid="{00000000-0005-0000-0000-0000533A0000}"/>
    <cellStyle name="Normal 17 2 5 3 3 2 3" xfId="14927" xr:uid="{00000000-0005-0000-0000-0000543A0000}"/>
    <cellStyle name="Normal 17 2 5 3 3 2 3 2" xfId="14928" xr:uid="{00000000-0005-0000-0000-0000553A0000}"/>
    <cellStyle name="Normal 17 2 5 3 3 2 3 2 2" xfId="14929" xr:uid="{00000000-0005-0000-0000-0000563A0000}"/>
    <cellStyle name="Normal 17 2 5 3 3 2 3 3" xfId="14930" xr:uid="{00000000-0005-0000-0000-0000573A0000}"/>
    <cellStyle name="Normal 17 2 5 3 3 2 4" xfId="14931" xr:uid="{00000000-0005-0000-0000-0000583A0000}"/>
    <cellStyle name="Normal 17 2 5 3 3 2 4 2" xfId="14932" xr:uid="{00000000-0005-0000-0000-0000593A0000}"/>
    <cellStyle name="Normal 17 2 5 3 3 2 5" xfId="14933" xr:uid="{00000000-0005-0000-0000-00005A3A0000}"/>
    <cellStyle name="Normal 17 2 5 3 3 3" xfId="14934" xr:uid="{00000000-0005-0000-0000-00005B3A0000}"/>
    <cellStyle name="Normal 17 2 5 3 3 3 2" xfId="14935" xr:uid="{00000000-0005-0000-0000-00005C3A0000}"/>
    <cellStyle name="Normal 17 2 5 3 3 3 2 2" xfId="14936" xr:uid="{00000000-0005-0000-0000-00005D3A0000}"/>
    <cellStyle name="Normal 17 2 5 3 3 3 2 2 2" xfId="14937" xr:uid="{00000000-0005-0000-0000-00005E3A0000}"/>
    <cellStyle name="Normal 17 2 5 3 3 3 2 3" xfId="14938" xr:uid="{00000000-0005-0000-0000-00005F3A0000}"/>
    <cellStyle name="Normal 17 2 5 3 3 3 3" xfId="14939" xr:uid="{00000000-0005-0000-0000-0000603A0000}"/>
    <cellStyle name="Normal 17 2 5 3 3 3 3 2" xfId="14940" xr:uid="{00000000-0005-0000-0000-0000613A0000}"/>
    <cellStyle name="Normal 17 2 5 3 3 3 4" xfId="14941" xr:uid="{00000000-0005-0000-0000-0000623A0000}"/>
    <cellStyle name="Normal 17 2 5 3 3 4" xfId="14942" xr:uid="{00000000-0005-0000-0000-0000633A0000}"/>
    <cellStyle name="Normal 17 2 5 3 3 4 2" xfId="14943" xr:uid="{00000000-0005-0000-0000-0000643A0000}"/>
    <cellStyle name="Normal 17 2 5 3 3 4 2 2" xfId="14944" xr:uid="{00000000-0005-0000-0000-0000653A0000}"/>
    <cellStyle name="Normal 17 2 5 3 3 4 3" xfId="14945" xr:uid="{00000000-0005-0000-0000-0000663A0000}"/>
    <cellStyle name="Normal 17 2 5 3 3 5" xfId="14946" xr:uid="{00000000-0005-0000-0000-0000673A0000}"/>
    <cellStyle name="Normal 17 2 5 3 3 5 2" xfId="14947" xr:uid="{00000000-0005-0000-0000-0000683A0000}"/>
    <cellStyle name="Normal 17 2 5 3 3 6" xfId="14948" xr:uid="{00000000-0005-0000-0000-0000693A0000}"/>
    <cellStyle name="Normal 17 2 5 3 4" xfId="14949" xr:uid="{00000000-0005-0000-0000-00006A3A0000}"/>
    <cellStyle name="Normal 17 2 5 3 4 2" xfId="14950" xr:uid="{00000000-0005-0000-0000-00006B3A0000}"/>
    <cellStyle name="Normal 17 2 5 3 4 2 2" xfId="14951" xr:uid="{00000000-0005-0000-0000-00006C3A0000}"/>
    <cellStyle name="Normal 17 2 5 3 4 2 2 2" xfId="14952" xr:uid="{00000000-0005-0000-0000-00006D3A0000}"/>
    <cellStyle name="Normal 17 2 5 3 4 2 2 2 2" xfId="14953" xr:uid="{00000000-0005-0000-0000-00006E3A0000}"/>
    <cellStyle name="Normal 17 2 5 3 4 2 2 3" xfId="14954" xr:uid="{00000000-0005-0000-0000-00006F3A0000}"/>
    <cellStyle name="Normal 17 2 5 3 4 2 3" xfId="14955" xr:uid="{00000000-0005-0000-0000-0000703A0000}"/>
    <cellStyle name="Normal 17 2 5 3 4 2 3 2" xfId="14956" xr:uid="{00000000-0005-0000-0000-0000713A0000}"/>
    <cellStyle name="Normal 17 2 5 3 4 2 4" xfId="14957" xr:uid="{00000000-0005-0000-0000-0000723A0000}"/>
    <cellStyle name="Normal 17 2 5 3 4 3" xfId="14958" xr:uid="{00000000-0005-0000-0000-0000733A0000}"/>
    <cellStyle name="Normal 17 2 5 3 4 3 2" xfId="14959" xr:uid="{00000000-0005-0000-0000-0000743A0000}"/>
    <cellStyle name="Normal 17 2 5 3 4 3 2 2" xfId="14960" xr:uid="{00000000-0005-0000-0000-0000753A0000}"/>
    <cellStyle name="Normal 17 2 5 3 4 3 3" xfId="14961" xr:uid="{00000000-0005-0000-0000-0000763A0000}"/>
    <cellStyle name="Normal 17 2 5 3 4 4" xfId="14962" xr:uid="{00000000-0005-0000-0000-0000773A0000}"/>
    <cellStyle name="Normal 17 2 5 3 4 4 2" xfId="14963" xr:uid="{00000000-0005-0000-0000-0000783A0000}"/>
    <cellStyle name="Normal 17 2 5 3 4 5" xfId="14964" xr:uid="{00000000-0005-0000-0000-0000793A0000}"/>
    <cellStyle name="Normal 17 2 5 3 5" xfId="14965" xr:uid="{00000000-0005-0000-0000-00007A3A0000}"/>
    <cellStyle name="Normal 17 2 5 3 5 2" xfId="14966" xr:uid="{00000000-0005-0000-0000-00007B3A0000}"/>
    <cellStyle name="Normal 17 2 5 3 5 2 2" xfId="14967" xr:uid="{00000000-0005-0000-0000-00007C3A0000}"/>
    <cellStyle name="Normal 17 2 5 3 5 2 2 2" xfId="14968" xr:uid="{00000000-0005-0000-0000-00007D3A0000}"/>
    <cellStyle name="Normal 17 2 5 3 5 2 3" xfId="14969" xr:uid="{00000000-0005-0000-0000-00007E3A0000}"/>
    <cellStyle name="Normal 17 2 5 3 5 3" xfId="14970" xr:uid="{00000000-0005-0000-0000-00007F3A0000}"/>
    <cellStyle name="Normal 17 2 5 3 5 3 2" xfId="14971" xr:uid="{00000000-0005-0000-0000-0000803A0000}"/>
    <cellStyle name="Normal 17 2 5 3 5 4" xfId="14972" xr:uid="{00000000-0005-0000-0000-0000813A0000}"/>
    <cellStyle name="Normal 17 2 5 3 6" xfId="14973" xr:uid="{00000000-0005-0000-0000-0000823A0000}"/>
    <cellStyle name="Normal 17 2 5 3 6 2" xfId="14974" xr:uid="{00000000-0005-0000-0000-0000833A0000}"/>
    <cellStyle name="Normal 17 2 5 3 6 2 2" xfId="14975" xr:uid="{00000000-0005-0000-0000-0000843A0000}"/>
    <cellStyle name="Normal 17 2 5 3 6 3" xfId="14976" xr:uid="{00000000-0005-0000-0000-0000853A0000}"/>
    <cellStyle name="Normal 17 2 5 3 6 3 2" xfId="14977" xr:uid="{00000000-0005-0000-0000-0000863A0000}"/>
    <cellStyle name="Normal 17 2 5 3 6 4" xfId="14978" xr:uid="{00000000-0005-0000-0000-0000873A0000}"/>
    <cellStyle name="Normal 17 2 5 3 7" xfId="14979" xr:uid="{00000000-0005-0000-0000-0000883A0000}"/>
    <cellStyle name="Normal 17 2 5 3 7 2" xfId="14980" xr:uid="{00000000-0005-0000-0000-0000893A0000}"/>
    <cellStyle name="Normal 17 2 5 3 8" xfId="14981" xr:uid="{00000000-0005-0000-0000-00008A3A0000}"/>
    <cellStyle name="Normal 17 2 5 3 8 2" xfId="14982" xr:uid="{00000000-0005-0000-0000-00008B3A0000}"/>
    <cellStyle name="Normal 17 2 5 3 9" xfId="14983" xr:uid="{00000000-0005-0000-0000-00008C3A0000}"/>
    <cellStyle name="Normal 17 2 5 4" xfId="14984" xr:uid="{00000000-0005-0000-0000-00008D3A0000}"/>
    <cellStyle name="Normal 17 2 5 4 2" xfId="14985" xr:uid="{00000000-0005-0000-0000-00008E3A0000}"/>
    <cellStyle name="Normal 17 2 5 4 2 2" xfId="14986" xr:uid="{00000000-0005-0000-0000-00008F3A0000}"/>
    <cellStyle name="Normal 17 2 5 4 2 2 2" xfId="14987" xr:uid="{00000000-0005-0000-0000-0000903A0000}"/>
    <cellStyle name="Normal 17 2 5 4 2 2 2 2" xfId="14988" xr:uid="{00000000-0005-0000-0000-0000913A0000}"/>
    <cellStyle name="Normal 17 2 5 4 2 2 2 2 2" xfId="14989" xr:uid="{00000000-0005-0000-0000-0000923A0000}"/>
    <cellStyle name="Normal 17 2 5 4 2 2 2 3" xfId="14990" xr:uid="{00000000-0005-0000-0000-0000933A0000}"/>
    <cellStyle name="Normal 17 2 5 4 2 2 3" xfId="14991" xr:uid="{00000000-0005-0000-0000-0000943A0000}"/>
    <cellStyle name="Normal 17 2 5 4 2 2 3 2" xfId="14992" xr:uid="{00000000-0005-0000-0000-0000953A0000}"/>
    <cellStyle name="Normal 17 2 5 4 2 2 4" xfId="14993" xr:uid="{00000000-0005-0000-0000-0000963A0000}"/>
    <cellStyle name="Normal 17 2 5 4 2 3" xfId="14994" xr:uid="{00000000-0005-0000-0000-0000973A0000}"/>
    <cellStyle name="Normal 17 2 5 4 2 3 2" xfId="14995" xr:uid="{00000000-0005-0000-0000-0000983A0000}"/>
    <cellStyle name="Normal 17 2 5 4 2 3 2 2" xfId="14996" xr:uid="{00000000-0005-0000-0000-0000993A0000}"/>
    <cellStyle name="Normal 17 2 5 4 2 3 3" xfId="14997" xr:uid="{00000000-0005-0000-0000-00009A3A0000}"/>
    <cellStyle name="Normal 17 2 5 4 2 4" xfId="14998" xr:uid="{00000000-0005-0000-0000-00009B3A0000}"/>
    <cellStyle name="Normal 17 2 5 4 2 4 2" xfId="14999" xr:uid="{00000000-0005-0000-0000-00009C3A0000}"/>
    <cellStyle name="Normal 17 2 5 4 2 5" xfId="15000" xr:uid="{00000000-0005-0000-0000-00009D3A0000}"/>
    <cellStyle name="Normal 17 2 5 4 3" xfId="15001" xr:uid="{00000000-0005-0000-0000-00009E3A0000}"/>
    <cellStyle name="Normal 17 2 5 4 3 2" xfId="15002" xr:uid="{00000000-0005-0000-0000-00009F3A0000}"/>
    <cellStyle name="Normal 17 2 5 4 3 2 2" xfId="15003" xr:uid="{00000000-0005-0000-0000-0000A03A0000}"/>
    <cellStyle name="Normal 17 2 5 4 3 2 2 2" xfId="15004" xr:uid="{00000000-0005-0000-0000-0000A13A0000}"/>
    <cellStyle name="Normal 17 2 5 4 3 2 3" xfId="15005" xr:uid="{00000000-0005-0000-0000-0000A23A0000}"/>
    <cellStyle name="Normal 17 2 5 4 3 3" xfId="15006" xr:uid="{00000000-0005-0000-0000-0000A33A0000}"/>
    <cellStyle name="Normal 17 2 5 4 3 3 2" xfId="15007" xr:uid="{00000000-0005-0000-0000-0000A43A0000}"/>
    <cellStyle name="Normal 17 2 5 4 3 4" xfId="15008" xr:uid="{00000000-0005-0000-0000-0000A53A0000}"/>
    <cellStyle name="Normal 17 2 5 4 4" xfId="15009" xr:uid="{00000000-0005-0000-0000-0000A63A0000}"/>
    <cellStyle name="Normal 17 2 5 4 4 2" xfId="15010" xr:uid="{00000000-0005-0000-0000-0000A73A0000}"/>
    <cellStyle name="Normal 17 2 5 4 4 2 2" xfId="15011" xr:uid="{00000000-0005-0000-0000-0000A83A0000}"/>
    <cellStyle name="Normal 17 2 5 4 4 3" xfId="15012" xr:uid="{00000000-0005-0000-0000-0000A93A0000}"/>
    <cellStyle name="Normal 17 2 5 4 5" xfId="15013" xr:uid="{00000000-0005-0000-0000-0000AA3A0000}"/>
    <cellStyle name="Normal 17 2 5 4 5 2" xfId="15014" xr:uid="{00000000-0005-0000-0000-0000AB3A0000}"/>
    <cellStyle name="Normal 17 2 5 4 6" xfId="15015" xr:uid="{00000000-0005-0000-0000-0000AC3A0000}"/>
    <cellStyle name="Normal 17 2 5 5" xfId="15016" xr:uid="{00000000-0005-0000-0000-0000AD3A0000}"/>
    <cellStyle name="Normal 17 2 5 5 2" xfId="15017" xr:uid="{00000000-0005-0000-0000-0000AE3A0000}"/>
    <cellStyle name="Normal 17 2 5 5 2 2" xfId="15018" xr:uid="{00000000-0005-0000-0000-0000AF3A0000}"/>
    <cellStyle name="Normal 17 2 5 5 2 2 2" xfId="15019" xr:uid="{00000000-0005-0000-0000-0000B03A0000}"/>
    <cellStyle name="Normal 17 2 5 5 2 2 2 2" xfId="15020" xr:uid="{00000000-0005-0000-0000-0000B13A0000}"/>
    <cellStyle name="Normal 17 2 5 5 2 2 2 2 2" xfId="15021" xr:uid="{00000000-0005-0000-0000-0000B23A0000}"/>
    <cellStyle name="Normal 17 2 5 5 2 2 2 3" xfId="15022" xr:uid="{00000000-0005-0000-0000-0000B33A0000}"/>
    <cellStyle name="Normal 17 2 5 5 2 2 3" xfId="15023" xr:uid="{00000000-0005-0000-0000-0000B43A0000}"/>
    <cellStyle name="Normal 17 2 5 5 2 2 3 2" xfId="15024" xr:uid="{00000000-0005-0000-0000-0000B53A0000}"/>
    <cellStyle name="Normal 17 2 5 5 2 2 4" xfId="15025" xr:uid="{00000000-0005-0000-0000-0000B63A0000}"/>
    <cellStyle name="Normal 17 2 5 5 2 3" xfId="15026" xr:uid="{00000000-0005-0000-0000-0000B73A0000}"/>
    <cellStyle name="Normal 17 2 5 5 2 3 2" xfId="15027" xr:uid="{00000000-0005-0000-0000-0000B83A0000}"/>
    <cellStyle name="Normal 17 2 5 5 2 3 2 2" xfId="15028" xr:uid="{00000000-0005-0000-0000-0000B93A0000}"/>
    <cellStyle name="Normal 17 2 5 5 2 3 3" xfId="15029" xr:uid="{00000000-0005-0000-0000-0000BA3A0000}"/>
    <cellStyle name="Normal 17 2 5 5 2 4" xfId="15030" xr:uid="{00000000-0005-0000-0000-0000BB3A0000}"/>
    <cellStyle name="Normal 17 2 5 5 2 4 2" xfId="15031" xr:uid="{00000000-0005-0000-0000-0000BC3A0000}"/>
    <cellStyle name="Normal 17 2 5 5 2 5" xfId="15032" xr:uid="{00000000-0005-0000-0000-0000BD3A0000}"/>
    <cellStyle name="Normal 17 2 5 5 3" xfId="15033" xr:uid="{00000000-0005-0000-0000-0000BE3A0000}"/>
    <cellStyle name="Normal 17 2 5 5 3 2" xfId="15034" xr:uid="{00000000-0005-0000-0000-0000BF3A0000}"/>
    <cellStyle name="Normal 17 2 5 5 3 2 2" xfId="15035" xr:uid="{00000000-0005-0000-0000-0000C03A0000}"/>
    <cellStyle name="Normal 17 2 5 5 3 2 2 2" xfId="15036" xr:uid="{00000000-0005-0000-0000-0000C13A0000}"/>
    <cellStyle name="Normal 17 2 5 5 3 2 3" xfId="15037" xr:uid="{00000000-0005-0000-0000-0000C23A0000}"/>
    <cellStyle name="Normal 17 2 5 5 3 3" xfId="15038" xr:uid="{00000000-0005-0000-0000-0000C33A0000}"/>
    <cellStyle name="Normal 17 2 5 5 3 3 2" xfId="15039" xr:uid="{00000000-0005-0000-0000-0000C43A0000}"/>
    <cellStyle name="Normal 17 2 5 5 3 4" xfId="15040" xr:uid="{00000000-0005-0000-0000-0000C53A0000}"/>
    <cellStyle name="Normal 17 2 5 5 4" xfId="15041" xr:uid="{00000000-0005-0000-0000-0000C63A0000}"/>
    <cellStyle name="Normal 17 2 5 5 4 2" xfId="15042" xr:uid="{00000000-0005-0000-0000-0000C73A0000}"/>
    <cellStyle name="Normal 17 2 5 5 4 2 2" xfId="15043" xr:uid="{00000000-0005-0000-0000-0000C83A0000}"/>
    <cellStyle name="Normal 17 2 5 5 4 3" xfId="15044" xr:uid="{00000000-0005-0000-0000-0000C93A0000}"/>
    <cellStyle name="Normal 17 2 5 5 5" xfId="15045" xr:uid="{00000000-0005-0000-0000-0000CA3A0000}"/>
    <cellStyle name="Normal 17 2 5 5 5 2" xfId="15046" xr:uid="{00000000-0005-0000-0000-0000CB3A0000}"/>
    <cellStyle name="Normal 17 2 5 5 6" xfId="15047" xr:uid="{00000000-0005-0000-0000-0000CC3A0000}"/>
    <cellStyle name="Normal 17 2 5 6" xfId="15048" xr:uid="{00000000-0005-0000-0000-0000CD3A0000}"/>
    <cellStyle name="Normal 17 2 5 6 2" xfId="15049" xr:uid="{00000000-0005-0000-0000-0000CE3A0000}"/>
    <cellStyle name="Normal 17 2 5 6 2 2" xfId="15050" xr:uid="{00000000-0005-0000-0000-0000CF3A0000}"/>
    <cellStyle name="Normal 17 2 5 6 2 2 2" xfId="15051" xr:uid="{00000000-0005-0000-0000-0000D03A0000}"/>
    <cellStyle name="Normal 17 2 5 6 2 2 2 2" xfId="15052" xr:uid="{00000000-0005-0000-0000-0000D13A0000}"/>
    <cellStyle name="Normal 17 2 5 6 2 2 3" xfId="15053" xr:uid="{00000000-0005-0000-0000-0000D23A0000}"/>
    <cellStyle name="Normal 17 2 5 6 2 3" xfId="15054" xr:uid="{00000000-0005-0000-0000-0000D33A0000}"/>
    <cellStyle name="Normal 17 2 5 6 2 3 2" xfId="15055" xr:uid="{00000000-0005-0000-0000-0000D43A0000}"/>
    <cellStyle name="Normal 17 2 5 6 2 4" xfId="15056" xr:uid="{00000000-0005-0000-0000-0000D53A0000}"/>
    <cellStyle name="Normal 17 2 5 6 3" xfId="15057" xr:uid="{00000000-0005-0000-0000-0000D63A0000}"/>
    <cellStyle name="Normal 17 2 5 6 3 2" xfId="15058" xr:uid="{00000000-0005-0000-0000-0000D73A0000}"/>
    <cellStyle name="Normal 17 2 5 6 3 2 2" xfId="15059" xr:uid="{00000000-0005-0000-0000-0000D83A0000}"/>
    <cellStyle name="Normal 17 2 5 6 3 3" xfId="15060" xr:uid="{00000000-0005-0000-0000-0000D93A0000}"/>
    <cellStyle name="Normal 17 2 5 6 4" xfId="15061" xr:uid="{00000000-0005-0000-0000-0000DA3A0000}"/>
    <cellStyle name="Normal 17 2 5 6 4 2" xfId="15062" xr:uid="{00000000-0005-0000-0000-0000DB3A0000}"/>
    <cellStyle name="Normal 17 2 5 6 5" xfId="15063" xr:uid="{00000000-0005-0000-0000-0000DC3A0000}"/>
    <cellStyle name="Normal 17 2 5 7" xfId="15064" xr:uid="{00000000-0005-0000-0000-0000DD3A0000}"/>
    <cellStyle name="Normal 17 2 5 7 2" xfId="15065" xr:uid="{00000000-0005-0000-0000-0000DE3A0000}"/>
    <cellStyle name="Normal 17 2 5 7 2 2" xfId="15066" xr:uid="{00000000-0005-0000-0000-0000DF3A0000}"/>
    <cellStyle name="Normal 17 2 5 7 2 2 2" xfId="15067" xr:uid="{00000000-0005-0000-0000-0000E03A0000}"/>
    <cellStyle name="Normal 17 2 5 7 2 3" xfId="15068" xr:uid="{00000000-0005-0000-0000-0000E13A0000}"/>
    <cellStyle name="Normal 17 2 5 7 3" xfId="15069" xr:uid="{00000000-0005-0000-0000-0000E23A0000}"/>
    <cellStyle name="Normal 17 2 5 7 3 2" xfId="15070" xr:uid="{00000000-0005-0000-0000-0000E33A0000}"/>
    <cellStyle name="Normal 17 2 5 7 4" xfId="15071" xr:uid="{00000000-0005-0000-0000-0000E43A0000}"/>
    <cellStyle name="Normal 17 2 5 8" xfId="15072" xr:uid="{00000000-0005-0000-0000-0000E53A0000}"/>
    <cellStyle name="Normal 17 2 5 8 2" xfId="15073" xr:uid="{00000000-0005-0000-0000-0000E63A0000}"/>
    <cellStyle name="Normal 17 2 5 8 2 2" xfId="15074" xr:uid="{00000000-0005-0000-0000-0000E73A0000}"/>
    <cellStyle name="Normal 17 2 5 8 3" xfId="15075" xr:uid="{00000000-0005-0000-0000-0000E83A0000}"/>
    <cellStyle name="Normal 17 2 5 8 3 2" xfId="15076" xr:uid="{00000000-0005-0000-0000-0000E93A0000}"/>
    <cellStyle name="Normal 17 2 5 8 4" xfId="15077" xr:uid="{00000000-0005-0000-0000-0000EA3A0000}"/>
    <cellStyle name="Normal 17 2 5 9" xfId="15078" xr:uid="{00000000-0005-0000-0000-0000EB3A0000}"/>
    <cellStyle name="Normal 17 2 5 9 2" xfId="15079" xr:uid="{00000000-0005-0000-0000-0000EC3A0000}"/>
    <cellStyle name="Normal 17 2 6" xfId="15080" xr:uid="{00000000-0005-0000-0000-0000ED3A0000}"/>
    <cellStyle name="Normal 17 2 6 10" xfId="15081" xr:uid="{00000000-0005-0000-0000-0000EE3A0000}"/>
    <cellStyle name="Normal 17 2 6 10 2" xfId="15082" xr:uid="{00000000-0005-0000-0000-0000EF3A0000}"/>
    <cellStyle name="Normal 17 2 6 11" xfId="15083" xr:uid="{00000000-0005-0000-0000-0000F03A0000}"/>
    <cellStyle name="Normal 17 2 6 12" xfId="15084" xr:uid="{00000000-0005-0000-0000-0000F13A0000}"/>
    <cellStyle name="Normal 17 2 6 2" xfId="15085" xr:uid="{00000000-0005-0000-0000-0000F23A0000}"/>
    <cellStyle name="Normal 17 2 6 2 2" xfId="15086" xr:uid="{00000000-0005-0000-0000-0000F33A0000}"/>
    <cellStyle name="Normal 17 2 6 2 2 2" xfId="15087" xr:uid="{00000000-0005-0000-0000-0000F43A0000}"/>
    <cellStyle name="Normal 17 2 6 2 2 2 2" xfId="15088" xr:uid="{00000000-0005-0000-0000-0000F53A0000}"/>
    <cellStyle name="Normal 17 2 6 2 2 2 2 2" xfId="15089" xr:uid="{00000000-0005-0000-0000-0000F63A0000}"/>
    <cellStyle name="Normal 17 2 6 2 2 2 2 2 2" xfId="15090" xr:uid="{00000000-0005-0000-0000-0000F73A0000}"/>
    <cellStyle name="Normal 17 2 6 2 2 2 2 2 2 2" xfId="15091" xr:uid="{00000000-0005-0000-0000-0000F83A0000}"/>
    <cellStyle name="Normal 17 2 6 2 2 2 2 2 3" xfId="15092" xr:uid="{00000000-0005-0000-0000-0000F93A0000}"/>
    <cellStyle name="Normal 17 2 6 2 2 2 2 3" xfId="15093" xr:uid="{00000000-0005-0000-0000-0000FA3A0000}"/>
    <cellStyle name="Normal 17 2 6 2 2 2 2 3 2" xfId="15094" xr:uid="{00000000-0005-0000-0000-0000FB3A0000}"/>
    <cellStyle name="Normal 17 2 6 2 2 2 2 4" xfId="15095" xr:uid="{00000000-0005-0000-0000-0000FC3A0000}"/>
    <cellStyle name="Normal 17 2 6 2 2 2 3" xfId="15096" xr:uid="{00000000-0005-0000-0000-0000FD3A0000}"/>
    <cellStyle name="Normal 17 2 6 2 2 2 3 2" xfId="15097" xr:uid="{00000000-0005-0000-0000-0000FE3A0000}"/>
    <cellStyle name="Normal 17 2 6 2 2 2 3 2 2" xfId="15098" xr:uid="{00000000-0005-0000-0000-0000FF3A0000}"/>
    <cellStyle name="Normal 17 2 6 2 2 2 3 3" xfId="15099" xr:uid="{00000000-0005-0000-0000-0000003B0000}"/>
    <cellStyle name="Normal 17 2 6 2 2 2 4" xfId="15100" xr:uid="{00000000-0005-0000-0000-0000013B0000}"/>
    <cellStyle name="Normal 17 2 6 2 2 2 4 2" xfId="15101" xr:uid="{00000000-0005-0000-0000-0000023B0000}"/>
    <cellStyle name="Normal 17 2 6 2 2 2 5" xfId="15102" xr:uid="{00000000-0005-0000-0000-0000033B0000}"/>
    <cellStyle name="Normal 17 2 6 2 2 3" xfId="15103" xr:uid="{00000000-0005-0000-0000-0000043B0000}"/>
    <cellStyle name="Normal 17 2 6 2 2 3 2" xfId="15104" xr:uid="{00000000-0005-0000-0000-0000053B0000}"/>
    <cellStyle name="Normal 17 2 6 2 2 3 2 2" xfId="15105" xr:uid="{00000000-0005-0000-0000-0000063B0000}"/>
    <cellStyle name="Normal 17 2 6 2 2 3 2 2 2" xfId="15106" xr:uid="{00000000-0005-0000-0000-0000073B0000}"/>
    <cellStyle name="Normal 17 2 6 2 2 3 2 3" xfId="15107" xr:uid="{00000000-0005-0000-0000-0000083B0000}"/>
    <cellStyle name="Normal 17 2 6 2 2 3 3" xfId="15108" xr:uid="{00000000-0005-0000-0000-0000093B0000}"/>
    <cellStyle name="Normal 17 2 6 2 2 3 3 2" xfId="15109" xr:uid="{00000000-0005-0000-0000-00000A3B0000}"/>
    <cellStyle name="Normal 17 2 6 2 2 3 4" xfId="15110" xr:uid="{00000000-0005-0000-0000-00000B3B0000}"/>
    <cellStyle name="Normal 17 2 6 2 2 4" xfId="15111" xr:uid="{00000000-0005-0000-0000-00000C3B0000}"/>
    <cellStyle name="Normal 17 2 6 2 2 4 2" xfId="15112" xr:uid="{00000000-0005-0000-0000-00000D3B0000}"/>
    <cellStyle name="Normal 17 2 6 2 2 4 2 2" xfId="15113" xr:uid="{00000000-0005-0000-0000-00000E3B0000}"/>
    <cellStyle name="Normal 17 2 6 2 2 4 3" xfId="15114" xr:uid="{00000000-0005-0000-0000-00000F3B0000}"/>
    <cellStyle name="Normal 17 2 6 2 2 5" xfId="15115" xr:uid="{00000000-0005-0000-0000-0000103B0000}"/>
    <cellStyle name="Normal 17 2 6 2 2 5 2" xfId="15116" xr:uid="{00000000-0005-0000-0000-0000113B0000}"/>
    <cellStyle name="Normal 17 2 6 2 2 6" xfId="15117" xr:uid="{00000000-0005-0000-0000-0000123B0000}"/>
    <cellStyle name="Normal 17 2 6 2 3" xfId="15118" xr:uid="{00000000-0005-0000-0000-0000133B0000}"/>
    <cellStyle name="Normal 17 2 6 2 3 2" xfId="15119" xr:uid="{00000000-0005-0000-0000-0000143B0000}"/>
    <cellStyle name="Normal 17 2 6 2 3 2 2" xfId="15120" xr:uid="{00000000-0005-0000-0000-0000153B0000}"/>
    <cellStyle name="Normal 17 2 6 2 3 2 2 2" xfId="15121" xr:uid="{00000000-0005-0000-0000-0000163B0000}"/>
    <cellStyle name="Normal 17 2 6 2 3 2 2 2 2" xfId="15122" xr:uid="{00000000-0005-0000-0000-0000173B0000}"/>
    <cellStyle name="Normal 17 2 6 2 3 2 2 2 2 2" xfId="15123" xr:uid="{00000000-0005-0000-0000-0000183B0000}"/>
    <cellStyle name="Normal 17 2 6 2 3 2 2 2 3" xfId="15124" xr:uid="{00000000-0005-0000-0000-0000193B0000}"/>
    <cellStyle name="Normal 17 2 6 2 3 2 2 3" xfId="15125" xr:uid="{00000000-0005-0000-0000-00001A3B0000}"/>
    <cellStyle name="Normal 17 2 6 2 3 2 2 3 2" xfId="15126" xr:uid="{00000000-0005-0000-0000-00001B3B0000}"/>
    <cellStyle name="Normal 17 2 6 2 3 2 2 4" xfId="15127" xr:uid="{00000000-0005-0000-0000-00001C3B0000}"/>
    <cellStyle name="Normal 17 2 6 2 3 2 3" xfId="15128" xr:uid="{00000000-0005-0000-0000-00001D3B0000}"/>
    <cellStyle name="Normal 17 2 6 2 3 2 3 2" xfId="15129" xr:uid="{00000000-0005-0000-0000-00001E3B0000}"/>
    <cellStyle name="Normal 17 2 6 2 3 2 3 2 2" xfId="15130" xr:uid="{00000000-0005-0000-0000-00001F3B0000}"/>
    <cellStyle name="Normal 17 2 6 2 3 2 3 3" xfId="15131" xr:uid="{00000000-0005-0000-0000-0000203B0000}"/>
    <cellStyle name="Normal 17 2 6 2 3 2 4" xfId="15132" xr:uid="{00000000-0005-0000-0000-0000213B0000}"/>
    <cellStyle name="Normal 17 2 6 2 3 2 4 2" xfId="15133" xr:uid="{00000000-0005-0000-0000-0000223B0000}"/>
    <cellStyle name="Normal 17 2 6 2 3 2 5" xfId="15134" xr:uid="{00000000-0005-0000-0000-0000233B0000}"/>
    <cellStyle name="Normal 17 2 6 2 3 3" xfId="15135" xr:uid="{00000000-0005-0000-0000-0000243B0000}"/>
    <cellStyle name="Normal 17 2 6 2 3 3 2" xfId="15136" xr:uid="{00000000-0005-0000-0000-0000253B0000}"/>
    <cellStyle name="Normal 17 2 6 2 3 3 2 2" xfId="15137" xr:uid="{00000000-0005-0000-0000-0000263B0000}"/>
    <cellStyle name="Normal 17 2 6 2 3 3 2 2 2" xfId="15138" xr:uid="{00000000-0005-0000-0000-0000273B0000}"/>
    <cellStyle name="Normal 17 2 6 2 3 3 2 3" xfId="15139" xr:uid="{00000000-0005-0000-0000-0000283B0000}"/>
    <cellStyle name="Normal 17 2 6 2 3 3 3" xfId="15140" xr:uid="{00000000-0005-0000-0000-0000293B0000}"/>
    <cellStyle name="Normal 17 2 6 2 3 3 3 2" xfId="15141" xr:uid="{00000000-0005-0000-0000-00002A3B0000}"/>
    <cellStyle name="Normal 17 2 6 2 3 3 4" xfId="15142" xr:uid="{00000000-0005-0000-0000-00002B3B0000}"/>
    <cellStyle name="Normal 17 2 6 2 3 4" xfId="15143" xr:uid="{00000000-0005-0000-0000-00002C3B0000}"/>
    <cellStyle name="Normal 17 2 6 2 3 4 2" xfId="15144" xr:uid="{00000000-0005-0000-0000-00002D3B0000}"/>
    <cellStyle name="Normal 17 2 6 2 3 4 2 2" xfId="15145" xr:uid="{00000000-0005-0000-0000-00002E3B0000}"/>
    <cellStyle name="Normal 17 2 6 2 3 4 3" xfId="15146" xr:uid="{00000000-0005-0000-0000-00002F3B0000}"/>
    <cellStyle name="Normal 17 2 6 2 3 5" xfId="15147" xr:uid="{00000000-0005-0000-0000-0000303B0000}"/>
    <cellStyle name="Normal 17 2 6 2 3 5 2" xfId="15148" xr:uid="{00000000-0005-0000-0000-0000313B0000}"/>
    <cellStyle name="Normal 17 2 6 2 3 6" xfId="15149" xr:uid="{00000000-0005-0000-0000-0000323B0000}"/>
    <cellStyle name="Normal 17 2 6 2 4" xfId="15150" xr:uid="{00000000-0005-0000-0000-0000333B0000}"/>
    <cellStyle name="Normal 17 2 6 2 4 2" xfId="15151" xr:uid="{00000000-0005-0000-0000-0000343B0000}"/>
    <cellStyle name="Normal 17 2 6 2 4 2 2" xfId="15152" xr:uid="{00000000-0005-0000-0000-0000353B0000}"/>
    <cellStyle name="Normal 17 2 6 2 4 2 2 2" xfId="15153" xr:uid="{00000000-0005-0000-0000-0000363B0000}"/>
    <cellStyle name="Normal 17 2 6 2 4 2 2 2 2" xfId="15154" xr:uid="{00000000-0005-0000-0000-0000373B0000}"/>
    <cellStyle name="Normal 17 2 6 2 4 2 2 3" xfId="15155" xr:uid="{00000000-0005-0000-0000-0000383B0000}"/>
    <cellStyle name="Normal 17 2 6 2 4 2 3" xfId="15156" xr:uid="{00000000-0005-0000-0000-0000393B0000}"/>
    <cellStyle name="Normal 17 2 6 2 4 2 3 2" xfId="15157" xr:uid="{00000000-0005-0000-0000-00003A3B0000}"/>
    <cellStyle name="Normal 17 2 6 2 4 2 4" xfId="15158" xr:uid="{00000000-0005-0000-0000-00003B3B0000}"/>
    <cellStyle name="Normal 17 2 6 2 4 3" xfId="15159" xr:uid="{00000000-0005-0000-0000-00003C3B0000}"/>
    <cellStyle name="Normal 17 2 6 2 4 3 2" xfId="15160" xr:uid="{00000000-0005-0000-0000-00003D3B0000}"/>
    <cellStyle name="Normal 17 2 6 2 4 3 2 2" xfId="15161" xr:uid="{00000000-0005-0000-0000-00003E3B0000}"/>
    <cellStyle name="Normal 17 2 6 2 4 3 3" xfId="15162" xr:uid="{00000000-0005-0000-0000-00003F3B0000}"/>
    <cellStyle name="Normal 17 2 6 2 4 4" xfId="15163" xr:uid="{00000000-0005-0000-0000-0000403B0000}"/>
    <cellStyle name="Normal 17 2 6 2 4 4 2" xfId="15164" xr:uid="{00000000-0005-0000-0000-0000413B0000}"/>
    <cellStyle name="Normal 17 2 6 2 4 5" xfId="15165" xr:uid="{00000000-0005-0000-0000-0000423B0000}"/>
    <cellStyle name="Normal 17 2 6 2 5" xfId="15166" xr:uid="{00000000-0005-0000-0000-0000433B0000}"/>
    <cellStyle name="Normal 17 2 6 2 5 2" xfId="15167" xr:uid="{00000000-0005-0000-0000-0000443B0000}"/>
    <cellStyle name="Normal 17 2 6 2 5 2 2" xfId="15168" xr:uid="{00000000-0005-0000-0000-0000453B0000}"/>
    <cellStyle name="Normal 17 2 6 2 5 2 2 2" xfId="15169" xr:uid="{00000000-0005-0000-0000-0000463B0000}"/>
    <cellStyle name="Normal 17 2 6 2 5 2 3" xfId="15170" xr:uid="{00000000-0005-0000-0000-0000473B0000}"/>
    <cellStyle name="Normal 17 2 6 2 5 3" xfId="15171" xr:uid="{00000000-0005-0000-0000-0000483B0000}"/>
    <cellStyle name="Normal 17 2 6 2 5 3 2" xfId="15172" xr:uid="{00000000-0005-0000-0000-0000493B0000}"/>
    <cellStyle name="Normal 17 2 6 2 5 4" xfId="15173" xr:uid="{00000000-0005-0000-0000-00004A3B0000}"/>
    <cellStyle name="Normal 17 2 6 2 6" xfId="15174" xr:uid="{00000000-0005-0000-0000-00004B3B0000}"/>
    <cellStyle name="Normal 17 2 6 2 6 2" xfId="15175" xr:uid="{00000000-0005-0000-0000-00004C3B0000}"/>
    <cellStyle name="Normal 17 2 6 2 6 2 2" xfId="15176" xr:uid="{00000000-0005-0000-0000-00004D3B0000}"/>
    <cellStyle name="Normal 17 2 6 2 6 3" xfId="15177" xr:uid="{00000000-0005-0000-0000-00004E3B0000}"/>
    <cellStyle name="Normal 17 2 6 2 6 3 2" xfId="15178" xr:uid="{00000000-0005-0000-0000-00004F3B0000}"/>
    <cellStyle name="Normal 17 2 6 2 6 4" xfId="15179" xr:uid="{00000000-0005-0000-0000-0000503B0000}"/>
    <cellStyle name="Normal 17 2 6 2 7" xfId="15180" xr:uid="{00000000-0005-0000-0000-0000513B0000}"/>
    <cellStyle name="Normal 17 2 6 2 7 2" xfId="15181" xr:uid="{00000000-0005-0000-0000-0000523B0000}"/>
    <cellStyle name="Normal 17 2 6 2 8" xfId="15182" xr:uid="{00000000-0005-0000-0000-0000533B0000}"/>
    <cellStyle name="Normal 17 2 6 2 8 2" xfId="15183" xr:uid="{00000000-0005-0000-0000-0000543B0000}"/>
    <cellStyle name="Normal 17 2 6 2 9" xfId="15184" xr:uid="{00000000-0005-0000-0000-0000553B0000}"/>
    <cellStyle name="Normal 17 2 6 3" xfId="15185" xr:uid="{00000000-0005-0000-0000-0000563B0000}"/>
    <cellStyle name="Normal 17 2 6 3 2" xfId="15186" xr:uid="{00000000-0005-0000-0000-0000573B0000}"/>
    <cellStyle name="Normal 17 2 6 3 2 2" xfId="15187" xr:uid="{00000000-0005-0000-0000-0000583B0000}"/>
    <cellStyle name="Normal 17 2 6 3 2 2 2" xfId="15188" xr:uid="{00000000-0005-0000-0000-0000593B0000}"/>
    <cellStyle name="Normal 17 2 6 3 2 2 2 2" xfId="15189" xr:uid="{00000000-0005-0000-0000-00005A3B0000}"/>
    <cellStyle name="Normal 17 2 6 3 2 2 2 2 2" xfId="15190" xr:uid="{00000000-0005-0000-0000-00005B3B0000}"/>
    <cellStyle name="Normal 17 2 6 3 2 2 2 3" xfId="15191" xr:uid="{00000000-0005-0000-0000-00005C3B0000}"/>
    <cellStyle name="Normal 17 2 6 3 2 2 3" xfId="15192" xr:uid="{00000000-0005-0000-0000-00005D3B0000}"/>
    <cellStyle name="Normal 17 2 6 3 2 2 3 2" xfId="15193" xr:uid="{00000000-0005-0000-0000-00005E3B0000}"/>
    <cellStyle name="Normal 17 2 6 3 2 2 4" xfId="15194" xr:uid="{00000000-0005-0000-0000-00005F3B0000}"/>
    <cellStyle name="Normal 17 2 6 3 2 3" xfId="15195" xr:uid="{00000000-0005-0000-0000-0000603B0000}"/>
    <cellStyle name="Normal 17 2 6 3 2 3 2" xfId="15196" xr:uid="{00000000-0005-0000-0000-0000613B0000}"/>
    <cellStyle name="Normal 17 2 6 3 2 3 2 2" xfId="15197" xr:uid="{00000000-0005-0000-0000-0000623B0000}"/>
    <cellStyle name="Normal 17 2 6 3 2 3 3" xfId="15198" xr:uid="{00000000-0005-0000-0000-0000633B0000}"/>
    <cellStyle name="Normal 17 2 6 3 2 4" xfId="15199" xr:uid="{00000000-0005-0000-0000-0000643B0000}"/>
    <cellStyle name="Normal 17 2 6 3 2 4 2" xfId="15200" xr:uid="{00000000-0005-0000-0000-0000653B0000}"/>
    <cellStyle name="Normal 17 2 6 3 2 5" xfId="15201" xr:uid="{00000000-0005-0000-0000-0000663B0000}"/>
    <cellStyle name="Normal 17 2 6 3 3" xfId="15202" xr:uid="{00000000-0005-0000-0000-0000673B0000}"/>
    <cellStyle name="Normal 17 2 6 3 3 2" xfId="15203" xr:uid="{00000000-0005-0000-0000-0000683B0000}"/>
    <cellStyle name="Normal 17 2 6 3 3 2 2" xfId="15204" xr:uid="{00000000-0005-0000-0000-0000693B0000}"/>
    <cellStyle name="Normal 17 2 6 3 3 2 2 2" xfId="15205" xr:uid="{00000000-0005-0000-0000-00006A3B0000}"/>
    <cellStyle name="Normal 17 2 6 3 3 2 3" xfId="15206" xr:uid="{00000000-0005-0000-0000-00006B3B0000}"/>
    <cellStyle name="Normal 17 2 6 3 3 3" xfId="15207" xr:uid="{00000000-0005-0000-0000-00006C3B0000}"/>
    <cellStyle name="Normal 17 2 6 3 3 3 2" xfId="15208" xr:uid="{00000000-0005-0000-0000-00006D3B0000}"/>
    <cellStyle name="Normal 17 2 6 3 3 4" xfId="15209" xr:uid="{00000000-0005-0000-0000-00006E3B0000}"/>
    <cellStyle name="Normal 17 2 6 3 4" xfId="15210" xr:uid="{00000000-0005-0000-0000-00006F3B0000}"/>
    <cellStyle name="Normal 17 2 6 3 4 2" xfId="15211" xr:uid="{00000000-0005-0000-0000-0000703B0000}"/>
    <cellStyle name="Normal 17 2 6 3 4 2 2" xfId="15212" xr:uid="{00000000-0005-0000-0000-0000713B0000}"/>
    <cellStyle name="Normal 17 2 6 3 4 3" xfId="15213" xr:uid="{00000000-0005-0000-0000-0000723B0000}"/>
    <cellStyle name="Normal 17 2 6 3 5" xfId="15214" xr:uid="{00000000-0005-0000-0000-0000733B0000}"/>
    <cellStyle name="Normal 17 2 6 3 5 2" xfId="15215" xr:uid="{00000000-0005-0000-0000-0000743B0000}"/>
    <cellStyle name="Normal 17 2 6 3 6" xfId="15216" xr:uid="{00000000-0005-0000-0000-0000753B0000}"/>
    <cellStyle name="Normal 17 2 6 4" xfId="15217" xr:uid="{00000000-0005-0000-0000-0000763B0000}"/>
    <cellStyle name="Normal 17 2 6 4 2" xfId="15218" xr:uid="{00000000-0005-0000-0000-0000773B0000}"/>
    <cellStyle name="Normal 17 2 6 4 2 2" xfId="15219" xr:uid="{00000000-0005-0000-0000-0000783B0000}"/>
    <cellStyle name="Normal 17 2 6 4 2 2 2" xfId="15220" xr:uid="{00000000-0005-0000-0000-0000793B0000}"/>
    <cellStyle name="Normal 17 2 6 4 2 2 2 2" xfId="15221" xr:uid="{00000000-0005-0000-0000-00007A3B0000}"/>
    <cellStyle name="Normal 17 2 6 4 2 2 2 2 2" xfId="15222" xr:uid="{00000000-0005-0000-0000-00007B3B0000}"/>
    <cellStyle name="Normal 17 2 6 4 2 2 2 3" xfId="15223" xr:uid="{00000000-0005-0000-0000-00007C3B0000}"/>
    <cellStyle name="Normal 17 2 6 4 2 2 3" xfId="15224" xr:uid="{00000000-0005-0000-0000-00007D3B0000}"/>
    <cellStyle name="Normal 17 2 6 4 2 2 3 2" xfId="15225" xr:uid="{00000000-0005-0000-0000-00007E3B0000}"/>
    <cellStyle name="Normal 17 2 6 4 2 2 4" xfId="15226" xr:uid="{00000000-0005-0000-0000-00007F3B0000}"/>
    <cellStyle name="Normal 17 2 6 4 2 3" xfId="15227" xr:uid="{00000000-0005-0000-0000-0000803B0000}"/>
    <cellStyle name="Normal 17 2 6 4 2 3 2" xfId="15228" xr:uid="{00000000-0005-0000-0000-0000813B0000}"/>
    <cellStyle name="Normal 17 2 6 4 2 3 2 2" xfId="15229" xr:uid="{00000000-0005-0000-0000-0000823B0000}"/>
    <cellStyle name="Normal 17 2 6 4 2 3 3" xfId="15230" xr:uid="{00000000-0005-0000-0000-0000833B0000}"/>
    <cellStyle name="Normal 17 2 6 4 2 4" xfId="15231" xr:uid="{00000000-0005-0000-0000-0000843B0000}"/>
    <cellStyle name="Normal 17 2 6 4 2 4 2" xfId="15232" xr:uid="{00000000-0005-0000-0000-0000853B0000}"/>
    <cellStyle name="Normal 17 2 6 4 2 5" xfId="15233" xr:uid="{00000000-0005-0000-0000-0000863B0000}"/>
    <cellStyle name="Normal 17 2 6 4 3" xfId="15234" xr:uid="{00000000-0005-0000-0000-0000873B0000}"/>
    <cellStyle name="Normal 17 2 6 4 3 2" xfId="15235" xr:uid="{00000000-0005-0000-0000-0000883B0000}"/>
    <cellStyle name="Normal 17 2 6 4 3 2 2" xfId="15236" xr:uid="{00000000-0005-0000-0000-0000893B0000}"/>
    <cellStyle name="Normal 17 2 6 4 3 2 2 2" xfId="15237" xr:uid="{00000000-0005-0000-0000-00008A3B0000}"/>
    <cellStyle name="Normal 17 2 6 4 3 2 3" xfId="15238" xr:uid="{00000000-0005-0000-0000-00008B3B0000}"/>
    <cellStyle name="Normal 17 2 6 4 3 3" xfId="15239" xr:uid="{00000000-0005-0000-0000-00008C3B0000}"/>
    <cellStyle name="Normal 17 2 6 4 3 3 2" xfId="15240" xr:uid="{00000000-0005-0000-0000-00008D3B0000}"/>
    <cellStyle name="Normal 17 2 6 4 3 4" xfId="15241" xr:uid="{00000000-0005-0000-0000-00008E3B0000}"/>
    <cellStyle name="Normal 17 2 6 4 4" xfId="15242" xr:uid="{00000000-0005-0000-0000-00008F3B0000}"/>
    <cellStyle name="Normal 17 2 6 4 4 2" xfId="15243" xr:uid="{00000000-0005-0000-0000-0000903B0000}"/>
    <cellStyle name="Normal 17 2 6 4 4 2 2" xfId="15244" xr:uid="{00000000-0005-0000-0000-0000913B0000}"/>
    <cellStyle name="Normal 17 2 6 4 4 3" xfId="15245" xr:uid="{00000000-0005-0000-0000-0000923B0000}"/>
    <cellStyle name="Normal 17 2 6 4 5" xfId="15246" xr:uid="{00000000-0005-0000-0000-0000933B0000}"/>
    <cellStyle name="Normal 17 2 6 4 5 2" xfId="15247" xr:uid="{00000000-0005-0000-0000-0000943B0000}"/>
    <cellStyle name="Normal 17 2 6 4 6" xfId="15248" xr:uid="{00000000-0005-0000-0000-0000953B0000}"/>
    <cellStyle name="Normal 17 2 6 5" xfId="15249" xr:uid="{00000000-0005-0000-0000-0000963B0000}"/>
    <cellStyle name="Normal 17 2 6 5 2" xfId="15250" xr:uid="{00000000-0005-0000-0000-0000973B0000}"/>
    <cellStyle name="Normal 17 2 6 5 2 2" xfId="15251" xr:uid="{00000000-0005-0000-0000-0000983B0000}"/>
    <cellStyle name="Normal 17 2 6 5 2 2 2" xfId="15252" xr:uid="{00000000-0005-0000-0000-0000993B0000}"/>
    <cellStyle name="Normal 17 2 6 5 2 2 2 2" xfId="15253" xr:uid="{00000000-0005-0000-0000-00009A3B0000}"/>
    <cellStyle name="Normal 17 2 6 5 2 2 3" xfId="15254" xr:uid="{00000000-0005-0000-0000-00009B3B0000}"/>
    <cellStyle name="Normal 17 2 6 5 2 3" xfId="15255" xr:uid="{00000000-0005-0000-0000-00009C3B0000}"/>
    <cellStyle name="Normal 17 2 6 5 2 3 2" xfId="15256" xr:uid="{00000000-0005-0000-0000-00009D3B0000}"/>
    <cellStyle name="Normal 17 2 6 5 2 4" xfId="15257" xr:uid="{00000000-0005-0000-0000-00009E3B0000}"/>
    <cellStyle name="Normal 17 2 6 5 3" xfId="15258" xr:uid="{00000000-0005-0000-0000-00009F3B0000}"/>
    <cellStyle name="Normal 17 2 6 5 3 2" xfId="15259" xr:uid="{00000000-0005-0000-0000-0000A03B0000}"/>
    <cellStyle name="Normal 17 2 6 5 3 2 2" xfId="15260" xr:uid="{00000000-0005-0000-0000-0000A13B0000}"/>
    <cellStyle name="Normal 17 2 6 5 3 3" xfId="15261" xr:uid="{00000000-0005-0000-0000-0000A23B0000}"/>
    <cellStyle name="Normal 17 2 6 5 4" xfId="15262" xr:uid="{00000000-0005-0000-0000-0000A33B0000}"/>
    <cellStyle name="Normal 17 2 6 5 4 2" xfId="15263" xr:uid="{00000000-0005-0000-0000-0000A43B0000}"/>
    <cellStyle name="Normal 17 2 6 5 5" xfId="15264" xr:uid="{00000000-0005-0000-0000-0000A53B0000}"/>
    <cellStyle name="Normal 17 2 6 6" xfId="15265" xr:uid="{00000000-0005-0000-0000-0000A63B0000}"/>
    <cellStyle name="Normal 17 2 6 6 2" xfId="15266" xr:uid="{00000000-0005-0000-0000-0000A73B0000}"/>
    <cellStyle name="Normal 17 2 6 6 2 2" xfId="15267" xr:uid="{00000000-0005-0000-0000-0000A83B0000}"/>
    <cellStyle name="Normal 17 2 6 6 2 2 2" xfId="15268" xr:uid="{00000000-0005-0000-0000-0000A93B0000}"/>
    <cellStyle name="Normal 17 2 6 6 2 3" xfId="15269" xr:uid="{00000000-0005-0000-0000-0000AA3B0000}"/>
    <cellStyle name="Normal 17 2 6 6 3" xfId="15270" xr:uid="{00000000-0005-0000-0000-0000AB3B0000}"/>
    <cellStyle name="Normal 17 2 6 6 3 2" xfId="15271" xr:uid="{00000000-0005-0000-0000-0000AC3B0000}"/>
    <cellStyle name="Normal 17 2 6 6 4" xfId="15272" xr:uid="{00000000-0005-0000-0000-0000AD3B0000}"/>
    <cellStyle name="Normal 17 2 6 7" xfId="15273" xr:uid="{00000000-0005-0000-0000-0000AE3B0000}"/>
    <cellStyle name="Normal 17 2 6 8" xfId="15274" xr:uid="{00000000-0005-0000-0000-0000AF3B0000}"/>
    <cellStyle name="Normal 17 2 6 8 2" xfId="15275" xr:uid="{00000000-0005-0000-0000-0000B03B0000}"/>
    <cellStyle name="Normal 17 2 6 8 2 2" xfId="15276" xr:uid="{00000000-0005-0000-0000-0000B13B0000}"/>
    <cellStyle name="Normal 17 2 6 8 3" xfId="15277" xr:uid="{00000000-0005-0000-0000-0000B23B0000}"/>
    <cellStyle name="Normal 17 2 6 8 3 2" xfId="15278" xr:uid="{00000000-0005-0000-0000-0000B33B0000}"/>
    <cellStyle name="Normal 17 2 6 8 4" xfId="15279" xr:uid="{00000000-0005-0000-0000-0000B43B0000}"/>
    <cellStyle name="Normal 17 2 6 9" xfId="15280" xr:uid="{00000000-0005-0000-0000-0000B53B0000}"/>
    <cellStyle name="Normal 17 2 6 9 2" xfId="15281" xr:uid="{00000000-0005-0000-0000-0000B63B0000}"/>
    <cellStyle name="Normal 17 2 7" xfId="15282" xr:uid="{00000000-0005-0000-0000-0000B73B0000}"/>
    <cellStyle name="Normal 17 2 7 10" xfId="15283" xr:uid="{00000000-0005-0000-0000-0000B83B0000}"/>
    <cellStyle name="Normal 17 2 7 11" xfId="15284" xr:uid="{00000000-0005-0000-0000-0000B93B0000}"/>
    <cellStyle name="Normal 17 2 7 2" xfId="15285" xr:uid="{00000000-0005-0000-0000-0000BA3B0000}"/>
    <cellStyle name="Normal 17 2 7 2 2" xfId="15286" xr:uid="{00000000-0005-0000-0000-0000BB3B0000}"/>
    <cellStyle name="Normal 17 2 7 2 2 2" xfId="15287" xr:uid="{00000000-0005-0000-0000-0000BC3B0000}"/>
    <cellStyle name="Normal 17 2 7 2 2 2 2" xfId="15288" xr:uid="{00000000-0005-0000-0000-0000BD3B0000}"/>
    <cellStyle name="Normal 17 2 7 2 2 2 2 2" xfId="15289" xr:uid="{00000000-0005-0000-0000-0000BE3B0000}"/>
    <cellStyle name="Normal 17 2 7 2 2 2 2 2 2" xfId="15290" xr:uid="{00000000-0005-0000-0000-0000BF3B0000}"/>
    <cellStyle name="Normal 17 2 7 2 2 2 2 2 2 2" xfId="15291" xr:uid="{00000000-0005-0000-0000-0000C03B0000}"/>
    <cellStyle name="Normal 17 2 7 2 2 2 2 2 3" xfId="15292" xr:uid="{00000000-0005-0000-0000-0000C13B0000}"/>
    <cellStyle name="Normal 17 2 7 2 2 2 2 3" xfId="15293" xr:uid="{00000000-0005-0000-0000-0000C23B0000}"/>
    <cellStyle name="Normal 17 2 7 2 2 2 2 3 2" xfId="15294" xr:uid="{00000000-0005-0000-0000-0000C33B0000}"/>
    <cellStyle name="Normal 17 2 7 2 2 2 2 4" xfId="15295" xr:uid="{00000000-0005-0000-0000-0000C43B0000}"/>
    <cellStyle name="Normal 17 2 7 2 2 2 3" xfId="15296" xr:uid="{00000000-0005-0000-0000-0000C53B0000}"/>
    <cellStyle name="Normal 17 2 7 2 2 2 3 2" xfId="15297" xr:uid="{00000000-0005-0000-0000-0000C63B0000}"/>
    <cellStyle name="Normal 17 2 7 2 2 2 3 2 2" xfId="15298" xr:uid="{00000000-0005-0000-0000-0000C73B0000}"/>
    <cellStyle name="Normal 17 2 7 2 2 2 3 3" xfId="15299" xr:uid="{00000000-0005-0000-0000-0000C83B0000}"/>
    <cellStyle name="Normal 17 2 7 2 2 2 4" xfId="15300" xr:uid="{00000000-0005-0000-0000-0000C93B0000}"/>
    <cellStyle name="Normal 17 2 7 2 2 2 4 2" xfId="15301" xr:uid="{00000000-0005-0000-0000-0000CA3B0000}"/>
    <cellStyle name="Normal 17 2 7 2 2 2 5" xfId="15302" xr:uid="{00000000-0005-0000-0000-0000CB3B0000}"/>
    <cellStyle name="Normal 17 2 7 2 2 3" xfId="15303" xr:uid="{00000000-0005-0000-0000-0000CC3B0000}"/>
    <cellStyle name="Normal 17 2 7 2 2 3 2" xfId="15304" xr:uid="{00000000-0005-0000-0000-0000CD3B0000}"/>
    <cellStyle name="Normal 17 2 7 2 2 3 2 2" xfId="15305" xr:uid="{00000000-0005-0000-0000-0000CE3B0000}"/>
    <cellStyle name="Normal 17 2 7 2 2 3 2 2 2" xfId="15306" xr:uid="{00000000-0005-0000-0000-0000CF3B0000}"/>
    <cellStyle name="Normal 17 2 7 2 2 3 2 3" xfId="15307" xr:uid="{00000000-0005-0000-0000-0000D03B0000}"/>
    <cellStyle name="Normal 17 2 7 2 2 3 3" xfId="15308" xr:uid="{00000000-0005-0000-0000-0000D13B0000}"/>
    <cellStyle name="Normal 17 2 7 2 2 3 3 2" xfId="15309" xr:uid="{00000000-0005-0000-0000-0000D23B0000}"/>
    <cellStyle name="Normal 17 2 7 2 2 3 4" xfId="15310" xr:uid="{00000000-0005-0000-0000-0000D33B0000}"/>
    <cellStyle name="Normal 17 2 7 2 2 4" xfId="15311" xr:uid="{00000000-0005-0000-0000-0000D43B0000}"/>
    <cellStyle name="Normal 17 2 7 2 2 4 2" xfId="15312" xr:uid="{00000000-0005-0000-0000-0000D53B0000}"/>
    <cellStyle name="Normal 17 2 7 2 2 4 2 2" xfId="15313" xr:uid="{00000000-0005-0000-0000-0000D63B0000}"/>
    <cellStyle name="Normal 17 2 7 2 2 4 3" xfId="15314" xr:uid="{00000000-0005-0000-0000-0000D73B0000}"/>
    <cellStyle name="Normal 17 2 7 2 2 5" xfId="15315" xr:uid="{00000000-0005-0000-0000-0000D83B0000}"/>
    <cellStyle name="Normal 17 2 7 2 2 5 2" xfId="15316" xr:uid="{00000000-0005-0000-0000-0000D93B0000}"/>
    <cellStyle name="Normal 17 2 7 2 2 6" xfId="15317" xr:uid="{00000000-0005-0000-0000-0000DA3B0000}"/>
    <cellStyle name="Normal 17 2 7 2 3" xfId="15318" xr:uid="{00000000-0005-0000-0000-0000DB3B0000}"/>
    <cellStyle name="Normal 17 2 7 2 3 2" xfId="15319" xr:uid="{00000000-0005-0000-0000-0000DC3B0000}"/>
    <cellStyle name="Normal 17 2 7 2 3 2 2" xfId="15320" xr:uid="{00000000-0005-0000-0000-0000DD3B0000}"/>
    <cellStyle name="Normal 17 2 7 2 3 2 2 2" xfId="15321" xr:uid="{00000000-0005-0000-0000-0000DE3B0000}"/>
    <cellStyle name="Normal 17 2 7 2 3 2 2 2 2" xfId="15322" xr:uid="{00000000-0005-0000-0000-0000DF3B0000}"/>
    <cellStyle name="Normal 17 2 7 2 3 2 2 2 2 2" xfId="15323" xr:uid="{00000000-0005-0000-0000-0000E03B0000}"/>
    <cellStyle name="Normal 17 2 7 2 3 2 2 2 3" xfId="15324" xr:uid="{00000000-0005-0000-0000-0000E13B0000}"/>
    <cellStyle name="Normal 17 2 7 2 3 2 2 3" xfId="15325" xr:uid="{00000000-0005-0000-0000-0000E23B0000}"/>
    <cellStyle name="Normal 17 2 7 2 3 2 2 3 2" xfId="15326" xr:uid="{00000000-0005-0000-0000-0000E33B0000}"/>
    <cellStyle name="Normal 17 2 7 2 3 2 2 4" xfId="15327" xr:uid="{00000000-0005-0000-0000-0000E43B0000}"/>
    <cellStyle name="Normal 17 2 7 2 3 2 3" xfId="15328" xr:uid="{00000000-0005-0000-0000-0000E53B0000}"/>
    <cellStyle name="Normal 17 2 7 2 3 2 3 2" xfId="15329" xr:uid="{00000000-0005-0000-0000-0000E63B0000}"/>
    <cellStyle name="Normal 17 2 7 2 3 2 3 2 2" xfId="15330" xr:uid="{00000000-0005-0000-0000-0000E73B0000}"/>
    <cellStyle name="Normal 17 2 7 2 3 2 3 3" xfId="15331" xr:uid="{00000000-0005-0000-0000-0000E83B0000}"/>
    <cellStyle name="Normal 17 2 7 2 3 2 4" xfId="15332" xr:uid="{00000000-0005-0000-0000-0000E93B0000}"/>
    <cellStyle name="Normal 17 2 7 2 3 2 4 2" xfId="15333" xr:uid="{00000000-0005-0000-0000-0000EA3B0000}"/>
    <cellStyle name="Normal 17 2 7 2 3 2 5" xfId="15334" xr:uid="{00000000-0005-0000-0000-0000EB3B0000}"/>
    <cellStyle name="Normal 17 2 7 2 3 3" xfId="15335" xr:uid="{00000000-0005-0000-0000-0000EC3B0000}"/>
    <cellStyle name="Normal 17 2 7 2 3 3 2" xfId="15336" xr:uid="{00000000-0005-0000-0000-0000ED3B0000}"/>
    <cellStyle name="Normal 17 2 7 2 3 3 2 2" xfId="15337" xr:uid="{00000000-0005-0000-0000-0000EE3B0000}"/>
    <cellStyle name="Normal 17 2 7 2 3 3 2 2 2" xfId="15338" xr:uid="{00000000-0005-0000-0000-0000EF3B0000}"/>
    <cellStyle name="Normal 17 2 7 2 3 3 2 3" xfId="15339" xr:uid="{00000000-0005-0000-0000-0000F03B0000}"/>
    <cellStyle name="Normal 17 2 7 2 3 3 3" xfId="15340" xr:uid="{00000000-0005-0000-0000-0000F13B0000}"/>
    <cellStyle name="Normal 17 2 7 2 3 3 3 2" xfId="15341" xr:uid="{00000000-0005-0000-0000-0000F23B0000}"/>
    <cellStyle name="Normal 17 2 7 2 3 3 4" xfId="15342" xr:uid="{00000000-0005-0000-0000-0000F33B0000}"/>
    <cellStyle name="Normal 17 2 7 2 3 4" xfId="15343" xr:uid="{00000000-0005-0000-0000-0000F43B0000}"/>
    <cellStyle name="Normal 17 2 7 2 3 4 2" xfId="15344" xr:uid="{00000000-0005-0000-0000-0000F53B0000}"/>
    <cellStyle name="Normal 17 2 7 2 3 4 2 2" xfId="15345" xr:uid="{00000000-0005-0000-0000-0000F63B0000}"/>
    <cellStyle name="Normal 17 2 7 2 3 4 3" xfId="15346" xr:uid="{00000000-0005-0000-0000-0000F73B0000}"/>
    <cellStyle name="Normal 17 2 7 2 3 5" xfId="15347" xr:uid="{00000000-0005-0000-0000-0000F83B0000}"/>
    <cellStyle name="Normal 17 2 7 2 3 5 2" xfId="15348" xr:uid="{00000000-0005-0000-0000-0000F93B0000}"/>
    <cellStyle name="Normal 17 2 7 2 3 6" xfId="15349" xr:uid="{00000000-0005-0000-0000-0000FA3B0000}"/>
    <cellStyle name="Normal 17 2 7 2 4" xfId="15350" xr:uid="{00000000-0005-0000-0000-0000FB3B0000}"/>
    <cellStyle name="Normal 17 2 7 2 4 2" xfId="15351" xr:uid="{00000000-0005-0000-0000-0000FC3B0000}"/>
    <cellStyle name="Normal 17 2 7 2 4 2 2" xfId="15352" xr:uid="{00000000-0005-0000-0000-0000FD3B0000}"/>
    <cellStyle name="Normal 17 2 7 2 4 2 2 2" xfId="15353" xr:uid="{00000000-0005-0000-0000-0000FE3B0000}"/>
    <cellStyle name="Normal 17 2 7 2 4 2 2 2 2" xfId="15354" xr:uid="{00000000-0005-0000-0000-0000FF3B0000}"/>
    <cellStyle name="Normal 17 2 7 2 4 2 2 3" xfId="15355" xr:uid="{00000000-0005-0000-0000-0000003C0000}"/>
    <cellStyle name="Normal 17 2 7 2 4 2 3" xfId="15356" xr:uid="{00000000-0005-0000-0000-0000013C0000}"/>
    <cellStyle name="Normal 17 2 7 2 4 2 3 2" xfId="15357" xr:uid="{00000000-0005-0000-0000-0000023C0000}"/>
    <cellStyle name="Normal 17 2 7 2 4 2 4" xfId="15358" xr:uid="{00000000-0005-0000-0000-0000033C0000}"/>
    <cellStyle name="Normal 17 2 7 2 4 3" xfId="15359" xr:uid="{00000000-0005-0000-0000-0000043C0000}"/>
    <cellStyle name="Normal 17 2 7 2 4 3 2" xfId="15360" xr:uid="{00000000-0005-0000-0000-0000053C0000}"/>
    <cellStyle name="Normal 17 2 7 2 4 3 2 2" xfId="15361" xr:uid="{00000000-0005-0000-0000-0000063C0000}"/>
    <cellStyle name="Normal 17 2 7 2 4 3 3" xfId="15362" xr:uid="{00000000-0005-0000-0000-0000073C0000}"/>
    <cellStyle name="Normal 17 2 7 2 4 4" xfId="15363" xr:uid="{00000000-0005-0000-0000-0000083C0000}"/>
    <cellStyle name="Normal 17 2 7 2 4 4 2" xfId="15364" xr:uid="{00000000-0005-0000-0000-0000093C0000}"/>
    <cellStyle name="Normal 17 2 7 2 4 5" xfId="15365" xr:uid="{00000000-0005-0000-0000-00000A3C0000}"/>
    <cellStyle name="Normal 17 2 7 2 5" xfId="15366" xr:uid="{00000000-0005-0000-0000-00000B3C0000}"/>
    <cellStyle name="Normal 17 2 7 2 5 2" xfId="15367" xr:uid="{00000000-0005-0000-0000-00000C3C0000}"/>
    <cellStyle name="Normal 17 2 7 2 5 2 2" xfId="15368" xr:uid="{00000000-0005-0000-0000-00000D3C0000}"/>
    <cellStyle name="Normal 17 2 7 2 5 2 2 2" xfId="15369" xr:uid="{00000000-0005-0000-0000-00000E3C0000}"/>
    <cellStyle name="Normal 17 2 7 2 5 2 3" xfId="15370" xr:uid="{00000000-0005-0000-0000-00000F3C0000}"/>
    <cellStyle name="Normal 17 2 7 2 5 3" xfId="15371" xr:uid="{00000000-0005-0000-0000-0000103C0000}"/>
    <cellStyle name="Normal 17 2 7 2 5 3 2" xfId="15372" xr:uid="{00000000-0005-0000-0000-0000113C0000}"/>
    <cellStyle name="Normal 17 2 7 2 5 4" xfId="15373" xr:uid="{00000000-0005-0000-0000-0000123C0000}"/>
    <cellStyle name="Normal 17 2 7 2 6" xfId="15374" xr:uid="{00000000-0005-0000-0000-0000133C0000}"/>
    <cellStyle name="Normal 17 2 7 2 6 2" xfId="15375" xr:uid="{00000000-0005-0000-0000-0000143C0000}"/>
    <cellStyle name="Normal 17 2 7 2 6 2 2" xfId="15376" xr:uid="{00000000-0005-0000-0000-0000153C0000}"/>
    <cellStyle name="Normal 17 2 7 2 6 3" xfId="15377" xr:uid="{00000000-0005-0000-0000-0000163C0000}"/>
    <cellStyle name="Normal 17 2 7 2 6 3 2" xfId="15378" xr:uid="{00000000-0005-0000-0000-0000173C0000}"/>
    <cellStyle name="Normal 17 2 7 2 6 4" xfId="15379" xr:uid="{00000000-0005-0000-0000-0000183C0000}"/>
    <cellStyle name="Normal 17 2 7 2 7" xfId="15380" xr:uid="{00000000-0005-0000-0000-0000193C0000}"/>
    <cellStyle name="Normal 17 2 7 2 7 2" xfId="15381" xr:uid="{00000000-0005-0000-0000-00001A3C0000}"/>
    <cellStyle name="Normal 17 2 7 2 8" xfId="15382" xr:uid="{00000000-0005-0000-0000-00001B3C0000}"/>
    <cellStyle name="Normal 17 2 7 2 8 2" xfId="15383" xr:uid="{00000000-0005-0000-0000-00001C3C0000}"/>
    <cellStyle name="Normal 17 2 7 2 9" xfId="15384" xr:uid="{00000000-0005-0000-0000-00001D3C0000}"/>
    <cellStyle name="Normal 17 2 7 3" xfId="15385" xr:uid="{00000000-0005-0000-0000-00001E3C0000}"/>
    <cellStyle name="Normal 17 2 7 3 2" xfId="15386" xr:uid="{00000000-0005-0000-0000-00001F3C0000}"/>
    <cellStyle name="Normal 17 2 7 3 2 2" xfId="15387" xr:uid="{00000000-0005-0000-0000-0000203C0000}"/>
    <cellStyle name="Normal 17 2 7 3 2 2 2" xfId="15388" xr:uid="{00000000-0005-0000-0000-0000213C0000}"/>
    <cellStyle name="Normal 17 2 7 3 2 2 2 2" xfId="15389" xr:uid="{00000000-0005-0000-0000-0000223C0000}"/>
    <cellStyle name="Normal 17 2 7 3 2 2 2 2 2" xfId="15390" xr:uid="{00000000-0005-0000-0000-0000233C0000}"/>
    <cellStyle name="Normal 17 2 7 3 2 2 2 3" xfId="15391" xr:uid="{00000000-0005-0000-0000-0000243C0000}"/>
    <cellStyle name="Normal 17 2 7 3 2 2 3" xfId="15392" xr:uid="{00000000-0005-0000-0000-0000253C0000}"/>
    <cellStyle name="Normal 17 2 7 3 2 2 3 2" xfId="15393" xr:uid="{00000000-0005-0000-0000-0000263C0000}"/>
    <cellStyle name="Normal 17 2 7 3 2 2 4" xfId="15394" xr:uid="{00000000-0005-0000-0000-0000273C0000}"/>
    <cellStyle name="Normal 17 2 7 3 2 3" xfId="15395" xr:uid="{00000000-0005-0000-0000-0000283C0000}"/>
    <cellStyle name="Normal 17 2 7 3 2 3 2" xfId="15396" xr:uid="{00000000-0005-0000-0000-0000293C0000}"/>
    <cellStyle name="Normal 17 2 7 3 2 3 2 2" xfId="15397" xr:uid="{00000000-0005-0000-0000-00002A3C0000}"/>
    <cellStyle name="Normal 17 2 7 3 2 3 3" xfId="15398" xr:uid="{00000000-0005-0000-0000-00002B3C0000}"/>
    <cellStyle name="Normal 17 2 7 3 2 4" xfId="15399" xr:uid="{00000000-0005-0000-0000-00002C3C0000}"/>
    <cellStyle name="Normal 17 2 7 3 2 4 2" xfId="15400" xr:uid="{00000000-0005-0000-0000-00002D3C0000}"/>
    <cellStyle name="Normal 17 2 7 3 2 5" xfId="15401" xr:uid="{00000000-0005-0000-0000-00002E3C0000}"/>
    <cellStyle name="Normal 17 2 7 3 3" xfId="15402" xr:uid="{00000000-0005-0000-0000-00002F3C0000}"/>
    <cellStyle name="Normal 17 2 7 3 3 2" xfId="15403" xr:uid="{00000000-0005-0000-0000-0000303C0000}"/>
    <cellStyle name="Normal 17 2 7 3 3 2 2" xfId="15404" xr:uid="{00000000-0005-0000-0000-0000313C0000}"/>
    <cellStyle name="Normal 17 2 7 3 3 2 2 2" xfId="15405" xr:uid="{00000000-0005-0000-0000-0000323C0000}"/>
    <cellStyle name="Normal 17 2 7 3 3 2 3" xfId="15406" xr:uid="{00000000-0005-0000-0000-0000333C0000}"/>
    <cellStyle name="Normal 17 2 7 3 3 3" xfId="15407" xr:uid="{00000000-0005-0000-0000-0000343C0000}"/>
    <cellStyle name="Normal 17 2 7 3 3 3 2" xfId="15408" xr:uid="{00000000-0005-0000-0000-0000353C0000}"/>
    <cellStyle name="Normal 17 2 7 3 3 4" xfId="15409" xr:uid="{00000000-0005-0000-0000-0000363C0000}"/>
    <cellStyle name="Normal 17 2 7 3 4" xfId="15410" xr:uid="{00000000-0005-0000-0000-0000373C0000}"/>
    <cellStyle name="Normal 17 2 7 3 4 2" xfId="15411" xr:uid="{00000000-0005-0000-0000-0000383C0000}"/>
    <cellStyle name="Normal 17 2 7 3 4 2 2" xfId="15412" xr:uid="{00000000-0005-0000-0000-0000393C0000}"/>
    <cellStyle name="Normal 17 2 7 3 4 3" xfId="15413" xr:uid="{00000000-0005-0000-0000-00003A3C0000}"/>
    <cellStyle name="Normal 17 2 7 3 5" xfId="15414" xr:uid="{00000000-0005-0000-0000-00003B3C0000}"/>
    <cellStyle name="Normal 17 2 7 3 5 2" xfId="15415" xr:uid="{00000000-0005-0000-0000-00003C3C0000}"/>
    <cellStyle name="Normal 17 2 7 3 6" xfId="15416" xr:uid="{00000000-0005-0000-0000-00003D3C0000}"/>
    <cellStyle name="Normal 17 2 7 4" xfId="15417" xr:uid="{00000000-0005-0000-0000-00003E3C0000}"/>
    <cellStyle name="Normal 17 2 7 4 2" xfId="15418" xr:uid="{00000000-0005-0000-0000-00003F3C0000}"/>
    <cellStyle name="Normal 17 2 7 4 2 2" xfId="15419" xr:uid="{00000000-0005-0000-0000-0000403C0000}"/>
    <cellStyle name="Normal 17 2 7 4 2 2 2" xfId="15420" xr:uid="{00000000-0005-0000-0000-0000413C0000}"/>
    <cellStyle name="Normal 17 2 7 4 2 2 2 2" xfId="15421" xr:uid="{00000000-0005-0000-0000-0000423C0000}"/>
    <cellStyle name="Normal 17 2 7 4 2 2 2 2 2" xfId="15422" xr:uid="{00000000-0005-0000-0000-0000433C0000}"/>
    <cellStyle name="Normal 17 2 7 4 2 2 2 3" xfId="15423" xr:uid="{00000000-0005-0000-0000-0000443C0000}"/>
    <cellStyle name="Normal 17 2 7 4 2 2 3" xfId="15424" xr:uid="{00000000-0005-0000-0000-0000453C0000}"/>
    <cellStyle name="Normal 17 2 7 4 2 2 3 2" xfId="15425" xr:uid="{00000000-0005-0000-0000-0000463C0000}"/>
    <cellStyle name="Normal 17 2 7 4 2 2 4" xfId="15426" xr:uid="{00000000-0005-0000-0000-0000473C0000}"/>
    <cellStyle name="Normal 17 2 7 4 2 3" xfId="15427" xr:uid="{00000000-0005-0000-0000-0000483C0000}"/>
    <cellStyle name="Normal 17 2 7 4 2 3 2" xfId="15428" xr:uid="{00000000-0005-0000-0000-0000493C0000}"/>
    <cellStyle name="Normal 17 2 7 4 2 3 2 2" xfId="15429" xr:uid="{00000000-0005-0000-0000-00004A3C0000}"/>
    <cellStyle name="Normal 17 2 7 4 2 3 3" xfId="15430" xr:uid="{00000000-0005-0000-0000-00004B3C0000}"/>
    <cellStyle name="Normal 17 2 7 4 2 4" xfId="15431" xr:uid="{00000000-0005-0000-0000-00004C3C0000}"/>
    <cellStyle name="Normal 17 2 7 4 2 4 2" xfId="15432" xr:uid="{00000000-0005-0000-0000-00004D3C0000}"/>
    <cellStyle name="Normal 17 2 7 4 2 5" xfId="15433" xr:uid="{00000000-0005-0000-0000-00004E3C0000}"/>
    <cellStyle name="Normal 17 2 7 4 3" xfId="15434" xr:uid="{00000000-0005-0000-0000-00004F3C0000}"/>
    <cellStyle name="Normal 17 2 7 4 3 2" xfId="15435" xr:uid="{00000000-0005-0000-0000-0000503C0000}"/>
    <cellStyle name="Normal 17 2 7 4 3 2 2" xfId="15436" xr:uid="{00000000-0005-0000-0000-0000513C0000}"/>
    <cellStyle name="Normal 17 2 7 4 3 2 2 2" xfId="15437" xr:uid="{00000000-0005-0000-0000-0000523C0000}"/>
    <cellStyle name="Normal 17 2 7 4 3 2 3" xfId="15438" xr:uid="{00000000-0005-0000-0000-0000533C0000}"/>
    <cellStyle name="Normal 17 2 7 4 3 3" xfId="15439" xr:uid="{00000000-0005-0000-0000-0000543C0000}"/>
    <cellStyle name="Normal 17 2 7 4 3 3 2" xfId="15440" xr:uid="{00000000-0005-0000-0000-0000553C0000}"/>
    <cellStyle name="Normal 17 2 7 4 3 4" xfId="15441" xr:uid="{00000000-0005-0000-0000-0000563C0000}"/>
    <cellStyle name="Normal 17 2 7 4 4" xfId="15442" xr:uid="{00000000-0005-0000-0000-0000573C0000}"/>
    <cellStyle name="Normal 17 2 7 4 4 2" xfId="15443" xr:uid="{00000000-0005-0000-0000-0000583C0000}"/>
    <cellStyle name="Normal 17 2 7 4 4 2 2" xfId="15444" xr:uid="{00000000-0005-0000-0000-0000593C0000}"/>
    <cellStyle name="Normal 17 2 7 4 4 3" xfId="15445" xr:uid="{00000000-0005-0000-0000-00005A3C0000}"/>
    <cellStyle name="Normal 17 2 7 4 5" xfId="15446" xr:uid="{00000000-0005-0000-0000-00005B3C0000}"/>
    <cellStyle name="Normal 17 2 7 4 5 2" xfId="15447" xr:uid="{00000000-0005-0000-0000-00005C3C0000}"/>
    <cellStyle name="Normal 17 2 7 4 6" xfId="15448" xr:uid="{00000000-0005-0000-0000-00005D3C0000}"/>
    <cellStyle name="Normal 17 2 7 5" xfId="15449" xr:uid="{00000000-0005-0000-0000-00005E3C0000}"/>
    <cellStyle name="Normal 17 2 7 5 2" xfId="15450" xr:uid="{00000000-0005-0000-0000-00005F3C0000}"/>
    <cellStyle name="Normal 17 2 7 5 2 2" xfId="15451" xr:uid="{00000000-0005-0000-0000-0000603C0000}"/>
    <cellStyle name="Normal 17 2 7 5 2 2 2" xfId="15452" xr:uid="{00000000-0005-0000-0000-0000613C0000}"/>
    <cellStyle name="Normal 17 2 7 5 2 2 2 2" xfId="15453" xr:uid="{00000000-0005-0000-0000-0000623C0000}"/>
    <cellStyle name="Normal 17 2 7 5 2 2 3" xfId="15454" xr:uid="{00000000-0005-0000-0000-0000633C0000}"/>
    <cellStyle name="Normal 17 2 7 5 2 3" xfId="15455" xr:uid="{00000000-0005-0000-0000-0000643C0000}"/>
    <cellStyle name="Normal 17 2 7 5 2 3 2" xfId="15456" xr:uid="{00000000-0005-0000-0000-0000653C0000}"/>
    <cellStyle name="Normal 17 2 7 5 2 4" xfId="15457" xr:uid="{00000000-0005-0000-0000-0000663C0000}"/>
    <cellStyle name="Normal 17 2 7 5 3" xfId="15458" xr:uid="{00000000-0005-0000-0000-0000673C0000}"/>
    <cellStyle name="Normal 17 2 7 5 3 2" xfId="15459" xr:uid="{00000000-0005-0000-0000-0000683C0000}"/>
    <cellStyle name="Normal 17 2 7 5 3 2 2" xfId="15460" xr:uid="{00000000-0005-0000-0000-0000693C0000}"/>
    <cellStyle name="Normal 17 2 7 5 3 3" xfId="15461" xr:uid="{00000000-0005-0000-0000-00006A3C0000}"/>
    <cellStyle name="Normal 17 2 7 5 4" xfId="15462" xr:uid="{00000000-0005-0000-0000-00006B3C0000}"/>
    <cellStyle name="Normal 17 2 7 5 4 2" xfId="15463" xr:uid="{00000000-0005-0000-0000-00006C3C0000}"/>
    <cellStyle name="Normal 17 2 7 5 5" xfId="15464" xr:uid="{00000000-0005-0000-0000-00006D3C0000}"/>
    <cellStyle name="Normal 17 2 7 6" xfId="15465" xr:uid="{00000000-0005-0000-0000-00006E3C0000}"/>
    <cellStyle name="Normal 17 2 7 6 2" xfId="15466" xr:uid="{00000000-0005-0000-0000-00006F3C0000}"/>
    <cellStyle name="Normal 17 2 7 6 2 2" xfId="15467" xr:uid="{00000000-0005-0000-0000-0000703C0000}"/>
    <cellStyle name="Normal 17 2 7 6 2 2 2" xfId="15468" xr:uid="{00000000-0005-0000-0000-0000713C0000}"/>
    <cellStyle name="Normal 17 2 7 6 2 3" xfId="15469" xr:uid="{00000000-0005-0000-0000-0000723C0000}"/>
    <cellStyle name="Normal 17 2 7 6 3" xfId="15470" xr:uid="{00000000-0005-0000-0000-0000733C0000}"/>
    <cellStyle name="Normal 17 2 7 6 3 2" xfId="15471" xr:uid="{00000000-0005-0000-0000-0000743C0000}"/>
    <cellStyle name="Normal 17 2 7 6 4" xfId="15472" xr:uid="{00000000-0005-0000-0000-0000753C0000}"/>
    <cellStyle name="Normal 17 2 7 7" xfId="15473" xr:uid="{00000000-0005-0000-0000-0000763C0000}"/>
    <cellStyle name="Normal 17 2 7 7 2" xfId="15474" xr:uid="{00000000-0005-0000-0000-0000773C0000}"/>
    <cellStyle name="Normal 17 2 7 7 2 2" xfId="15475" xr:uid="{00000000-0005-0000-0000-0000783C0000}"/>
    <cellStyle name="Normal 17 2 7 7 3" xfId="15476" xr:uid="{00000000-0005-0000-0000-0000793C0000}"/>
    <cellStyle name="Normal 17 2 7 7 3 2" xfId="15477" xr:uid="{00000000-0005-0000-0000-00007A3C0000}"/>
    <cellStyle name="Normal 17 2 7 7 4" xfId="15478" xr:uid="{00000000-0005-0000-0000-00007B3C0000}"/>
    <cellStyle name="Normal 17 2 7 8" xfId="15479" xr:uid="{00000000-0005-0000-0000-00007C3C0000}"/>
    <cellStyle name="Normal 17 2 7 8 2" xfId="15480" xr:uid="{00000000-0005-0000-0000-00007D3C0000}"/>
    <cellStyle name="Normal 17 2 7 9" xfId="15481" xr:uid="{00000000-0005-0000-0000-00007E3C0000}"/>
    <cellStyle name="Normal 17 2 7 9 2" xfId="15482" xr:uid="{00000000-0005-0000-0000-00007F3C0000}"/>
    <cellStyle name="Normal 17 2 8" xfId="15483" xr:uid="{00000000-0005-0000-0000-0000803C0000}"/>
    <cellStyle name="Normal 17 2 8 10" xfId="15484" xr:uid="{00000000-0005-0000-0000-0000813C0000}"/>
    <cellStyle name="Normal 17 2 8 2" xfId="15485" xr:uid="{00000000-0005-0000-0000-0000823C0000}"/>
    <cellStyle name="Normal 17 2 8 2 2" xfId="15486" xr:uid="{00000000-0005-0000-0000-0000833C0000}"/>
    <cellStyle name="Normal 17 2 8 2 2 2" xfId="15487" xr:uid="{00000000-0005-0000-0000-0000843C0000}"/>
    <cellStyle name="Normal 17 2 8 2 2 2 2" xfId="15488" xr:uid="{00000000-0005-0000-0000-0000853C0000}"/>
    <cellStyle name="Normal 17 2 8 2 2 2 2 2" xfId="15489" xr:uid="{00000000-0005-0000-0000-0000863C0000}"/>
    <cellStyle name="Normal 17 2 8 2 2 2 2 2 2" xfId="15490" xr:uid="{00000000-0005-0000-0000-0000873C0000}"/>
    <cellStyle name="Normal 17 2 8 2 2 2 2 3" xfId="15491" xr:uid="{00000000-0005-0000-0000-0000883C0000}"/>
    <cellStyle name="Normal 17 2 8 2 2 2 3" xfId="15492" xr:uid="{00000000-0005-0000-0000-0000893C0000}"/>
    <cellStyle name="Normal 17 2 8 2 2 2 3 2" xfId="15493" xr:uid="{00000000-0005-0000-0000-00008A3C0000}"/>
    <cellStyle name="Normal 17 2 8 2 2 2 4" xfId="15494" xr:uid="{00000000-0005-0000-0000-00008B3C0000}"/>
    <cellStyle name="Normal 17 2 8 2 2 3" xfId="15495" xr:uid="{00000000-0005-0000-0000-00008C3C0000}"/>
    <cellStyle name="Normal 17 2 8 2 2 3 2" xfId="15496" xr:uid="{00000000-0005-0000-0000-00008D3C0000}"/>
    <cellStyle name="Normal 17 2 8 2 2 3 2 2" xfId="15497" xr:uid="{00000000-0005-0000-0000-00008E3C0000}"/>
    <cellStyle name="Normal 17 2 8 2 2 3 3" xfId="15498" xr:uid="{00000000-0005-0000-0000-00008F3C0000}"/>
    <cellStyle name="Normal 17 2 8 2 2 4" xfId="15499" xr:uid="{00000000-0005-0000-0000-0000903C0000}"/>
    <cellStyle name="Normal 17 2 8 2 2 4 2" xfId="15500" xr:uid="{00000000-0005-0000-0000-0000913C0000}"/>
    <cellStyle name="Normal 17 2 8 2 2 5" xfId="15501" xr:uid="{00000000-0005-0000-0000-0000923C0000}"/>
    <cellStyle name="Normal 17 2 8 2 3" xfId="15502" xr:uid="{00000000-0005-0000-0000-0000933C0000}"/>
    <cellStyle name="Normal 17 2 8 2 3 2" xfId="15503" xr:uid="{00000000-0005-0000-0000-0000943C0000}"/>
    <cellStyle name="Normal 17 2 8 2 3 2 2" xfId="15504" xr:uid="{00000000-0005-0000-0000-0000953C0000}"/>
    <cellStyle name="Normal 17 2 8 2 3 2 2 2" xfId="15505" xr:uid="{00000000-0005-0000-0000-0000963C0000}"/>
    <cellStyle name="Normal 17 2 8 2 3 2 3" xfId="15506" xr:uid="{00000000-0005-0000-0000-0000973C0000}"/>
    <cellStyle name="Normal 17 2 8 2 3 3" xfId="15507" xr:uid="{00000000-0005-0000-0000-0000983C0000}"/>
    <cellStyle name="Normal 17 2 8 2 3 3 2" xfId="15508" xr:uid="{00000000-0005-0000-0000-0000993C0000}"/>
    <cellStyle name="Normal 17 2 8 2 3 4" xfId="15509" xr:uid="{00000000-0005-0000-0000-00009A3C0000}"/>
    <cellStyle name="Normal 17 2 8 2 4" xfId="15510" xr:uid="{00000000-0005-0000-0000-00009B3C0000}"/>
    <cellStyle name="Normal 17 2 8 2 4 2" xfId="15511" xr:uid="{00000000-0005-0000-0000-00009C3C0000}"/>
    <cellStyle name="Normal 17 2 8 2 4 2 2" xfId="15512" xr:uid="{00000000-0005-0000-0000-00009D3C0000}"/>
    <cellStyle name="Normal 17 2 8 2 4 3" xfId="15513" xr:uid="{00000000-0005-0000-0000-00009E3C0000}"/>
    <cellStyle name="Normal 17 2 8 2 5" xfId="15514" xr:uid="{00000000-0005-0000-0000-00009F3C0000}"/>
    <cellStyle name="Normal 17 2 8 2 5 2" xfId="15515" xr:uid="{00000000-0005-0000-0000-0000A03C0000}"/>
    <cellStyle name="Normal 17 2 8 2 6" xfId="15516" xr:uid="{00000000-0005-0000-0000-0000A13C0000}"/>
    <cellStyle name="Normal 17 2 8 3" xfId="15517" xr:uid="{00000000-0005-0000-0000-0000A23C0000}"/>
    <cellStyle name="Normal 17 2 8 3 2" xfId="15518" xr:uid="{00000000-0005-0000-0000-0000A33C0000}"/>
    <cellStyle name="Normal 17 2 8 3 2 2" xfId="15519" xr:uid="{00000000-0005-0000-0000-0000A43C0000}"/>
    <cellStyle name="Normal 17 2 8 3 2 2 2" xfId="15520" xr:uid="{00000000-0005-0000-0000-0000A53C0000}"/>
    <cellStyle name="Normal 17 2 8 3 2 2 2 2" xfId="15521" xr:uid="{00000000-0005-0000-0000-0000A63C0000}"/>
    <cellStyle name="Normal 17 2 8 3 2 2 2 2 2" xfId="15522" xr:uid="{00000000-0005-0000-0000-0000A73C0000}"/>
    <cellStyle name="Normal 17 2 8 3 2 2 2 3" xfId="15523" xr:uid="{00000000-0005-0000-0000-0000A83C0000}"/>
    <cellStyle name="Normal 17 2 8 3 2 2 3" xfId="15524" xr:uid="{00000000-0005-0000-0000-0000A93C0000}"/>
    <cellStyle name="Normal 17 2 8 3 2 2 3 2" xfId="15525" xr:uid="{00000000-0005-0000-0000-0000AA3C0000}"/>
    <cellStyle name="Normal 17 2 8 3 2 2 4" xfId="15526" xr:uid="{00000000-0005-0000-0000-0000AB3C0000}"/>
    <cellStyle name="Normal 17 2 8 3 2 3" xfId="15527" xr:uid="{00000000-0005-0000-0000-0000AC3C0000}"/>
    <cellStyle name="Normal 17 2 8 3 2 3 2" xfId="15528" xr:uid="{00000000-0005-0000-0000-0000AD3C0000}"/>
    <cellStyle name="Normal 17 2 8 3 2 3 2 2" xfId="15529" xr:uid="{00000000-0005-0000-0000-0000AE3C0000}"/>
    <cellStyle name="Normal 17 2 8 3 2 3 3" xfId="15530" xr:uid="{00000000-0005-0000-0000-0000AF3C0000}"/>
    <cellStyle name="Normal 17 2 8 3 2 4" xfId="15531" xr:uid="{00000000-0005-0000-0000-0000B03C0000}"/>
    <cellStyle name="Normal 17 2 8 3 2 4 2" xfId="15532" xr:uid="{00000000-0005-0000-0000-0000B13C0000}"/>
    <cellStyle name="Normal 17 2 8 3 2 5" xfId="15533" xr:uid="{00000000-0005-0000-0000-0000B23C0000}"/>
    <cellStyle name="Normal 17 2 8 3 3" xfId="15534" xr:uid="{00000000-0005-0000-0000-0000B33C0000}"/>
    <cellStyle name="Normal 17 2 8 3 3 2" xfId="15535" xr:uid="{00000000-0005-0000-0000-0000B43C0000}"/>
    <cellStyle name="Normal 17 2 8 3 3 2 2" xfId="15536" xr:uid="{00000000-0005-0000-0000-0000B53C0000}"/>
    <cellStyle name="Normal 17 2 8 3 3 2 2 2" xfId="15537" xr:uid="{00000000-0005-0000-0000-0000B63C0000}"/>
    <cellStyle name="Normal 17 2 8 3 3 2 3" xfId="15538" xr:uid="{00000000-0005-0000-0000-0000B73C0000}"/>
    <cellStyle name="Normal 17 2 8 3 3 3" xfId="15539" xr:uid="{00000000-0005-0000-0000-0000B83C0000}"/>
    <cellStyle name="Normal 17 2 8 3 3 3 2" xfId="15540" xr:uid="{00000000-0005-0000-0000-0000B93C0000}"/>
    <cellStyle name="Normal 17 2 8 3 3 4" xfId="15541" xr:uid="{00000000-0005-0000-0000-0000BA3C0000}"/>
    <cellStyle name="Normal 17 2 8 3 4" xfId="15542" xr:uid="{00000000-0005-0000-0000-0000BB3C0000}"/>
    <cellStyle name="Normal 17 2 8 3 4 2" xfId="15543" xr:uid="{00000000-0005-0000-0000-0000BC3C0000}"/>
    <cellStyle name="Normal 17 2 8 3 4 2 2" xfId="15544" xr:uid="{00000000-0005-0000-0000-0000BD3C0000}"/>
    <cellStyle name="Normal 17 2 8 3 4 3" xfId="15545" xr:uid="{00000000-0005-0000-0000-0000BE3C0000}"/>
    <cellStyle name="Normal 17 2 8 3 5" xfId="15546" xr:uid="{00000000-0005-0000-0000-0000BF3C0000}"/>
    <cellStyle name="Normal 17 2 8 3 5 2" xfId="15547" xr:uid="{00000000-0005-0000-0000-0000C03C0000}"/>
    <cellStyle name="Normal 17 2 8 3 6" xfId="15548" xr:uid="{00000000-0005-0000-0000-0000C13C0000}"/>
    <cellStyle name="Normal 17 2 8 4" xfId="15549" xr:uid="{00000000-0005-0000-0000-0000C23C0000}"/>
    <cellStyle name="Normal 17 2 8 4 2" xfId="15550" xr:uid="{00000000-0005-0000-0000-0000C33C0000}"/>
    <cellStyle name="Normal 17 2 8 4 2 2" xfId="15551" xr:uid="{00000000-0005-0000-0000-0000C43C0000}"/>
    <cellStyle name="Normal 17 2 8 4 2 2 2" xfId="15552" xr:uid="{00000000-0005-0000-0000-0000C53C0000}"/>
    <cellStyle name="Normal 17 2 8 4 2 2 2 2" xfId="15553" xr:uid="{00000000-0005-0000-0000-0000C63C0000}"/>
    <cellStyle name="Normal 17 2 8 4 2 2 3" xfId="15554" xr:uid="{00000000-0005-0000-0000-0000C73C0000}"/>
    <cellStyle name="Normal 17 2 8 4 2 3" xfId="15555" xr:uid="{00000000-0005-0000-0000-0000C83C0000}"/>
    <cellStyle name="Normal 17 2 8 4 2 3 2" xfId="15556" xr:uid="{00000000-0005-0000-0000-0000C93C0000}"/>
    <cellStyle name="Normal 17 2 8 4 2 4" xfId="15557" xr:uid="{00000000-0005-0000-0000-0000CA3C0000}"/>
    <cellStyle name="Normal 17 2 8 4 3" xfId="15558" xr:uid="{00000000-0005-0000-0000-0000CB3C0000}"/>
    <cellStyle name="Normal 17 2 8 4 3 2" xfId="15559" xr:uid="{00000000-0005-0000-0000-0000CC3C0000}"/>
    <cellStyle name="Normal 17 2 8 4 3 2 2" xfId="15560" xr:uid="{00000000-0005-0000-0000-0000CD3C0000}"/>
    <cellStyle name="Normal 17 2 8 4 3 3" xfId="15561" xr:uid="{00000000-0005-0000-0000-0000CE3C0000}"/>
    <cellStyle name="Normal 17 2 8 4 4" xfId="15562" xr:uid="{00000000-0005-0000-0000-0000CF3C0000}"/>
    <cellStyle name="Normal 17 2 8 4 4 2" xfId="15563" xr:uid="{00000000-0005-0000-0000-0000D03C0000}"/>
    <cellStyle name="Normal 17 2 8 4 5" xfId="15564" xr:uid="{00000000-0005-0000-0000-0000D13C0000}"/>
    <cellStyle name="Normal 17 2 8 5" xfId="15565" xr:uid="{00000000-0005-0000-0000-0000D23C0000}"/>
    <cellStyle name="Normal 17 2 8 5 2" xfId="15566" xr:uid="{00000000-0005-0000-0000-0000D33C0000}"/>
    <cellStyle name="Normal 17 2 8 5 2 2" xfId="15567" xr:uid="{00000000-0005-0000-0000-0000D43C0000}"/>
    <cellStyle name="Normal 17 2 8 5 2 2 2" xfId="15568" xr:uid="{00000000-0005-0000-0000-0000D53C0000}"/>
    <cellStyle name="Normal 17 2 8 5 2 3" xfId="15569" xr:uid="{00000000-0005-0000-0000-0000D63C0000}"/>
    <cellStyle name="Normal 17 2 8 5 3" xfId="15570" xr:uid="{00000000-0005-0000-0000-0000D73C0000}"/>
    <cellStyle name="Normal 17 2 8 5 3 2" xfId="15571" xr:uid="{00000000-0005-0000-0000-0000D83C0000}"/>
    <cellStyle name="Normal 17 2 8 5 4" xfId="15572" xr:uid="{00000000-0005-0000-0000-0000D93C0000}"/>
    <cellStyle name="Normal 17 2 8 6" xfId="15573" xr:uid="{00000000-0005-0000-0000-0000DA3C0000}"/>
    <cellStyle name="Normal 17 2 8 6 2" xfId="15574" xr:uid="{00000000-0005-0000-0000-0000DB3C0000}"/>
    <cellStyle name="Normal 17 2 8 6 2 2" xfId="15575" xr:uid="{00000000-0005-0000-0000-0000DC3C0000}"/>
    <cellStyle name="Normal 17 2 8 6 3" xfId="15576" xr:uid="{00000000-0005-0000-0000-0000DD3C0000}"/>
    <cellStyle name="Normal 17 2 8 6 3 2" xfId="15577" xr:uid="{00000000-0005-0000-0000-0000DE3C0000}"/>
    <cellStyle name="Normal 17 2 8 6 4" xfId="15578" xr:uid="{00000000-0005-0000-0000-0000DF3C0000}"/>
    <cellStyle name="Normal 17 2 8 7" xfId="15579" xr:uid="{00000000-0005-0000-0000-0000E03C0000}"/>
    <cellStyle name="Normal 17 2 8 7 2" xfId="15580" xr:uid="{00000000-0005-0000-0000-0000E13C0000}"/>
    <cellStyle name="Normal 17 2 8 8" xfId="15581" xr:uid="{00000000-0005-0000-0000-0000E23C0000}"/>
    <cellStyle name="Normal 17 2 8 8 2" xfId="15582" xr:uid="{00000000-0005-0000-0000-0000E33C0000}"/>
    <cellStyle name="Normal 17 2 8 9" xfId="15583" xr:uid="{00000000-0005-0000-0000-0000E43C0000}"/>
    <cellStyle name="Normal 17 2 9" xfId="15584" xr:uid="{00000000-0005-0000-0000-0000E53C0000}"/>
    <cellStyle name="Normal 17 2 9 2" xfId="15585" xr:uid="{00000000-0005-0000-0000-0000E63C0000}"/>
    <cellStyle name="Normal 17 2 9 2 2" xfId="15586" xr:uid="{00000000-0005-0000-0000-0000E73C0000}"/>
    <cellStyle name="Normal 17 2 9 2 2 2" xfId="15587" xr:uid="{00000000-0005-0000-0000-0000E83C0000}"/>
    <cellStyle name="Normal 17 2 9 2 2 2 2" xfId="15588" xr:uid="{00000000-0005-0000-0000-0000E93C0000}"/>
    <cellStyle name="Normal 17 2 9 2 2 2 2 2" xfId="15589" xr:uid="{00000000-0005-0000-0000-0000EA3C0000}"/>
    <cellStyle name="Normal 17 2 9 2 2 2 2 2 2" xfId="15590" xr:uid="{00000000-0005-0000-0000-0000EB3C0000}"/>
    <cellStyle name="Normal 17 2 9 2 2 2 2 3" xfId="15591" xr:uid="{00000000-0005-0000-0000-0000EC3C0000}"/>
    <cellStyle name="Normal 17 2 9 2 2 2 3" xfId="15592" xr:uid="{00000000-0005-0000-0000-0000ED3C0000}"/>
    <cellStyle name="Normal 17 2 9 2 2 2 3 2" xfId="15593" xr:uid="{00000000-0005-0000-0000-0000EE3C0000}"/>
    <cellStyle name="Normal 17 2 9 2 2 2 4" xfId="15594" xr:uid="{00000000-0005-0000-0000-0000EF3C0000}"/>
    <cellStyle name="Normal 17 2 9 2 2 3" xfId="15595" xr:uid="{00000000-0005-0000-0000-0000F03C0000}"/>
    <cellStyle name="Normal 17 2 9 2 2 3 2" xfId="15596" xr:uid="{00000000-0005-0000-0000-0000F13C0000}"/>
    <cellStyle name="Normal 17 2 9 2 2 3 2 2" xfId="15597" xr:uid="{00000000-0005-0000-0000-0000F23C0000}"/>
    <cellStyle name="Normal 17 2 9 2 2 3 3" xfId="15598" xr:uid="{00000000-0005-0000-0000-0000F33C0000}"/>
    <cellStyle name="Normal 17 2 9 2 2 4" xfId="15599" xr:uid="{00000000-0005-0000-0000-0000F43C0000}"/>
    <cellStyle name="Normal 17 2 9 2 2 4 2" xfId="15600" xr:uid="{00000000-0005-0000-0000-0000F53C0000}"/>
    <cellStyle name="Normal 17 2 9 2 2 5" xfId="15601" xr:uid="{00000000-0005-0000-0000-0000F63C0000}"/>
    <cellStyle name="Normal 17 2 9 2 3" xfId="15602" xr:uid="{00000000-0005-0000-0000-0000F73C0000}"/>
    <cellStyle name="Normal 17 2 9 2 3 2" xfId="15603" xr:uid="{00000000-0005-0000-0000-0000F83C0000}"/>
    <cellStyle name="Normal 17 2 9 2 3 2 2" xfId="15604" xr:uid="{00000000-0005-0000-0000-0000F93C0000}"/>
    <cellStyle name="Normal 17 2 9 2 3 2 2 2" xfId="15605" xr:uid="{00000000-0005-0000-0000-0000FA3C0000}"/>
    <cellStyle name="Normal 17 2 9 2 3 2 3" xfId="15606" xr:uid="{00000000-0005-0000-0000-0000FB3C0000}"/>
    <cellStyle name="Normal 17 2 9 2 3 3" xfId="15607" xr:uid="{00000000-0005-0000-0000-0000FC3C0000}"/>
    <cellStyle name="Normal 17 2 9 2 3 3 2" xfId="15608" xr:uid="{00000000-0005-0000-0000-0000FD3C0000}"/>
    <cellStyle name="Normal 17 2 9 2 3 4" xfId="15609" xr:uid="{00000000-0005-0000-0000-0000FE3C0000}"/>
    <cellStyle name="Normal 17 2 9 2 4" xfId="15610" xr:uid="{00000000-0005-0000-0000-0000FF3C0000}"/>
    <cellStyle name="Normal 17 2 9 2 4 2" xfId="15611" xr:uid="{00000000-0005-0000-0000-0000003D0000}"/>
    <cellStyle name="Normal 17 2 9 2 4 2 2" xfId="15612" xr:uid="{00000000-0005-0000-0000-0000013D0000}"/>
    <cellStyle name="Normal 17 2 9 2 4 3" xfId="15613" xr:uid="{00000000-0005-0000-0000-0000023D0000}"/>
    <cellStyle name="Normal 17 2 9 2 5" xfId="15614" xr:uid="{00000000-0005-0000-0000-0000033D0000}"/>
    <cellStyle name="Normal 17 2 9 2 5 2" xfId="15615" xr:uid="{00000000-0005-0000-0000-0000043D0000}"/>
    <cellStyle name="Normal 17 2 9 2 6" xfId="15616" xr:uid="{00000000-0005-0000-0000-0000053D0000}"/>
    <cellStyle name="Normal 17 2 9 3" xfId="15617" xr:uid="{00000000-0005-0000-0000-0000063D0000}"/>
    <cellStyle name="Normal 17 2 9 3 2" xfId="15618" xr:uid="{00000000-0005-0000-0000-0000073D0000}"/>
    <cellStyle name="Normal 17 2 9 3 2 2" xfId="15619" xr:uid="{00000000-0005-0000-0000-0000083D0000}"/>
    <cellStyle name="Normal 17 2 9 3 2 2 2" xfId="15620" xr:uid="{00000000-0005-0000-0000-0000093D0000}"/>
    <cellStyle name="Normal 17 2 9 3 2 2 2 2" xfId="15621" xr:uid="{00000000-0005-0000-0000-00000A3D0000}"/>
    <cellStyle name="Normal 17 2 9 3 2 2 2 2 2" xfId="15622" xr:uid="{00000000-0005-0000-0000-00000B3D0000}"/>
    <cellStyle name="Normal 17 2 9 3 2 2 2 3" xfId="15623" xr:uid="{00000000-0005-0000-0000-00000C3D0000}"/>
    <cellStyle name="Normal 17 2 9 3 2 2 3" xfId="15624" xr:uid="{00000000-0005-0000-0000-00000D3D0000}"/>
    <cellStyle name="Normal 17 2 9 3 2 2 3 2" xfId="15625" xr:uid="{00000000-0005-0000-0000-00000E3D0000}"/>
    <cellStyle name="Normal 17 2 9 3 2 2 4" xfId="15626" xr:uid="{00000000-0005-0000-0000-00000F3D0000}"/>
    <cellStyle name="Normal 17 2 9 3 2 3" xfId="15627" xr:uid="{00000000-0005-0000-0000-0000103D0000}"/>
    <cellStyle name="Normal 17 2 9 3 2 3 2" xfId="15628" xr:uid="{00000000-0005-0000-0000-0000113D0000}"/>
    <cellStyle name="Normal 17 2 9 3 2 3 2 2" xfId="15629" xr:uid="{00000000-0005-0000-0000-0000123D0000}"/>
    <cellStyle name="Normal 17 2 9 3 2 3 3" xfId="15630" xr:uid="{00000000-0005-0000-0000-0000133D0000}"/>
    <cellStyle name="Normal 17 2 9 3 2 4" xfId="15631" xr:uid="{00000000-0005-0000-0000-0000143D0000}"/>
    <cellStyle name="Normal 17 2 9 3 2 4 2" xfId="15632" xr:uid="{00000000-0005-0000-0000-0000153D0000}"/>
    <cellStyle name="Normal 17 2 9 3 2 5" xfId="15633" xr:uid="{00000000-0005-0000-0000-0000163D0000}"/>
    <cellStyle name="Normal 17 2 9 3 3" xfId="15634" xr:uid="{00000000-0005-0000-0000-0000173D0000}"/>
    <cellStyle name="Normal 17 2 9 3 3 2" xfId="15635" xr:uid="{00000000-0005-0000-0000-0000183D0000}"/>
    <cellStyle name="Normal 17 2 9 3 3 2 2" xfId="15636" xr:uid="{00000000-0005-0000-0000-0000193D0000}"/>
    <cellStyle name="Normal 17 2 9 3 3 2 2 2" xfId="15637" xr:uid="{00000000-0005-0000-0000-00001A3D0000}"/>
    <cellStyle name="Normal 17 2 9 3 3 2 3" xfId="15638" xr:uid="{00000000-0005-0000-0000-00001B3D0000}"/>
    <cellStyle name="Normal 17 2 9 3 3 3" xfId="15639" xr:uid="{00000000-0005-0000-0000-00001C3D0000}"/>
    <cellStyle name="Normal 17 2 9 3 3 3 2" xfId="15640" xr:uid="{00000000-0005-0000-0000-00001D3D0000}"/>
    <cellStyle name="Normal 17 2 9 3 3 4" xfId="15641" xr:uid="{00000000-0005-0000-0000-00001E3D0000}"/>
    <cellStyle name="Normal 17 2 9 3 4" xfId="15642" xr:uid="{00000000-0005-0000-0000-00001F3D0000}"/>
    <cellStyle name="Normal 17 2 9 3 4 2" xfId="15643" xr:uid="{00000000-0005-0000-0000-0000203D0000}"/>
    <cellStyle name="Normal 17 2 9 3 4 2 2" xfId="15644" xr:uid="{00000000-0005-0000-0000-0000213D0000}"/>
    <cellStyle name="Normal 17 2 9 3 4 3" xfId="15645" xr:uid="{00000000-0005-0000-0000-0000223D0000}"/>
    <cellStyle name="Normal 17 2 9 3 5" xfId="15646" xr:uid="{00000000-0005-0000-0000-0000233D0000}"/>
    <cellStyle name="Normal 17 2 9 3 5 2" xfId="15647" xr:uid="{00000000-0005-0000-0000-0000243D0000}"/>
    <cellStyle name="Normal 17 2 9 3 6" xfId="15648" xr:uid="{00000000-0005-0000-0000-0000253D0000}"/>
    <cellStyle name="Normal 17 2 9 4" xfId="15649" xr:uid="{00000000-0005-0000-0000-0000263D0000}"/>
    <cellStyle name="Normal 17 2 9 4 2" xfId="15650" xr:uid="{00000000-0005-0000-0000-0000273D0000}"/>
    <cellStyle name="Normal 17 2 9 4 2 2" xfId="15651" xr:uid="{00000000-0005-0000-0000-0000283D0000}"/>
    <cellStyle name="Normal 17 2 9 4 2 2 2" xfId="15652" xr:uid="{00000000-0005-0000-0000-0000293D0000}"/>
    <cellStyle name="Normal 17 2 9 4 2 2 2 2" xfId="15653" xr:uid="{00000000-0005-0000-0000-00002A3D0000}"/>
    <cellStyle name="Normal 17 2 9 4 2 2 3" xfId="15654" xr:uid="{00000000-0005-0000-0000-00002B3D0000}"/>
    <cellStyle name="Normal 17 2 9 4 2 3" xfId="15655" xr:uid="{00000000-0005-0000-0000-00002C3D0000}"/>
    <cellStyle name="Normal 17 2 9 4 2 3 2" xfId="15656" xr:uid="{00000000-0005-0000-0000-00002D3D0000}"/>
    <cellStyle name="Normal 17 2 9 4 2 4" xfId="15657" xr:uid="{00000000-0005-0000-0000-00002E3D0000}"/>
    <cellStyle name="Normal 17 2 9 4 3" xfId="15658" xr:uid="{00000000-0005-0000-0000-00002F3D0000}"/>
    <cellStyle name="Normal 17 2 9 4 3 2" xfId="15659" xr:uid="{00000000-0005-0000-0000-0000303D0000}"/>
    <cellStyle name="Normal 17 2 9 4 3 2 2" xfId="15660" xr:uid="{00000000-0005-0000-0000-0000313D0000}"/>
    <cellStyle name="Normal 17 2 9 4 3 3" xfId="15661" xr:uid="{00000000-0005-0000-0000-0000323D0000}"/>
    <cellStyle name="Normal 17 2 9 4 4" xfId="15662" xr:uid="{00000000-0005-0000-0000-0000333D0000}"/>
    <cellStyle name="Normal 17 2 9 4 4 2" xfId="15663" xr:uid="{00000000-0005-0000-0000-0000343D0000}"/>
    <cellStyle name="Normal 17 2 9 4 5" xfId="15664" xr:uid="{00000000-0005-0000-0000-0000353D0000}"/>
    <cellStyle name="Normal 17 2 9 5" xfId="15665" xr:uid="{00000000-0005-0000-0000-0000363D0000}"/>
    <cellStyle name="Normal 17 2 9 5 2" xfId="15666" xr:uid="{00000000-0005-0000-0000-0000373D0000}"/>
    <cellStyle name="Normal 17 2 9 5 2 2" xfId="15667" xr:uid="{00000000-0005-0000-0000-0000383D0000}"/>
    <cellStyle name="Normal 17 2 9 5 2 2 2" xfId="15668" xr:uid="{00000000-0005-0000-0000-0000393D0000}"/>
    <cellStyle name="Normal 17 2 9 5 2 3" xfId="15669" xr:uid="{00000000-0005-0000-0000-00003A3D0000}"/>
    <cellStyle name="Normal 17 2 9 5 3" xfId="15670" xr:uid="{00000000-0005-0000-0000-00003B3D0000}"/>
    <cellStyle name="Normal 17 2 9 5 3 2" xfId="15671" xr:uid="{00000000-0005-0000-0000-00003C3D0000}"/>
    <cellStyle name="Normal 17 2 9 5 4" xfId="15672" xr:uid="{00000000-0005-0000-0000-00003D3D0000}"/>
    <cellStyle name="Normal 17 2 9 6" xfId="15673" xr:uid="{00000000-0005-0000-0000-00003E3D0000}"/>
    <cellStyle name="Normal 17 2 9 6 2" xfId="15674" xr:uid="{00000000-0005-0000-0000-00003F3D0000}"/>
    <cellStyle name="Normal 17 2 9 6 2 2" xfId="15675" xr:uid="{00000000-0005-0000-0000-0000403D0000}"/>
    <cellStyle name="Normal 17 2 9 6 3" xfId="15676" xr:uid="{00000000-0005-0000-0000-0000413D0000}"/>
    <cellStyle name="Normal 17 2 9 6 3 2" xfId="15677" xr:uid="{00000000-0005-0000-0000-0000423D0000}"/>
    <cellStyle name="Normal 17 2 9 6 4" xfId="15678" xr:uid="{00000000-0005-0000-0000-0000433D0000}"/>
    <cellStyle name="Normal 17 2 9 7" xfId="15679" xr:uid="{00000000-0005-0000-0000-0000443D0000}"/>
    <cellStyle name="Normal 17 2 9 7 2" xfId="15680" xr:uid="{00000000-0005-0000-0000-0000453D0000}"/>
    <cellStyle name="Normal 17 2 9 8" xfId="15681" xr:uid="{00000000-0005-0000-0000-0000463D0000}"/>
    <cellStyle name="Normal 17 2 9 8 2" xfId="15682" xr:uid="{00000000-0005-0000-0000-0000473D0000}"/>
    <cellStyle name="Normal 17 2 9 9" xfId="15683" xr:uid="{00000000-0005-0000-0000-0000483D0000}"/>
    <cellStyle name="Normal 17 3" xfId="15684" xr:uid="{00000000-0005-0000-0000-0000493D0000}"/>
    <cellStyle name="Normal 17 3 10" xfId="15685" xr:uid="{00000000-0005-0000-0000-00004A3D0000}"/>
    <cellStyle name="Normal 17 3 10 2" xfId="15686" xr:uid="{00000000-0005-0000-0000-00004B3D0000}"/>
    <cellStyle name="Normal 17 3 10 2 2" xfId="15687" xr:uid="{00000000-0005-0000-0000-00004C3D0000}"/>
    <cellStyle name="Normal 17 3 10 2 2 2" xfId="15688" xr:uid="{00000000-0005-0000-0000-00004D3D0000}"/>
    <cellStyle name="Normal 17 3 10 2 2 2 2" xfId="15689" xr:uid="{00000000-0005-0000-0000-00004E3D0000}"/>
    <cellStyle name="Normal 17 3 10 2 2 2 2 2" xfId="15690" xr:uid="{00000000-0005-0000-0000-00004F3D0000}"/>
    <cellStyle name="Normal 17 3 10 2 2 2 3" xfId="15691" xr:uid="{00000000-0005-0000-0000-0000503D0000}"/>
    <cellStyle name="Normal 17 3 10 2 2 3" xfId="15692" xr:uid="{00000000-0005-0000-0000-0000513D0000}"/>
    <cellStyle name="Normal 17 3 10 2 2 3 2" xfId="15693" xr:uid="{00000000-0005-0000-0000-0000523D0000}"/>
    <cellStyle name="Normal 17 3 10 2 2 4" xfId="15694" xr:uid="{00000000-0005-0000-0000-0000533D0000}"/>
    <cellStyle name="Normal 17 3 10 2 3" xfId="15695" xr:uid="{00000000-0005-0000-0000-0000543D0000}"/>
    <cellStyle name="Normal 17 3 10 2 3 2" xfId="15696" xr:uid="{00000000-0005-0000-0000-0000553D0000}"/>
    <cellStyle name="Normal 17 3 10 2 3 2 2" xfId="15697" xr:uid="{00000000-0005-0000-0000-0000563D0000}"/>
    <cellStyle name="Normal 17 3 10 2 3 3" xfId="15698" xr:uid="{00000000-0005-0000-0000-0000573D0000}"/>
    <cellStyle name="Normal 17 3 10 2 4" xfId="15699" xr:uid="{00000000-0005-0000-0000-0000583D0000}"/>
    <cellStyle name="Normal 17 3 10 2 4 2" xfId="15700" xr:uid="{00000000-0005-0000-0000-0000593D0000}"/>
    <cellStyle name="Normal 17 3 10 2 5" xfId="15701" xr:uid="{00000000-0005-0000-0000-00005A3D0000}"/>
    <cellStyle name="Normal 17 3 10 3" xfId="15702" xr:uid="{00000000-0005-0000-0000-00005B3D0000}"/>
    <cellStyle name="Normal 17 3 10 3 2" xfId="15703" xr:uid="{00000000-0005-0000-0000-00005C3D0000}"/>
    <cellStyle name="Normal 17 3 10 3 2 2" xfId="15704" xr:uid="{00000000-0005-0000-0000-00005D3D0000}"/>
    <cellStyle name="Normal 17 3 10 3 2 2 2" xfId="15705" xr:uid="{00000000-0005-0000-0000-00005E3D0000}"/>
    <cellStyle name="Normal 17 3 10 3 2 3" xfId="15706" xr:uid="{00000000-0005-0000-0000-00005F3D0000}"/>
    <cellStyle name="Normal 17 3 10 3 3" xfId="15707" xr:uid="{00000000-0005-0000-0000-0000603D0000}"/>
    <cellStyle name="Normal 17 3 10 3 3 2" xfId="15708" xr:uid="{00000000-0005-0000-0000-0000613D0000}"/>
    <cellStyle name="Normal 17 3 10 3 4" xfId="15709" xr:uid="{00000000-0005-0000-0000-0000623D0000}"/>
    <cellStyle name="Normal 17 3 10 4" xfId="15710" xr:uid="{00000000-0005-0000-0000-0000633D0000}"/>
    <cellStyle name="Normal 17 3 10 4 2" xfId="15711" xr:uid="{00000000-0005-0000-0000-0000643D0000}"/>
    <cellStyle name="Normal 17 3 10 4 2 2" xfId="15712" xr:uid="{00000000-0005-0000-0000-0000653D0000}"/>
    <cellStyle name="Normal 17 3 10 4 3" xfId="15713" xr:uid="{00000000-0005-0000-0000-0000663D0000}"/>
    <cellStyle name="Normal 17 3 10 5" xfId="15714" xr:uid="{00000000-0005-0000-0000-0000673D0000}"/>
    <cellStyle name="Normal 17 3 10 5 2" xfId="15715" xr:uid="{00000000-0005-0000-0000-0000683D0000}"/>
    <cellStyle name="Normal 17 3 10 6" xfId="15716" xr:uid="{00000000-0005-0000-0000-0000693D0000}"/>
    <cellStyle name="Normal 17 3 11" xfId="15717" xr:uid="{00000000-0005-0000-0000-00006A3D0000}"/>
    <cellStyle name="Normal 17 3 11 2" xfId="15718" xr:uid="{00000000-0005-0000-0000-00006B3D0000}"/>
    <cellStyle name="Normal 17 3 11 2 2" xfId="15719" xr:uid="{00000000-0005-0000-0000-00006C3D0000}"/>
    <cellStyle name="Normal 17 3 11 2 2 2" xfId="15720" xr:uid="{00000000-0005-0000-0000-00006D3D0000}"/>
    <cellStyle name="Normal 17 3 11 2 2 2 2" xfId="15721" xr:uid="{00000000-0005-0000-0000-00006E3D0000}"/>
    <cellStyle name="Normal 17 3 11 2 2 2 2 2" xfId="15722" xr:uid="{00000000-0005-0000-0000-00006F3D0000}"/>
    <cellStyle name="Normal 17 3 11 2 2 2 3" xfId="15723" xr:uid="{00000000-0005-0000-0000-0000703D0000}"/>
    <cellStyle name="Normal 17 3 11 2 2 3" xfId="15724" xr:uid="{00000000-0005-0000-0000-0000713D0000}"/>
    <cellStyle name="Normal 17 3 11 2 2 3 2" xfId="15725" xr:uid="{00000000-0005-0000-0000-0000723D0000}"/>
    <cellStyle name="Normal 17 3 11 2 2 4" xfId="15726" xr:uid="{00000000-0005-0000-0000-0000733D0000}"/>
    <cellStyle name="Normal 17 3 11 2 3" xfId="15727" xr:uid="{00000000-0005-0000-0000-0000743D0000}"/>
    <cellStyle name="Normal 17 3 11 2 3 2" xfId="15728" xr:uid="{00000000-0005-0000-0000-0000753D0000}"/>
    <cellStyle name="Normal 17 3 11 2 3 2 2" xfId="15729" xr:uid="{00000000-0005-0000-0000-0000763D0000}"/>
    <cellStyle name="Normal 17 3 11 2 3 3" xfId="15730" xr:uid="{00000000-0005-0000-0000-0000773D0000}"/>
    <cellStyle name="Normal 17 3 11 2 4" xfId="15731" xr:uid="{00000000-0005-0000-0000-0000783D0000}"/>
    <cellStyle name="Normal 17 3 11 2 4 2" xfId="15732" xr:uid="{00000000-0005-0000-0000-0000793D0000}"/>
    <cellStyle name="Normal 17 3 11 2 5" xfId="15733" xr:uid="{00000000-0005-0000-0000-00007A3D0000}"/>
    <cellStyle name="Normal 17 3 11 3" xfId="15734" xr:uid="{00000000-0005-0000-0000-00007B3D0000}"/>
    <cellStyle name="Normal 17 3 11 3 2" xfId="15735" xr:uid="{00000000-0005-0000-0000-00007C3D0000}"/>
    <cellStyle name="Normal 17 3 11 3 2 2" xfId="15736" xr:uid="{00000000-0005-0000-0000-00007D3D0000}"/>
    <cellStyle name="Normal 17 3 11 3 2 2 2" xfId="15737" xr:uid="{00000000-0005-0000-0000-00007E3D0000}"/>
    <cellStyle name="Normal 17 3 11 3 2 3" xfId="15738" xr:uid="{00000000-0005-0000-0000-00007F3D0000}"/>
    <cellStyle name="Normal 17 3 11 3 3" xfId="15739" xr:uid="{00000000-0005-0000-0000-0000803D0000}"/>
    <cellStyle name="Normal 17 3 11 3 3 2" xfId="15740" xr:uid="{00000000-0005-0000-0000-0000813D0000}"/>
    <cellStyle name="Normal 17 3 11 3 4" xfId="15741" xr:uid="{00000000-0005-0000-0000-0000823D0000}"/>
    <cellStyle name="Normal 17 3 11 4" xfId="15742" xr:uid="{00000000-0005-0000-0000-0000833D0000}"/>
    <cellStyle name="Normal 17 3 11 4 2" xfId="15743" xr:uid="{00000000-0005-0000-0000-0000843D0000}"/>
    <cellStyle name="Normal 17 3 11 4 2 2" xfId="15744" xr:uid="{00000000-0005-0000-0000-0000853D0000}"/>
    <cellStyle name="Normal 17 3 11 4 3" xfId="15745" xr:uid="{00000000-0005-0000-0000-0000863D0000}"/>
    <cellStyle name="Normal 17 3 11 5" xfId="15746" xr:uid="{00000000-0005-0000-0000-0000873D0000}"/>
    <cellStyle name="Normal 17 3 11 5 2" xfId="15747" xr:uid="{00000000-0005-0000-0000-0000883D0000}"/>
    <cellStyle name="Normal 17 3 11 6" xfId="15748" xr:uid="{00000000-0005-0000-0000-0000893D0000}"/>
    <cellStyle name="Normal 17 3 12" xfId="15749" xr:uid="{00000000-0005-0000-0000-00008A3D0000}"/>
    <cellStyle name="Normal 17 3 12 2" xfId="15750" xr:uid="{00000000-0005-0000-0000-00008B3D0000}"/>
    <cellStyle name="Normal 17 3 12 2 2" xfId="15751" xr:uid="{00000000-0005-0000-0000-00008C3D0000}"/>
    <cellStyle name="Normal 17 3 12 2 2 2" xfId="15752" xr:uid="{00000000-0005-0000-0000-00008D3D0000}"/>
    <cellStyle name="Normal 17 3 12 2 2 2 2" xfId="15753" xr:uid="{00000000-0005-0000-0000-00008E3D0000}"/>
    <cellStyle name="Normal 17 3 12 2 2 3" xfId="15754" xr:uid="{00000000-0005-0000-0000-00008F3D0000}"/>
    <cellStyle name="Normal 17 3 12 2 3" xfId="15755" xr:uid="{00000000-0005-0000-0000-0000903D0000}"/>
    <cellStyle name="Normal 17 3 12 2 3 2" xfId="15756" xr:uid="{00000000-0005-0000-0000-0000913D0000}"/>
    <cellStyle name="Normal 17 3 12 2 4" xfId="15757" xr:uid="{00000000-0005-0000-0000-0000923D0000}"/>
    <cellStyle name="Normal 17 3 12 3" xfId="15758" xr:uid="{00000000-0005-0000-0000-0000933D0000}"/>
    <cellStyle name="Normal 17 3 12 3 2" xfId="15759" xr:uid="{00000000-0005-0000-0000-0000943D0000}"/>
    <cellStyle name="Normal 17 3 12 3 2 2" xfId="15760" xr:uid="{00000000-0005-0000-0000-0000953D0000}"/>
    <cellStyle name="Normal 17 3 12 3 3" xfId="15761" xr:uid="{00000000-0005-0000-0000-0000963D0000}"/>
    <cellStyle name="Normal 17 3 12 4" xfId="15762" xr:uid="{00000000-0005-0000-0000-0000973D0000}"/>
    <cellStyle name="Normal 17 3 12 4 2" xfId="15763" xr:uid="{00000000-0005-0000-0000-0000983D0000}"/>
    <cellStyle name="Normal 17 3 12 5" xfId="15764" xr:uid="{00000000-0005-0000-0000-0000993D0000}"/>
    <cellStyle name="Normal 17 3 13" xfId="15765" xr:uid="{00000000-0005-0000-0000-00009A3D0000}"/>
    <cellStyle name="Normal 17 3 13 2" xfId="15766" xr:uid="{00000000-0005-0000-0000-00009B3D0000}"/>
    <cellStyle name="Normal 17 3 13 2 2" xfId="15767" xr:uid="{00000000-0005-0000-0000-00009C3D0000}"/>
    <cellStyle name="Normal 17 3 13 2 2 2" xfId="15768" xr:uid="{00000000-0005-0000-0000-00009D3D0000}"/>
    <cellStyle name="Normal 17 3 13 2 3" xfId="15769" xr:uid="{00000000-0005-0000-0000-00009E3D0000}"/>
    <cellStyle name="Normal 17 3 13 3" xfId="15770" xr:uid="{00000000-0005-0000-0000-00009F3D0000}"/>
    <cellStyle name="Normal 17 3 13 3 2" xfId="15771" xr:uid="{00000000-0005-0000-0000-0000A03D0000}"/>
    <cellStyle name="Normal 17 3 13 4" xfId="15772" xr:uid="{00000000-0005-0000-0000-0000A13D0000}"/>
    <cellStyle name="Normal 17 3 14" xfId="15773" xr:uid="{00000000-0005-0000-0000-0000A23D0000}"/>
    <cellStyle name="Normal 17 3 14 2" xfId="15774" xr:uid="{00000000-0005-0000-0000-0000A33D0000}"/>
    <cellStyle name="Normal 17 3 14 2 2" xfId="15775" xr:uid="{00000000-0005-0000-0000-0000A43D0000}"/>
    <cellStyle name="Normal 17 3 14 3" xfId="15776" xr:uid="{00000000-0005-0000-0000-0000A53D0000}"/>
    <cellStyle name="Normal 17 3 14 3 2" xfId="15777" xr:uid="{00000000-0005-0000-0000-0000A63D0000}"/>
    <cellStyle name="Normal 17 3 14 4" xfId="15778" xr:uid="{00000000-0005-0000-0000-0000A73D0000}"/>
    <cellStyle name="Normal 17 3 15" xfId="15779" xr:uid="{00000000-0005-0000-0000-0000A83D0000}"/>
    <cellStyle name="Normal 17 3 15 2" xfId="15780" xr:uid="{00000000-0005-0000-0000-0000A93D0000}"/>
    <cellStyle name="Normal 17 3 16" xfId="15781" xr:uid="{00000000-0005-0000-0000-0000AA3D0000}"/>
    <cellStyle name="Normal 17 3 16 2" xfId="15782" xr:uid="{00000000-0005-0000-0000-0000AB3D0000}"/>
    <cellStyle name="Normal 17 3 17" xfId="15783" xr:uid="{00000000-0005-0000-0000-0000AC3D0000}"/>
    <cellStyle name="Normal 17 3 2" xfId="15784" xr:uid="{00000000-0005-0000-0000-0000AD3D0000}"/>
    <cellStyle name="Normal 17 3 2 10" xfId="15785" xr:uid="{00000000-0005-0000-0000-0000AE3D0000}"/>
    <cellStyle name="Normal 17 3 2 10 2" xfId="15786" xr:uid="{00000000-0005-0000-0000-0000AF3D0000}"/>
    <cellStyle name="Normal 17 3 2 10 2 2" xfId="15787" xr:uid="{00000000-0005-0000-0000-0000B03D0000}"/>
    <cellStyle name="Normal 17 3 2 10 2 2 2" xfId="15788" xr:uid="{00000000-0005-0000-0000-0000B13D0000}"/>
    <cellStyle name="Normal 17 3 2 10 2 2 2 2" xfId="15789" xr:uid="{00000000-0005-0000-0000-0000B23D0000}"/>
    <cellStyle name="Normal 17 3 2 10 2 2 2 2 2" xfId="15790" xr:uid="{00000000-0005-0000-0000-0000B33D0000}"/>
    <cellStyle name="Normal 17 3 2 10 2 2 2 3" xfId="15791" xr:uid="{00000000-0005-0000-0000-0000B43D0000}"/>
    <cellStyle name="Normal 17 3 2 10 2 2 3" xfId="15792" xr:uid="{00000000-0005-0000-0000-0000B53D0000}"/>
    <cellStyle name="Normal 17 3 2 10 2 2 3 2" xfId="15793" xr:uid="{00000000-0005-0000-0000-0000B63D0000}"/>
    <cellStyle name="Normal 17 3 2 10 2 2 4" xfId="15794" xr:uid="{00000000-0005-0000-0000-0000B73D0000}"/>
    <cellStyle name="Normal 17 3 2 10 2 3" xfId="15795" xr:uid="{00000000-0005-0000-0000-0000B83D0000}"/>
    <cellStyle name="Normal 17 3 2 10 2 3 2" xfId="15796" xr:uid="{00000000-0005-0000-0000-0000B93D0000}"/>
    <cellStyle name="Normal 17 3 2 10 2 3 2 2" xfId="15797" xr:uid="{00000000-0005-0000-0000-0000BA3D0000}"/>
    <cellStyle name="Normal 17 3 2 10 2 3 3" xfId="15798" xr:uid="{00000000-0005-0000-0000-0000BB3D0000}"/>
    <cellStyle name="Normal 17 3 2 10 2 4" xfId="15799" xr:uid="{00000000-0005-0000-0000-0000BC3D0000}"/>
    <cellStyle name="Normal 17 3 2 10 2 4 2" xfId="15800" xr:uid="{00000000-0005-0000-0000-0000BD3D0000}"/>
    <cellStyle name="Normal 17 3 2 10 2 5" xfId="15801" xr:uid="{00000000-0005-0000-0000-0000BE3D0000}"/>
    <cellStyle name="Normal 17 3 2 10 3" xfId="15802" xr:uid="{00000000-0005-0000-0000-0000BF3D0000}"/>
    <cellStyle name="Normal 17 3 2 10 3 2" xfId="15803" xr:uid="{00000000-0005-0000-0000-0000C03D0000}"/>
    <cellStyle name="Normal 17 3 2 10 3 2 2" xfId="15804" xr:uid="{00000000-0005-0000-0000-0000C13D0000}"/>
    <cellStyle name="Normal 17 3 2 10 3 2 2 2" xfId="15805" xr:uid="{00000000-0005-0000-0000-0000C23D0000}"/>
    <cellStyle name="Normal 17 3 2 10 3 2 3" xfId="15806" xr:uid="{00000000-0005-0000-0000-0000C33D0000}"/>
    <cellStyle name="Normal 17 3 2 10 3 3" xfId="15807" xr:uid="{00000000-0005-0000-0000-0000C43D0000}"/>
    <cellStyle name="Normal 17 3 2 10 3 3 2" xfId="15808" xr:uid="{00000000-0005-0000-0000-0000C53D0000}"/>
    <cellStyle name="Normal 17 3 2 10 3 4" xfId="15809" xr:uid="{00000000-0005-0000-0000-0000C63D0000}"/>
    <cellStyle name="Normal 17 3 2 10 4" xfId="15810" xr:uid="{00000000-0005-0000-0000-0000C73D0000}"/>
    <cellStyle name="Normal 17 3 2 10 4 2" xfId="15811" xr:uid="{00000000-0005-0000-0000-0000C83D0000}"/>
    <cellStyle name="Normal 17 3 2 10 4 2 2" xfId="15812" xr:uid="{00000000-0005-0000-0000-0000C93D0000}"/>
    <cellStyle name="Normal 17 3 2 10 4 3" xfId="15813" xr:uid="{00000000-0005-0000-0000-0000CA3D0000}"/>
    <cellStyle name="Normal 17 3 2 10 5" xfId="15814" xr:uid="{00000000-0005-0000-0000-0000CB3D0000}"/>
    <cellStyle name="Normal 17 3 2 10 5 2" xfId="15815" xr:uid="{00000000-0005-0000-0000-0000CC3D0000}"/>
    <cellStyle name="Normal 17 3 2 10 6" xfId="15816" xr:uid="{00000000-0005-0000-0000-0000CD3D0000}"/>
    <cellStyle name="Normal 17 3 2 11" xfId="15817" xr:uid="{00000000-0005-0000-0000-0000CE3D0000}"/>
    <cellStyle name="Normal 17 3 2 11 2" xfId="15818" xr:uid="{00000000-0005-0000-0000-0000CF3D0000}"/>
    <cellStyle name="Normal 17 3 2 11 2 2" xfId="15819" xr:uid="{00000000-0005-0000-0000-0000D03D0000}"/>
    <cellStyle name="Normal 17 3 2 11 2 2 2" xfId="15820" xr:uid="{00000000-0005-0000-0000-0000D13D0000}"/>
    <cellStyle name="Normal 17 3 2 11 2 2 2 2" xfId="15821" xr:uid="{00000000-0005-0000-0000-0000D23D0000}"/>
    <cellStyle name="Normal 17 3 2 11 2 2 3" xfId="15822" xr:uid="{00000000-0005-0000-0000-0000D33D0000}"/>
    <cellStyle name="Normal 17 3 2 11 2 3" xfId="15823" xr:uid="{00000000-0005-0000-0000-0000D43D0000}"/>
    <cellStyle name="Normal 17 3 2 11 2 3 2" xfId="15824" xr:uid="{00000000-0005-0000-0000-0000D53D0000}"/>
    <cellStyle name="Normal 17 3 2 11 2 4" xfId="15825" xr:uid="{00000000-0005-0000-0000-0000D63D0000}"/>
    <cellStyle name="Normal 17 3 2 11 3" xfId="15826" xr:uid="{00000000-0005-0000-0000-0000D73D0000}"/>
    <cellStyle name="Normal 17 3 2 11 3 2" xfId="15827" xr:uid="{00000000-0005-0000-0000-0000D83D0000}"/>
    <cellStyle name="Normal 17 3 2 11 3 2 2" xfId="15828" xr:uid="{00000000-0005-0000-0000-0000D93D0000}"/>
    <cellStyle name="Normal 17 3 2 11 3 3" xfId="15829" xr:uid="{00000000-0005-0000-0000-0000DA3D0000}"/>
    <cellStyle name="Normal 17 3 2 11 4" xfId="15830" xr:uid="{00000000-0005-0000-0000-0000DB3D0000}"/>
    <cellStyle name="Normal 17 3 2 11 4 2" xfId="15831" xr:uid="{00000000-0005-0000-0000-0000DC3D0000}"/>
    <cellStyle name="Normal 17 3 2 11 5" xfId="15832" xr:uid="{00000000-0005-0000-0000-0000DD3D0000}"/>
    <cellStyle name="Normal 17 3 2 12" xfId="15833" xr:uid="{00000000-0005-0000-0000-0000DE3D0000}"/>
    <cellStyle name="Normal 17 3 2 12 2" xfId="15834" xr:uid="{00000000-0005-0000-0000-0000DF3D0000}"/>
    <cellStyle name="Normal 17 3 2 12 2 2" xfId="15835" xr:uid="{00000000-0005-0000-0000-0000E03D0000}"/>
    <cellStyle name="Normal 17 3 2 12 2 2 2" xfId="15836" xr:uid="{00000000-0005-0000-0000-0000E13D0000}"/>
    <cellStyle name="Normal 17 3 2 12 2 3" xfId="15837" xr:uid="{00000000-0005-0000-0000-0000E23D0000}"/>
    <cellStyle name="Normal 17 3 2 12 3" xfId="15838" xr:uid="{00000000-0005-0000-0000-0000E33D0000}"/>
    <cellStyle name="Normal 17 3 2 12 3 2" xfId="15839" xr:uid="{00000000-0005-0000-0000-0000E43D0000}"/>
    <cellStyle name="Normal 17 3 2 12 4" xfId="15840" xr:uid="{00000000-0005-0000-0000-0000E53D0000}"/>
    <cellStyle name="Normal 17 3 2 13" xfId="15841" xr:uid="{00000000-0005-0000-0000-0000E63D0000}"/>
    <cellStyle name="Normal 17 3 2 13 2" xfId="15842" xr:uid="{00000000-0005-0000-0000-0000E73D0000}"/>
    <cellStyle name="Normal 17 3 2 13 2 2" xfId="15843" xr:uid="{00000000-0005-0000-0000-0000E83D0000}"/>
    <cellStyle name="Normal 17 3 2 13 3" xfId="15844" xr:uid="{00000000-0005-0000-0000-0000E93D0000}"/>
    <cellStyle name="Normal 17 3 2 13 3 2" xfId="15845" xr:uid="{00000000-0005-0000-0000-0000EA3D0000}"/>
    <cellStyle name="Normal 17 3 2 13 4" xfId="15846" xr:uid="{00000000-0005-0000-0000-0000EB3D0000}"/>
    <cellStyle name="Normal 17 3 2 14" xfId="15847" xr:uid="{00000000-0005-0000-0000-0000EC3D0000}"/>
    <cellStyle name="Normal 17 3 2 14 2" xfId="15848" xr:uid="{00000000-0005-0000-0000-0000ED3D0000}"/>
    <cellStyle name="Normal 17 3 2 15" xfId="15849" xr:uid="{00000000-0005-0000-0000-0000EE3D0000}"/>
    <cellStyle name="Normal 17 3 2 15 2" xfId="15850" xr:uid="{00000000-0005-0000-0000-0000EF3D0000}"/>
    <cellStyle name="Normal 17 3 2 16" xfId="15851" xr:uid="{00000000-0005-0000-0000-0000F03D0000}"/>
    <cellStyle name="Normal 17 3 2 2" xfId="15852" xr:uid="{00000000-0005-0000-0000-0000F13D0000}"/>
    <cellStyle name="Normal 17 3 2 2 10" xfId="15853" xr:uid="{00000000-0005-0000-0000-0000F23D0000}"/>
    <cellStyle name="Normal 17 3 2 2 10 2" xfId="15854" xr:uid="{00000000-0005-0000-0000-0000F33D0000}"/>
    <cellStyle name="Normal 17 3 2 2 10 2 2" xfId="15855" xr:uid="{00000000-0005-0000-0000-0000F43D0000}"/>
    <cellStyle name="Normal 17 3 2 2 10 2 2 2" xfId="15856" xr:uid="{00000000-0005-0000-0000-0000F53D0000}"/>
    <cellStyle name="Normal 17 3 2 2 10 2 3" xfId="15857" xr:uid="{00000000-0005-0000-0000-0000F63D0000}"/>
    <cellStyle name="Normal 17 3 2 2 10 3" xfId="15858" xr:uid="{00000000-0005-0000-0000-0000F73D0000}"/>
    <cellStyle name="Normal 17 3 2 2 10 3 2" xfId="15859" xr:uid="{00000000-0005-0000-0000-0000F83D0000}"/>
    <cellStyle name="Normal 17 3 2 2 10 4" xfId="15860" xr:uid="{00000000-0005-0000-0000-0000F93D0000}"/>
    <cellStyle name="Normal 17 3 2 2 11" xfId="15861" xr:uid="{00000000-0005-0000-0000-0000FA3D0000}"/>
    <cellStyle name="Normal 17 3 2 2 11 2" xfId="15862" xr:uid="{00000000-0005-0000-0000-0000FB3D0000}"/>
    <cellStyle name="Normal 17 3 2 2 11 2 2" xfId="15863" xr:uid="{00000000-0005-0000-0000-0000FC3D0000}"/>
    <cellStyle name="Normal 17 3 2 2 11 3" xfId="15864" xr:uid="{00000000-0005-0000-0000-0000FD3D0000}"/>
    <cellStyle name="Normal 17 3 2 2 11 3 2" xfId="15865" xr:uid="{00000000-0005-0000-0000-0000FE3D0000}"/>
    <cellStyle name="Normal 17 3 2 2 11 4" xfId="15866" xr:uid="{00000000-0005-0000-0000-0000FF3D0000}"/>
    <cellStyle name="Normal 17 3 2 2 12" xfId="15867" xr:uid="{00000000-0005-0000-0000-0000003E0000}"/>
    <cellStyle name="Normal 17 3 2 2 12 2" xfId="15868" xr:uid="{00000000-0005-0000-0000-0000013E0000}"/>
    <cellStyle name="Normal 17 3 2 2 13" xfId="15869" xr:uid="{00000000-0005-0000-0000-0000023E0000}"/>
    <cellStyle name="Normal 17 3 2 2 13 2" xfId="15870" xr:uid="{00000000-0005-0000-0000-0000033E0000}"/>
    <cellStyle name="Normal 17 3 2 2 14" xfId="15871" xr:uid="{00000000-0005-0000-0000-0000043E0000}"/>
    <cellStyle name="Normal 17 3 2 2 2" xfId="15872" xr:uid="{00000000-0005-0000-0000-0000053E0000}"/>
    <cellStyle name="Normal 17 3 2 2 2 10" xfId="15873" xr:uid="{00000000-0005-0000-0000-0000063E0000}"/>
    <cellStyle name="Normal 17 3 2 2 2 10 2" xfId="15874" xr:uid="{00000000-0005-0000-0000-0000073E0000}"/>
    <cellStyle name="Normal 17 3 2 2 2 11" xfId="15875" xr:uid="{00000000-0005-0000-0000-0000083E0000}"/>
    <cellStyle name="Normal 17 3 2 2 2 12" xfId="15876" xr:uid="{00000000-0005-0000-0000-0000093E0000}"/>
    <cellStyle name="Normal 17 3 2 2 2 2" xfId="15877" xr:uid="{00000000-0005-0000-0000-00000A3E0000}"/>
    <cellStyle name="Normal 17 3 2 2 2 2 10" xfId="15878" xr:uid="{00000000-0005-0000-0000-00000B3E0000}"/>
    <cellStyle name="Normal 17 3 2 2 2 2 11" xfId="15879" xr:uid="{00000000-0005-0000-0000-00000C3E0000}"/>
    <cellStyle name="Normal 17 3 2 2 2 2 2" xfId="15880" xr:uid="{00000000-0005-0000-0000-00000D3E0000}"/>
    <cellStyle name="Normal 17 3 2 2 2 2 2 2" xfId="15881" xr:uid="{00000000-0005-0000-0000-00000E3E0000}"/>
    <cellStyle name="Normal 17 3 2 2 2 2 2 2 2" xfId="15882" xr:uid="{00000000-0005-0000-0000-00000F3E0000}"/>
    <cellStyle name="Normal 17 3 2 2 2 2 2 2 2 2" xfId="15883" xr:uid="{00000000-0005-0000-0000-0000103E0000}"/>
    <cellStyle name="Normal 17 3 2 2 2 2 2 2 2 2 2" xfId="15884" xr:uid="{00000000-0005-0000-0000-0000113E0000}"/>
    <cellStyle name="Normal 17 3 2 2 2 2 2 2 2 2 2 2" xfId="15885" xr:uid="{00000000-0005-0000-0000-0000123E0000}"/>
    <cellStyle name="Normal 17 3 2 2 2 2 2 2 2 2 2 2 2" xfId="15886" xr:uid="{00000000-0005-0000-0000-0000133E0000}"/>
    <cellStyle name="Normal 17 3 2 2 2 2 2 2 2 2 2 3" xfId="15887" xr:uid="{00000000-0005-0000-0000-0000143E0000}"/>
    <cellStyle name="Normal 17 3 2 2 2 2 2 2 2 2 3" xfId="15888" xr:uid="{00000000-0005-0000-0000-0000153E0000}"/>
    <cellStyle name="Normal 17 3 2 2 2 2 2 2 2 2 3 2" xfId="15889" xr:uid="{00000000-0005-0000-0000-0000163E0000}"/>
    <cellStyle name="Normal 17 3 2 2 2 2 2 2 2 2 4" xfId="15890" xr:uid="{00000000-0005-0000-0000-0000173E0000}"/>
    <cellStyle name="Normal 17 3 2 2 2 2 2 2 2 3" xfId="15891" xr:uid="{00000000-0005-0000-0000-0000183E0000}"/>
    <cellStyle name="Normal 17 3 2 2 2 2 2 2 2 3 2" xfId="15892" xr:uid="{00000000-0005-0000-0000-0000193E0000}"/>
    <cellStyle name="Normal 17 3 2 2 2 2 2 2 2 3 2 2" xfId="15893" xr:uid="{00000000-0005-0000-0000-00001A3E0000}"/>
    <cellStyle name="Normal 17 3 2 2 2 2 2 2 2 3 3" xfId="15894" xr:uid="{00000000-0005-0000-0000-00001B3E0000}"/>
    <cellStyle name="Normal 17 3 2 2 2 2 2 2 2 4" xfId="15895" xr:uid="{00000000-0005-0000-0000-00001C3E0000}"/>
    <cellStyle name="Normal 17 3 2 2 2 2 2 2 2 4 2" xfId="15896" xr:uid="{00000000-0005-0000-0000-00001D3E0000}"/>
    <cellStyle name="Normal 17 3 2 2 2 2 2 2 2 5" xfId="15897" xr:uid="{00000000-0005-0000-0000-00001E3E0000}"/>
    <cellStyle name="Normal 17 3 2 2 2 2 2 2 3" xfId="15898" xr:uid="{00000000-0005-0000-0000-00001F3E0000}"/>
    <cellStyle name="Normal 17 3 2 2 2 2 2 2 3 2" xfId="15899" xr:uid="{00000000-0005-0000-0000-0000203E0000}"/>
    <cellStyle name="Normal 17 3 2 2 2 2 2 2 3 2 2" xfId="15900" xr:uid="{00000000-0005-0000-0000-0000213E0000}"/>
    <cellStyle name="Normal 17 3 2 2 2 2 2 2 3 2 2 2" xfId="15901" xr:uid="{00000000-0005-0000-0000-0000223E0000}"/>
    <cellStyle name="Normal 17 3 2 2 2 2 2 2 3 2 3" xfId="15902" xr:uid="{00000000-0005-0000-0000-0000233E0000}"/>
    <cellStyle name="Normal 17 3 2 2 2 2 2 2 3 3" xfId="15903" xr:uid="{00000000-0005-0000-0000-0000243E0000}"/>
    <cellStyle name="Normal 17 3 2 2 2 2 2 2 3 3 2" xfId="15904" xr:uid="{00000000-0005-0000-0000-0000253E0000}"/>
    <cellStyle name="Normal 17 3 2 2 2 2 2 2 3 4" xfId="15905" xr:uid="{00000000-0005-0000-0000-0000263E0000}"/>
    <cellStyle name="Normal 17 3 2 2 2 2 2 2 4" xfId="15906" xr:uid="{00000000-0005-0000-0000-0000273E0000}"/>
    <cellStyle name="Normal 17 3 2 2 2 2 2 2 4 2" xfId="15907" xr:uid="{00000000-0005-0000-0000-0000283E0000}"/>
    <cellStyle name="Normal 17 3 2 2 2 2 2 2 4 2 2" xfId="15908" xr:uid="{00000000-0005-0000-0000-0000293E0000}"/>
    <cellStyle name="Normal 17 3 2 2 2 2 2 2 4 3" xfId="15909" xr:uid="{00000000-0005-0000-0000-00002A3E0000}"/>
    <cellStyle name="Normal 17 3 2 2 2 2 2 2 5" xfId="15910" xr:uid="{00000000-0005-0000-0000-00002B3E0000}"/>
    <cellStyle name="Normal 17 3 2 2 2 2 2 2 5 2" xfId="15911" xr:uid="{00000000-0005-0000-0000-00002C3E0000}"/>
    <cellStyle name="Normal 17 3 2 2 2 2 2 2 6" xfId="15912" xr:uid="{00000000-0005-0000-0000-00002D3E0000}"/>
    <cellStyle name="Normal 17 3 2 2 2 2 2 3" xfId="15913" xr:uid="{00000000-0005-0000-0000-00002E3E0000}"/>
    <cellStyle name="Normal 17 3 2 2 2 2 2 3 2" xfId="15914" xr:uid="{00000000-0005-0000-0000-00002F3E0000}"/>
    <cellStyle name="Normal 17 3 2 2 2 2 2 3 2 2" xfId="15915" xr:uid="{00000000-0005-0000-0000-0000303E0000}"/>
    <cellStyle name="Normal 17 3 2 2 2 2 2 3 2 2 2" xfId="15916" xr:uid="{00000000-0005-0000-0000-0000313E0000}"/>
    <cellStyle name="Normal 17 3 2 2 2 2 2 3 2 2 2 2" xfId="15917" xr:uid="{00000000-0005-0000-0000-0000323E0000}"/>
    <cellStyle name="Normal 17 3 2 2 2 2 2 3 2 2 2 2 2" xfId="15918" xr:uid="{00000000-0005-0000-0000-0000333E0000}"/>
    <cellStyle name="Normal 17 3 2 2 2 2 2 3 2 2 2 3" xfId="15919" xr:uid="{00000000-0005-0000-0000-0000343E0000}"/>
    <cellStyle name="Normal 17 3 2 2 2 2 2 3 2 2 3" xfId="15920" xr:uid="{00000000-0005-0000-0000-0000353E0000}"/>
    <cellStyle name="Normal 17 3 2 2 2 2 2 3 2 2 3 2" xfId="15921" xr:uid="{00000000-0005-0000-0000-0000363E0000}"/>
    <cellStyle name="Normal 17 3 2 2 2 2 2 3 2 2 4" xfId="15922" xr:uid="{00000000-0005-0000-0000-0000373E0000}"/>
    <cellStyle name="Normal 17 3 2 2 2 2 2 3 2 3" xfId="15923" xr:uid="{00000000-0005-0000-0000-0000383E0000}"/>
    <cellStyle name="Normal 17 3 2 2 2 2 2 3 2 3 2" xfId="15924" xr:uid="{00000000-0005-0000-0000-0000393E0000}"/>
    <cellStyle name="Normal 17 3 2 2 2 2 2 3 2 3 2 2" xfId="15925" xr:uid="{00000000-0005-0000-0000-00003A3E0000}"/>
    <cellStyle name="Normal 17 3 2 2 2 2 2 3 2 3 3" xfId="15926" xr:uid="{00000000-0005-0000-0000-00003B3E0000}"/>
    <cellStyle name="Normal 17 3 2 2 2 2 2 3 2 4" xfId="15927" xr:uid="{00000000-0005-0000-0000-00003C3E0000}"/>
    <cellStyle name="Normal 17 3 2 2 2 2 2 3 2 4 2" xfId="15928" xr:uid="{00000000-0005-0000-0000-00003D3E0000}"/>
    <cellStyle name="Normal 17 3 2 2 2 2 2 3 2 5" xfId="15929" xr:uid="{00000000-0005-0000-0000-00003E3E0000}"/>
    <cellStyle name="Normal 17 3 2 2 2 2 2 3 3" xfId="15930" xr:uid="{00000000-0005-0000-0000-00003F3E0000}"/>
    <cellStyle name="Normal 17 3 2 2 2 2 2 3 3 2" xfId="15931" xr:uid="{00000000-0005-0000-0000-0000403E0000}"/>
    <cellStyle name="Normal 17 3 2 2 2 2 2 3 3 2 2" xfId="15932" xr:uid="{00000000-0005-0000-0000-0000413E0000}"/>
    <cellStyle name="Normal 17 3 2 2 2 2 2 3 3 2 2 2" xfId="15933" xr:uid="{00000000-0005-0000-0000-0000423E0000}"/>
    <cellStyle name="Normal 17 3 2 2 2 2 2 3 3 2 3" xfId="15934" xr:uid="{00000000-0005-0000-0000-0000433E0000}"/>
    <cellStyle name="Normal 17 3 2 2 2 2 2 3 3 3" xfId="15935" xr:uid="{00000000-0005-0000-0000-0000443E0000}"/>
    <cellStyle name="Normal 17 3 2 2 2 2 2 3 3 3 2" xfId="15936" xr:uid="{00000000-0005-0000-0000-0000453E0000}"/>
    <cellStyle name="Normal 17 3 2 2 2 2 2 3 3 4" xfId="15937" xr:uid="{00000000-0005-0000-0000-0000463E0000}"/>
    <cellStyle name="Normal 17 3 2 2 2 2 2 3 4" xfId="15938" xr:uid="{00000000-0005-0000-0000-0000473E0000}"/>
    <cellStyle name="Normal 17 3 2 2 2 2 2 3 4 2" xfId="15939" xr:uid="{00000000-0005-0000-0000-0000483E0000}"/>
    <cellStyle name="Normal 17 3 2 2 2 2 2 3 4 2 2" xfId="15940" xr:uid="{00000000-0005-0000-0000-0000493E0000}"/>
    <cellStyle name="Normal 17 3 2 2 2 2 2 3 4 3" xfId="15941" xr:uid="{00000000-0005-0000-0000-00004A3E0000}"/>
    <cellStyle name="Normal 17 3 2 2 2 2 2 3 5" xfId="15942" xr:uid="{00000000-0005-0000-0000-00004B3E0000}"/>
    <cellStyle name="Normal 17 3 2 2 2 2 2 3 5 2" xfId="15943" xr:uid="{00000000-0005-0000-0000-00004C3E0000}"/>
    <cellStyle name="Normal 17 3 2 2 2 2 2 3 6" xfId="15944" xr:uid="{00000000-0005-0000-0000-00004D3E0000}"/>
    <cellStyle name="Normal 17 3 2 2 2 2 2 4" xfId="15945" xr:uid="{00000000-0005-0000-0000-00004E3E0000}"/>
    <cellStyle name="Normal 17 3 2 2 2 2 2 4 2" xfId="15946" xr:uid="{00000000-0005-0000-0000-00004F3E0000}"/>
    <cellStyle name="Normal 17 3 2 2 2 2 2 4 2 2" xfId="15947" xr:uid="{00000000-0005-0000-0000-0000503E0000}"/>
    <cellStyle name="Normal 17 3 2 2 2 2 2 4 2 2 2" xfId="15948" xr:uid="{00000000-0005-0000-0000-0000513E0000}"/>
    <cellStyle name="Normal 17 3 2 2 2 2 2 4 2 2 2 2" xfId="15949" xr:uid="{00000000-0005-0000-0000-0000523E0000}"/>
    <cellStyle name="Normal 17 3 2 2 2 2 2 4 2 2 3" xfId="15950" xr:uid="{00000000-0005-0000-0000-0000533E0000}"/>
    <cellStyle name="Normal 17 3 2 2 2 2 2 4 2 3" xfId="15951" xr:uid="{00000000-0005-0000-0000-0000543E0000}"/>
    <cellStyle name="Normal 17 3 2 2 2 2 2 4 2 3 2" xfId="15952" xr:uid="{00000000-0005-0000-0000-0000553E0000}"/>
    <cellStyle name="Normal 17 3 2 2 2 2 2 4 2 4" xfId="15953" xr:uid="{00000000-0005-0000-0000-0000563E0000}"/>
    <cellStyle name="Normal 17 3 2 2 2 2 2 4 3" xfId="15954" xr:uid="{00000000-0005-0000-0000-0000573E0000}"/>
    <cellStyle name="Normal 17 3 2 2 2 2 2 4 3 2" xfId="15955" xr:uid="{00000000-0005-0000-0000-0000583E0000}"/>
    <cellStyle name="Normal 17 3 2 2 2 2 2 4 3 2 2" xfId="15956" xr:uid="{00000000-0005-0000-0000-0000593E0000}"/>
    <cellStyle name="Normal 17 3 2 2 2 2 2 4 3 3" xfId="15957" xr:uid="{00000000-0005-0000-0000-00005A3E0000}"/>
    <cellStyle name="Normal 17 3 2 2 2 2 2 4 4" xfId="15958" xr:uid="{00000000-0005-0000-0000-00005B3E0000}"/>
    <cellStyle name="Normal 17 3 2 2 2 2 2 4 4 2" xfId="15959" xr:uid="{00000000-0005-0000-0000-00005C3E0000}"/>
    <cellStyle name="Normal 17 3 2 2 2 2 2 4 5" xfId="15960" xr:uid="{00000000-0005-0000-0000-00005D3E0000}"/>
    <cellStyle name="Normal 17 3 2 2 2 2 2 5" xfId="15961" xr:uid="{00000000-0005-0000-0000-00005E3E0000}"/>
    <cellStyle name="Normal 17 3 2 2 2 2 2 5 2" xfId="15962" xr:uid="{00000000-0005-0000-0000-00005F3E0000}"/>
    <cellStyle name="Normal 17 3 2 2 2 2 2 5 2 2" xfId="15963" xr:uid="{00000000-0005-0000-0000-0000603E0000}"/>
    <cellStyle name="Normal 17 3 2 2 2 2 2 5 2 2 2" xfId="15964" xr:uid="{00000000-0005-0000-0000-0000613E0000}"/>
    <cellStyle name="Normal 17 3 2 2 2 2 2 5 2 3" xfId="15965" xr:uid="{00000000-0005-0000-0000-0000623E0000}"/>
    <cellStyle name="Normal 17 3 2 2 2 2 2 5 3" xfId="15966" xr:uid="{00000000-0005-0000-0000-0000633E0000}"/>
    <cellStyle name="Normal 17 3 2 2 2 2 2 5 3 2" xfId="15967" xr:uid="{00000000-0005-0000-0000-0000643E0000}"/>
    <cellStyle name="Normal 17 3 2 2 2 2 2 5 4" xfId="15968" xr:uid="{00000000-0005-0000-0000-0000653E0000}"/>
    <cellStyle name="Normal 17 3 2 2 2 2 2 6" xfId="15969" xr:uid="{00000000-0005-0000-0000-0000663E0000}"/>
    <cellStyle name="Normal 17 3 2 2 2 2 2 6 2" xfId="15970" xr:uid="{00000000-0005-0000-0000-0000673E0000}"/>
    <cellStyle name="Normal 17 3 2 2 2 2 2 6 2 2" xfId="15971" xr:uid="{00000000-0005-0000-0000-0000683E0000}"/>
    <cellStyle name="Normal 17 3 2 2 2 2 2 6 3" xfId="15972" xr:uid="{00000000-0005-0000-0000-0000693E0000}"/>
    <cellStyle name="Normal 17 3 2 2 2 2 2 6 3 2" xfId="15973" xr:uid="{00000000-0005-0000-0000-00006A3E0000}"/>
    <cellStyle name="Normal 17 3 2 2 2 2 2 6 4" xfId="15974" xr:uid="{00000000-0005-0000-0000-00006B3E0000}"/>
    <cellStyle name="Normal 17 3 2 2 2 2 2 7" xfId="15975" xr:uid="{00000000-0005-0000-0000-00006C3E0000}"/>
    <cellStyle name="Normal 17 3 2 2 2 2 2 7 2" xfId="15976" xr:uid="{00000000-0005-0000-0000-00006D3E0000}"/>
    <cellStyle name="Normal 17 3 2 2 2 2 2 8" xfId="15977" xr:uid="{00000000-0005-0000-0000-00006E3E0000}"/>
    <cellStyle name="Normal 17 3 2 2 2 2 2 8 2" xfId="15978" xr:uid="{00000000-0005-0000-0000-00006F3E0000}"/>
    <cellStyle name="Normal 17 3 2 2 2 2 2 9" xfId="15979" xr:uid="{00000000-0005-0000-0000-0000703E0000}"/>
    <cellStyle name="Normal 17 3 2 2 2 2 3" xfId="15980" xr:uid="{00000000-0005-0000-0000-0000713E0000}"/>
    <cellStyle name="Normal 17 3 2 2 2 2 3 2" xfId="15981" xr:uid="{00000000-0005-0000-0000-0000723E0000}"/>
    <cellStyle name="Normal 17 3 2 2 2 2 3 2 2" xfId="15982" xr:uid="{00000000-0005-0000-0000-0000733E0000}"/>
    <cellStyle name="Normal 17 3 2 2 2 2 3 2 2 2" xfId="15983" xr:uid="{00000000-0005-0000-0000-0000743E0000}"/>
    <cellStyle name="Normal 17 3 2 2 2 2 3 2 2 2 2" xfId="15984" xr:uid="{00000000-0005-0000-0000-0000753E0000}"/>
    <cellStyle name="Normal 17 3 2 2 2 2 3 2 2 2 2 2" xfId="15985" xr:uid="{00000000-0005-0000-0000-0000763E0000}"/>
    <cellStyle name="Normal 17 3 2 2 2 2 3 2 2 2 3" xfId="15986" xr:uid="{00000000-0005-0000-0000-0000773E0000}"/>
    <cellStyle name="Normal 17 3 2 2 2 2 3 2 2 3" xfId="15987" xr:uid="{00000000-0005-0000-0000-0000783E0000}"/>
    <cellStyle name="Normal 17 3 2 2 2 2 3 2 2 3 2" xfId="15988" xr:uid="{00000000-0005-0000-0000-0000793E0000}"/>
    <cellStyle name="Normal 17 3 2 2 2 2 3 2 2 4" xfId="15989" xr:uid="{00000000-0005-0000-0000-00007A3E0000}"/>
    <cellStyle name="Normal 17 3 2 2 2 2 3 2 3" xfId="15990" xr:uid="{00000000-0005-0000-0000-00007B3E0000}"/>
    <cellStyle name="Normal 17 3 2 2 2 2 3 2 3 2" xfId="15991" xr:uid="{00000000-0005-0000-0000-00007C3E0000}"/>
    <cellStyle name="Normal 17 3 2 2 2 2 3 2 3 2 2" xfId="15992" xr:uid="{00000000-0005-0000-0000-00007D3E0000}"/>
    <cellStyle name="Normal 17 3 2 2 2 2 3 2 3 3" xfId="15993" xr:uid="{00000000-0005-0000-0000-00007E3E0000}"/>
    <cellStyle name="Normal 17 3 2 2 2 2 3 2 4" xfId="15994" xr:uid="{00000000-0005-0000-0000-00007F3E0000}"/>
    <cellStyle name="Normal 17 3 2 2 2 2 3 2 4 2" xfId="15995" xr:uid="{00000000-0005-0000-0000-0000803E0000}"/>
    <cellStyle name="Normal 17 3 2 2 2 2 3 2 5" xfId="15996" xr:uid="{00000000-0005-0000-0000-0000813E0000}"/>
    <cellStyle name="Normal 17 3 2 2 2 2 3 3" xfId="15997" xr:uid="{00000000-0005-0000-0000-0000823E0000}"/>
    <cellStyle name="Normal 17 3 2 2 2 2 3 3 2" xfId="15998" xr:uid="{00000000-0005-0000-0000-0000833E0000}"/>
    <cellStyle name="Normal 17 3 2 2 2 2 3 3 2 2" xfId="15999" xr:uid="{00000000-0005-0000-0000-0000843E0000}"/>
    <cellStyle name="Normal 17 3 2 2 2 2 3 3 2 2 2" xfId="16000" xr:uid="{00000000-0005-0000-0000-0000853E0000}"/>
    <cellStyle name="Normal 17 3 2 2 2 2 3 3 2 3" xfId="16001" xr:uid="{00000000-0005-0000-0000-0000863E0000}"/>
    <cellStyle name="Normal 17 3 2 2 2 2 3 3 3" xfId="16002" xr:uid="{00000000-0005-0000-0000-0000873E0000}"/>
    <cellStyle name="Normal 17 3 2 2 2 2 3 3 3 2" xfId="16003" xr:uid="{00000000-0005-0000-0000-0000883E0000}"/>
    <cellStyle name="Normal 17 3 2 2 2 2 3 3 4" xfId="16004" xr:uid="{00000000-0005-0000-0000-0000893E0000}"/>
    <cellStyle name="Normal 17 3 2 2 2 2 3 4" xfId="16005" xr:uid="{00000000-0005-0000-0000-00008A3E0000}"/>
    <cellStyle name="Normal 17 3 2 2 2 2 3 4 2" xfId="16006" xr:uid="{00000000-0005-0000-0000-00008B3E0000}"/>
    <cellStyle name="Normal 17 3 2 2 2 2 3 4 2 2" xfId="16007" xr:uid="{00000000-0005-0000-0000-00008C3E0000}"/>
    <cellStyle name="Normal 17 3 2 2 2 2 3 4 3" xfId="16008" xr:uid="{00000000-0005-0000-0000-00008D3E0000}"/>
    <cellStyle name="Normal 17 3 2 2 2 2 3 5" xfId="16009" xr:uid="{00000000-0005-0000-0000-00008E3E0000}"/>
    <cellStyle name="Normal 17 3 2 2 2 2 3 5 2" xfId="16010" xr:uid="{00000000-0005-0000-0000-00008F3E0000}"/>
    <cellStyle name="Normal 17 3 2 2 2 2 3 6" xfId="16011" xr:uid="{00000000-0005-0000-0000-0000903E0000}"/>
    <cellStyle name="Normal 17 3 2 2 2 2 4" xfId="16012" xr:uid="{00000000-0005-0000-0000-0000913E0000}"/>
    <cellStyle name="Normal 17 3 2 2 2 2 4 2" xfId="16013" xr:uid="{00000000-0005-0000-0000-0000923E0000}"/>
    <cellStyle name="Normal 17 3 2 2 2 2 4 2 2" xfId="16014" xr:uid="{00000000-0005-0000-0000-0000933E0000}"/>
    <cellStyle name="Normal 17 3 2 2 2 2 4 2 2 2" xfId="16015" xr:uid="{00000000-0005-0000-0000-0000943E0000}"/>
    <cellStyle name="Normal 17 3 2 2 2 2 4 2 2 2 2" xfId="16016" xr:uid="{00000000-0005-0000-0000-0000953E0000}"/>
    <cellStyle name="Normal 17 3 2 2 2 2 4 2 2 2 2 2" xfId="16017" xr:uid="{00000000-0005-0000-0000-0000963E0000}"/>
    <cellStyle name="Normal 17 3 2 2 2 2 4 2 2 2 3" xfId="16018" xr:uid="{00000000-0005-0000-0000-0000973E0000}"/>
    <cellStyle name="Normal 17 3 2 2 2 2 4 2 2 3" xfId="16019" xr:uid="{00000000-0005-0000-0000-0000983E0000}"/>
    <cellStyle name="Normal 17 3 2 2 2 2 4 2 2 3 2" xfId="16020" xr:uid="{00000000-0005-0000-0000-0000993E0000}"/>
    <cellStyle name="Normal 17 3 2 2 2 2 4 2 2 4" xfId="16021" xr:uid="{00000000-0005-0000-0000-00009A3E0000}"/>
    <cellStyle name="Normal 17 3 2 2 2 2 4 2 3" xfId="16022" xr:uid="{00000000-0005-0000-0000-00009B3E0000}"/>
    <cellStyle name="Normal 17 3 2 2 2 2 4 2 3 2" xfId="16023" xr:uid="{00000000-0005-0000-0000-00009C3E0000}"/>
    <cellStyle name="Normal 17 3 2 2 2 2 4 2 3 2 2" xfId="16024" xr:uid="{00000000-0005-0000-0000-00009D3E0000}"/>
    <cellStyle name="Normal 17 3 2 2 2 2 4 2 3 3" xfId="16025" xr:uid="{00000000-0005-0000-0000-00009E3E0000}"/>
    <cellStyle name="Normal 17 3 2 2 2 2 4 2 4" xfId="16026" xr:uid="{00000000-0005-0000-0000-00009F3E0000}"/>
    <cellStyle name="Normal 17 3 2 2 2 2 4 2 4 2" xfId="16027" xr:uid="{00000000-0005-0000-0000-0000A03E0000}"/>
    <cellStyle name="Normal 17 3 2 2 2 2 4 2 5" xfId="16028" xr:uid="{00000000-0005-0000-0000-0000A13E0000}"/>
    <cellStyle name="Normal 17 3 2 2 2 2 4 3" xfId="16029" xr:uid="{00000000-0005-0000-0000-0000A23E0000}"/>
    <cellStyle name="Normal 17 3 2 2 2 2 4 3 2" xfId="16030" xr:uid="{00000000-0005-0000-0000-0000A33E0000}"/>
    <cellStyle name="Normal 17 3 2 2 2 2 4 3 2 2" xfId="16031" xr:uid="{00000000-0005-0000-0000-0000A43E0000}"/>
    <cellStyle name="Normal 17 3 2 2 2 2 4 3 2 2 2" xfId="16032" xr:uid="{00000000-0005-0000-0000-0000A53E0000}"/>
    <cellStyle name="Normal 17 3 2 2 2 2 4 3 2 3" xfId="16033" xr:uid="{00000000-0005-0000-0000-0000A63E0000}"/>
    <cellStyle name="Normal 17 3 2 2 2 2 4 3 3" xfId="16034" xr:uid="{00000000-0005-0000-0000-0000A73E0000}"/>
    <cellStyle name="Normal 17 3 2 2 2 2 4 3 3 2" xfId="16035" xr:uid="{00000000-0005-0000-0000-0000A83E0000}"/>
    <cellStyle name="Normal 17 3 2 2 2 2 4 3 4" xfId="16036" xr:uid="{00000000-0005-0000-0000-0000A93E0000}"/>
    <cellStyle name="Normal 17 3 2 2 2 2 4 4" xfId="16037" xr:uid="{00000000-0005-0000-0000-0000AA3E0000}"/>
    <cellStyle name="Normal 17 3 2 2 2 2 4 4 2" xfId="16038" xr:uid="{00000000-0005-0000-0000-0000AB3E0000}"/>
    <cellStyle name="Normal 17 3 2 2 2 2 4 4 2 2" xfId="16039" xr:uid="{00000000-0005-0000-0000-0000AC3E0000}"/>
    <cellStyle name="Normal 17 3 2 2 2 2 4 4 3" xfId="16040" xr:uid="{00000000-0005-0000-0000-0000AD3E0000}"/>
    <cellStyle name="Normal 17 3 2 2 2 2 4 5" xfId="16041" xr:uid="{00000000-0005-0000-0000-0000AE3E0000}"/>
    <cellStyle name="Normal 17 3 2 2 2 2 4 5 2" xfId="16042" xr:uid="{00000000-0005-0000-0000-0000AF3E0000}"/>
    <cellStyle name="Normal 17 3 2 2 2 2 4 6" xfId="16043" xr:uid="{00000000-0005-0000-0000-0000B03E0000}"/>
    <cellStyle name="Normal 17 3 2 2 2 2 5" xfId="16044" xr:uid="{00000000-0005-0000-0000-0000B13E0000}"/>
    <cellStyle name="Normal 17 3 2 2 2 2 5 2" xfId="16045" xr:uid="{00000000-0005-0000-0000-0000B23E0000}"/>
    <cellStyle name="Normal 17 3 2 2 2 2 5 2 2" xfId="16046" xr:uid="{00000000-0005-0000-0000-0000B33E0000}"/>
    <cellStyle name="Normal 17 3 2 2 2 2 5 2 2 2" xfId="16047" xr:uid="{00000000-0005-0000-0000-0000B43E0000}"/>
    <cellStyle name="Normal 17 3 2 2 2 2 5 2 2 2 2" xfId="16048" xr:uid="{00000000-0005-0000-0000-0000B53E0000}"/>
    <cellStyle name="Normal 17 3 2 2 2 2 5 2 2 3" xfId="16049" xr:uid="{00000000-0005-0000-0000-0000B63E0000}"/>
    <cellStyle name="Normal 17 3 2 2 2 2 5 2 3" xfId="16050" xr:uid="{00000000-0005-0000-0000-0000B73E0000}"/>
    <cellStyle name="Normal 17 3 2 2 2 2 5 2 3 2" xfId="16051" xr:uid="{00000000-0005-0000-0000-0000B83E0000}"/>
    <cellStyle name="Normal 17 3 2 2 2 2 5 2 4" xfId="16052" xr:uid="{00000000-0005-0000-0000-0000B93E0000}"/>
    <cellStyle name="Normal 17 3 2 2 2 2 5 3" xfId="16053" xr:uid="{00000000-0005-0000-0000-0000BA3E0000}"/>
    <cellStyle name="Normal 17 3 2 2 2 2 5 3 2" xfId="16054" xr:uid="{00000000-0005-0000-0000-0000BB3E0000}"/>
    <cellStyle name="Normal 17 3 2 2 2 2 5 3 2 2" xfId="16055" xr:uid="{00000000-0005-0000-0000-0000BC3E0000}"/>
    <cellStyle name="Normal 17 3 2 2 2 2 5 3 3" xfId="16056" xr:uid="{00000000-0005-0000-0000-0000BD3E0000}"/>
    <cellStyle name="Normal 17 3 2 2 2 2 5 4" xfId="16057" xr:uid="{00000000-0005-0000-0000-0000BE3E0000}"/>
    <cellStyle name="Normal 17 3 2 2 2 2 5 4 2" xfId="16058" xr:uid="{00000000-0005-0000-0000-0000BF3E0000}"/>
    <cellStyle name="Normal 17 3 2 2 2 2 5 5" xfId="16059" xr:uid="{00000000-0005-0000-0000-0000C03E0000}"/>
    <cellStyle name="Normal 17 3 2 2 2 2 6" xfId="16060" xr:uid="{00000000-0005-0000-0000-0000C13E0000}"/>
    <cellStyle name="Normal 17 3 2 2 2 2 6 2" xfId="16061" xr:uid="{00000000-0005-0000-0000-0000C23E0000}"/>
    <cellStyle name="Normal 17 3 2 2 2 2 6 2 2" xfId="16062" xr:uid="{00000000-0005-0000-0000-0000C33E0000}"/>
    <cellStyle name="Normal 17 3 2 2 2 2 6 2 2 2" xfId="16063" xr:uid="{00000000-0005-0000-0000-0000C43E0000}"/>
    <cellStyle name="Normal 17 3 2 2 2 2 6 2 3" xfId="16064" xr:uid="{00000000-0005-0000-0000-0000C53E0000}"/>
    <cellStyle name="Normal 17 3 2 2 2 2 6 3" xfId="16065" xr:uid="{00000000-0005-0000-0000-0000C63E0000}"/>
    <cellStyle name="Normal 17 3 2 2 2 2 6 3 2" xfId="16066" xr:uid="{00000000-0005-0000-0000-0000C73E0000}"/>
    <cellStyle name="Normal 17 3 2 2 2 2 6 4" xfId="16067" xr:uid="{00000000-0005-0000-0000-0000C83E0000}"/>
    <cellStyle name="Normal 17 3 2 2 2 2 7" xfId="16068" xr:uid="{00000000-0005-0000-0000-0000C93E0000}"/>
    <cellStyle name="Normal 17 3 2 2 2 2 7 2" xfId="16069" xr:uid="{00000000-0005-0000-0000-0000CA3E0000}"/>
    <cellStyle name="Normal 17 3 2 2 2 2 7 2 2" xfId="16070" xr:uid="{00000000-0005-0000-0000-0000CB3E0000}"/>
    <cellStyle name="Normal 17 3 2 2 2 2 7 3" xfId="16071" xr:uid="{00000000-0005-0000-0000-0000CC3E0000}"/>
    <cellStyle name="Normal 17 3 2 2 2 2 7 3 2" xfId="16072" xr:uid="{00000000-0005-0000-0000-0000CD3E0000}"/>
    <cellStyle name="Normal 17 3 2 2 2 2 7 4" xfId="16073" xr:uid="{00000000-0005-0000-0000-0000CE3E0000}"/>
    <cellStyle name="Normal 17 3 2 2 2 2 8" xfId="16074" xr:uid="{00000000-0005-0000-0000-0000CF3E0000}"/>
    <cellStyle name="Normal 17 3 2 2 2 2 8 2" xfId="16075" xr:uid="{00000000-0005-0000-0000-0000D03E0000}"/>
    <cellStyle name="Normal 17 3 2 2 2 2 9" xfId="16076" xr:uid="{00000000-0005-0000-0000-0000D13E0000}"/>
    <cellStyle name="Normal 17 3 2 2 2 2 9 2" xfId="16077" xr:uid="{00000000-0005-0000-0000-0000D23E0000}"/>
    <cellStyle name="Normal 17 3 2 2 2 3" xfId="16078" xr:uid="{00000000-0005-0000-0000-0000D33E0000}"/>
    <cellStyle name="Normal 17 3 2 2 2 3 2" xfId="16079" xr:uid="{00000000-0005-0000-0000-0000D43E0000}"/>
    <cellStyle name="Normal 17 3 2 2 2 3 2 2" xfId="16080" xr:uid="{00000000-0005-0000-0000-0000D53E0000}"/>
    <cellStyle name="Normal 17 3 2 2 2 3 2 2 2" xfId="16081" xr:uid="{00000000-0005-0000-0000-0000D63E0000}"/>
    <cellStyle name="Normal 17 3 2 2 2 3 2 2 2 2" xfId="16082" xr:uid="{00000000-0005-0000-0000-0000D73E0000}"/>
    <cellStyle name="Normal 17 3 2 2 2 3 2 2 2 2 2" xfId="16083" xr:uid="{00000000-0005-0000-0000-0000D83E0000}"/>
    <cellStyle name="Normal 17 3 2 2 2 3 2 2 2 2 2 2" xfId="16084" xr:uid="{00000000-0005-0000-0000-0000D93E0000}"/>
    <cellStyle name="Normal 17 3 2 2 2 3 2 2 2 2 3" xfId="16085" xr:uid="{00000000-0005-0000-0000-0000DA3E0000}"/>
    <cellStyle name="Normal 17 3 2 2 2 3 2 2 2 3" xfId="16086" xr:uid="{00000000-0005-0000-0000-0000DB3E0000}"/>
    <cellStyle name="Normal 17 3 2 2 2 3 2 2 2 3 2" xfId="16087" xr:uid="{00000000-0005-0000-0000-0000DC3E0000}"/>
    <cellStyle name="Normal 17 3 2 2 2 3 2 2 2 4" xfId="16088" xr:uid="{00000000-0005-0000-0000-0000DD3E0000}"/>
    <cellStyle name="Normal 17 3 2 2 2 3 2 2 3" xfId="16089" xr:uid="{00000000-0005-0000-0000-0000DE3E0000}"/>
    <cellStyle name="Normal 17 3 2 2 2 3 2 2 3 2" xfId="16090" xr:uid="{00000000-0005-0000-0000-0000DF3E0000}"/>
    <cellStyle name="Normal 17 3 2 2 2 3 2 2 3 2 2" xfId="16091" xr:uid="{00000000-0005-0000-0000-0000E03E0000}"/>
    <cellStyle name="Normal 17 3 2 2 2 3 2 2 3 3" xfId="16092" xr:uid="{00000000-0005-0000-0000-0000E13E0000}"/>
    <cellStyle name="Normal 17 3 2 2 2 3 2 2 4" xfId="16093" xr:uid="{00000000-0005-0000-0000-0000E23E0000}"/>
    <cellStyle name="Normal 17 3 2 2 2 3 2 2 4 2" xfId="16094" xr:uid="{00000000-0005-0000-0000-0000E33E0000}"/>
    <cellStyle name="Normal 17 3 2 2 2 3 2 2 5" xfId="16095" xr:uid="{00000000-0005-0000-0000-0000E43E0000}"/>
    <cellStyle name="Normal 17 3 2 2 2 3 2 3" xfId="16096" xr:uid="{00000000-0005-0000-0000-0000E53E0000}"/>
    <cellStyle name="Normal 17 3 2 2 2 3 2 3 2" xfId="16097" xr:uid="{00000000-0005-0000-0000-0000E63E0000}"/>
    <cellStyle name="Normal 17 3 2 2 2 3 2 3 2 2" xfId="16098" xr:uid="{00000000-0005-0000-0000-0000E73E0000}"/>
    <cellStyle name="Normal 17 3 2 2 2 3 2 3 2 2 2" xfId="16099" xr:uid="{00000000-0005-0000-0000-0000E83E0000}"/>
    <cellStyle name="Normal 17 3 2 2 2 3 2 3 2 3" xfId="16100" xr:uid="{00000000-0005-0000-0000-0000E93E0000}"/>
    <cellStyle name="Normal 17 3 2 2 2 3 2 3 3" xfId="16101" xr:uid="{00000000-0005-0000-0000-0000EA3E0000}"/>
    <cellStyle name="Normal 17 3 2 2 2 3 2 3 3 2" xfId="16102" xr:uid="{00000000-0005-0000-0000-0000EB3E0000}"/>
    <cellStyle name="Normal 17 3 2 2 2 3 2 3 4" xfId="16103" xr:uid="{00000000-0005-0000-0000-0000EC3E0000}"/>
    <cellStyle name="Normal 17 3 2 2 2 3 2 4" xfId="16104" xr:uid="{00000000-0005-0000-0000-0000ED3E0000}"/>
    <cellStyle name="Normal 17 3 2 2 2 3 2 4 2" xfId="16105" xr:uid="{00000000-0005-0000-0000-0000EE3E0000}"/>
    <cellStyle name="Normal 17 3 2 2 2 3 2 4 2 2" xfId="16106" xr:uid="{00000000-0005-0000-0000-0000EF3E0000}"/>
    <cellStyle name="Normal 17 3 2 2 2 3 2 4 3" xfId="16107" xr:uid="{00000000-0005-0000-0000-0000F03E0000}"/>
    <cellStyle name="Normal 17 3 2 2 2 3 2 5" xfId="16108" xr:uid="{00000000-0005-0000-0000-0000F13E0000}"/>
    <cellStyle name="Normal 17 3 2 2 2 3 2 5 2" xfId="16109" xr:uid="{00000000-0005-0000-0000-0000F23E0000}"/>
    <cellStyle name="Normal 17 3 2 2 2 3 2 6" xfId="16110" xr:uid="{00000000-0005-0000-0000-0000F33E0000}"/>
    <cellStyle name="Normal 17 3 2 2 2 3 3" xfId="16111" xr:uid="{00000000-0005-0000-0000-0000F43E0000}"/>
    <cellStyle name="Normal 17 3 2 2 2 3 3 2" xfId="16112" xr:uid="{00000000-0005-0000-0000-0000F53E0000}"/>
    <cellStyle name="Normal 17 3 2 2 2 3 3 2 2" xfId="16113" xr:uid="{00000000-0005-0000-0000-0000F63E0000}"/>
    <cellStyle name="Normal 17 3 2 2 2 3 3 2 2 2" xfId="16114" xr:uid="{00000000-0005-0000-0000-0000F73E0000}"/>
    <cellStyle name="Normal 17 3 2 2 2 3 3 2 2 2 2" xfId="16115" xr:uid="{00000000-0005-0000-0000-0000F83E0000}"/>
    <cellStyle name="Normal 17 3 2 2 2 3 3 2 2 2 2 2" xfId="16116" xr:uid="{00000000-0005-0000-0000-0000F93E0000}"/>
    <cellStyle name="Normal 17 3 2 2 2 3 3 2 2 2 3" xfId="16117" xr:uid="{00000000-0005-0000-0000-0000FA3E0000}"/>
    <cellStyle name="Normal 17 3 2 2 2 3 3 2 2 3" xfId="16118" xr:uid="{00000000-0005-0000-0000-0000FB3E0000}"/>
    <cellStyle name="Normal 17 3 2 2 2 3 3 2 2 3 2" xfId="16119" xr:uid="{00000000-0005-0000-0000-0000FC3E0000}"/>
    <cellStyle name="Normal 17 3 2 2 2 3 3 2 2 4" xfId="16120" xr:uid="{00000000-0005-0000-0000-0000FD3E0000}"/>
    <cellStyle name="Normal 17 3 2 2 2 3 3 2 3" xfId="16121" xr:uid="{00000000-0005-0000-0000-0000FE3E0000}"/>
    <cellStyle name="Normal 17 3 2 2 2 3 3 2 3 2" xfId="16122" xr:uid="{00000000-0005-0000-0000-0000FF3E0000}"/>
    <cellStyle name="Normal 17 3 2 2 2 3 3 2 3 2 2" xfId="16123" xr:uid="{00000000-0005-0000-0000-0000003F0000}"/>
    <cellStyle name="Normal 17 3 2 2 2 3 3 2 3 3" xfId="16124" xr:uid="{00000000-0005-0000-0000-0000013F0000}"/>
    <cellStyle name="Normal 17 3 2 2 2 3 3 2 4" xfId="16125" xr:uid="{00000000-0005-0000-0000-0000023F0000}"/>
    <cellStyle name="Normal 17 3 2 2 2 3 3 2 4 2" xfId="16126" xr:uid="{00000000-0005-0000-0000-0000033F0000}"/>
    <cellStyle name="Normal 17 3 2 2 2 3 3 2 5" xfId="16127" xr:uid="{00000000-0005-0000-0000-0000043F0000}"/>
    <cellStyle name="Normal 17 3 2 2 2 3 3 3" xfId="16128" xr:uid="{00000000-0005-0000-0000-0000053F0000}"/>
    <cellStyle name="Normal 17 3 2 2 2 3 3 3 2" xfId="16129" xr:uid="{00000000-0005-0000-0000-0000063F0000}"/>
    <cellStyle name="Normal 17 3 2 2 2 3 3 3 2 2" xfId="16130" xr:uid="{00000000-0005-0000-0000-0000073F0000}"/>
    <cellStyle name="Normal 17 3 2 2 2 3 3 3 2 2 2" xfId="16131" xr:uid="{00000000-0005-0000-0000-0000083F0000}"/>
    <cellStyle name="Normal 17 3 2 2 2 3 3 3 2 3" xfId="16132" xr:uid="{00000000-0005-0000-0000-0000093F0000}"/>
    <cellStyle name="Normal 17 3 2 2 2 3 3 3 3" xfId="16133" xr:uid="{00000000-0005-0000-0000-00000A3F0000}"/>
    <cellStyle name="Normal 17 3 2 2 2 3 3 3 3 2" xfId="16134" xr:uid="{00000000-0005-0000-0000-00000B3F0000}"/>
    <cellStyle name="Normal 17 3 2 2 2 3 3 3 4" xfId="16135" xr:uid="{00000000-0005-0000-0000-00000C3F0000}"/>
    <cellStyle name="Normal 17 3 2 2 2 3 3 4" xfId="16136" xr:uid="{00000000-0005-0000-0000-00000D3F0000}"/>
    <cellStyle name="Normal 17 3 2 2 2 3 3 4 2" xfId="16137" xr:uid="{00000000-0005-0000-0000-00000E3F0000}"/>
    <cellStyle name="Normal 17 3 2 2 2 3 3 4 2 2" xfId="16138" xr:uid="{00000000-0005-0000-0000-00000F3F0000}"/>
    <cellStyle name="Normal 17 3 2 2 2 3 3 4 3" xfId="16139" xr:uid="{00000000-0005-0000-0000-0000103F0000}"/>
    <cellStyle name="Normal 17 3 2 2 2 3 3 5" xfId="16140" xr:uid="{00000000-0005-0000-0000-0000113F0000}"/>
    <cellStyle name="Normal 17 3 2 2 2 3 3 5 2" xfId="16141" xr:uid="{00000000-0005-0000-0000-0000123F0000}"/>
    <cellStyle name="Normal 17 3 2 2 2 3 3 6" xfId="16142" xr:uid="{00000000-0005-0000-0000-0000133F0000}"/>
    <cellStyle name="Normal 17 3 2 2 2 3 4" xfId="16143" xr:uid="{00000000-0005-0000-0000-0000143F0000}"/>
    <cellStyle name="Normal 17 3 2 2 2 3 4 2" xfId="16144" xr:uid="{00000000-0005-0000-0000-0000153F0000}"/>
    <cellStyle name="Normal 17 3 2 2 2 3 4 2 2" xfId="16145" xr:uid="{00000000-0005-0000-0000-0000163F0000}"/>
    <cellStyle name="Normal 17 3 2 2 2 3 4 2 2 2" xfId="16146" xr:uid="{00000000-0005-0000-0000-0000173F0000}"/>
    <cellStyle name="Normal 17 3 2 2 2 3 4 2 2 2 2" xfId="16147" xr:uid="{00000000-0005-0000-0000-0000183F0000}"/>
    <cellStyle name="Normal 17 3 2 2 2 3 4 2 2 3" xfId="16148" xr:uid="{00000000-0005-0000-0000-0000193F0000}"/>
    <cellStyle name="Normal 17 3 2 2 2 3 4 2 3" xfId="16149" xr:uid="{00000000-0005-0000-0000-00001A3F0000}"/>
    <cellStyle name="Normal 17 3 2 2 2 3 4 2 3 2" xfId="16150" xr:uid="{00000000-0005-0000-0000-00001B3F0000}"/>
    <cellStyle name="Normal 17 3 2 2 2 3 4 2 4" xfId="16151" xr:uid="{00000000-0005-0000-0000-00001C3F0000}"/>
    <cellStyle name="Normal 17 3 2 2 2 3 4 3" xfId="16152" xr:uid="{00000000-0005-0000-0000-00001D3F0000}"/>
    <cellStyle name="Normal 17 3 2 2 2 3 4 3 2" xfId="16153" xr:uid="{00000000-0005-0000-0000-00001E3F0000}"/>
    <cellStyle name="Normal 17 3 2 2 2 3 4 3 2 2" xfId="16154" xr:uid="{00000000-0005-0000-0000-00001F3F0000}"/>
    <cellStyle name="Normal 17 3 2 2 2 3 4 3 3" xfId="16155" xr:uid="{00000000-0005-0000-0000-0000203F0000}"/>
    <cellStyle name="Normal 17 3 2 2 2 3 4 4" xfId="16156" xr:uid="{00000000-0005-0000-0000-0000213F0000}"/>
    <cellStyle name="Normal 17 3 2 2 2 3 4 4 2" xfId="16157" xr:uid="{00000000-0005-0000-0000-0000223F0000}"/>
    <cellStyle name="Normal 17 3 2 2 2 3 4 5" xfId="16158" xr:uid="{00000000-0005-0000-0000-0000233F0000}"/>
    <cellStyle name="Normal 17 3 2 2 2 3 5" xfId="16159" xr:uid="{00000000-0005-0000-0000-0000243F0000}"/>
    <cellStyle name="Normal 17 3 2 2 2 3 5 2" xfId="16160" xr:uid="{00000000-0005-0000-0000-0000253F0000}"/>
    <cellStyle name="Normal 17 3 2 2 2 3 5 2 2" xfId="16161" xr:uid="{00000000-0005-0000-0000-0000263F0000}"/>
    <cellStyle name="Normal 17 3 2 2 2 3 5 2 2 2" xfId="16162" xr:uid="{00000000-0005-0000-0000-0000273F0000}"/>
    <cellStyle name="Normal 17 3 2 2 2 3 5 2 3" xfId="16163" xr:uid="{00000000-0005-0000-0000-0000283F0000}"/>
    <cellStyle name="Normal 17 3 2 2 2 3 5 3" xfId="16164" xr:uid="{00000000-0005-0000-0000-0000293F0000}"/>
    <cellStyle name="Normal 17 3 2 2 2 3 5 3 2" xfId="16165" xr:uid="{00000000-0005-0000-0000-00002A3F0000}"/>
    <cellStyle name="Normal 17 3 2 2 2 3 5 4" xfId="16166" xr:uid="{00000000-0005-0000-0000-00002B3F0000}"/>
    <cellStyle name="Normal 17 3 2 2 2 3 6" xfId="16167" xr:uid="{00000000-0005-0000-0000-00002C3F0000}"/>
    <cellStyle name="Normal 17 3 2 2 2 3 6 2" xfId="16168" xr:uid="{00000000-0005-0000-0000-00002D3F0000}"/>
    <cellStyle name="Normal 17 3 2 2 2 3 6 2 2" xfId="16169" xr:uid="{00000000-0005-0000-0000-00002E3F0000}"/>
    <cellStyle name="Normal 17 3 2 2 2 3 6 3" xfId="16170" xr:uid="{00000000-0005-0000-0000-00002F3F0000}"/>
    <cellStyle name="Normal 17 3 2 2 2 3 6 3 2" xfId="16171" xr:uid="{00000000-0005-0000-0000-0000303F0000}"/>
    <cellStyle name="Normal 17 3 2 2 2 3 6 4" xfId="16172" xr:uid="{00000000-0005-0000-0000-0000313F0000}"/>
    <cellStyle name="Normal 17 3 2 2 2 3 7" xfId="16173" xr:uid="{00000000-0005-0000-0000-0000323F0000}"/>
    <cellStyle name="Normal 17 3 2 2 2 3 7 2" xfId="16174" xr:uid="{00000000-0005-0000-0000-0000333F0000}"/>
    <cellStyle name="Normal 17 3 2 2 2 3 8" xfId="16175" xr:uid="{00000000-0005-0000-0000-0000343F0000}"/>
    <cellStyle name="Normal 17 3 2 2 2 3 8 2" xfId="16176" xr:uid="{00000000-0005-0000-0000-0000353F0000}"/>
    <cellStyle name="Normal 17 3 2 2 2 3 9" xfId="16177" xr:uid="{00000000-0005-0000-0000-0000363F0000}"/>
    <cellStyle name="Normal 17 3 2 2 2 4" xfId="16178" xr:uid="{00000000-0005-0000-0000-0000373F0000}"/>
    <cellStyle name="Normal 17 3 2 2 2 4 2" xfId="16179" xr:uid="{00000000-0005-0000-0000-0000383F0000}"/>
    <cellStyle name="Normal 17 3 2 2 2 4 2 2" xfId="16180" xr:uid="{00000000-0005-0000-0000-0000393F0000}"/>
    <cellStyle name="Normal 17 3 2 2 2 4 2 2 2" xfId="16181" xr:uid="{00000000-0005-0000-0000-00003A3F0000}"/>
    <cellStyle name="Normal 17 3 2 2 2 4 2 2 2 2" xfId="16182" xr:uid="{00000000-0005-0000-0000-00003B3F0000}"/>
    <cellStyle name="Normal 17 3 2 2 2 4 2 2 2 2 2" xfId="16183" xr:uid="{00000000-0005-0000-0000-00003C3F0000}"/>
    <cellStyle name="Normal 17 3 2 2 2 4 2 2 2 3" xfId="16184" xr:uid="{00000000-0005-0000-0000-00003D3F0000}"/>
    <cellStyle name="Normal 17 3 2 2 2 4 2 2 3" xfId="16185" xr:uid="{00000000-0005-0000-0000-00003E3F0000}"/>
    <cellStyle name="Normal 17 3 2 2 2 4 2 2 3 2" xfId="16186" xr:uid="{00000000-0005-0000-0000-00003F3F0000}"/>
    <cellStyle name="Normal 17 3 2 2 2 4 2 2 4" xfId="16187" xr:uid="{00000000-0005-0000-0000-0000403F0000}"/>
    <cellStyle name="Normal 17 3 2 2 2 4 2 3" xfId="16188" xr:uid="{00000000-0005-0000-0000-0000413F0000}"/>
    <cellStyle name="Normal 17 3 2 2 2 4 2 3 2" xfId="16189" xr:uid="{00000000-0005-0000-0000-0000423F0000}"/>
    <cellStyle name="Normal 17 3 2 2 2 4 2 3 2 2" xfId="16190" xr:uid="{00000000-0005-0000-0000-0000433F0000}"/>
    <cellStyle name="Normal 17 3 2 2 2 4 2 3 3" xfId="16191" xr:uid="{00000000-0005-0000-0000-0000443F0000}"/>
    <cellStyle name="Normal 17 3 2 2 2 4 2 4" xfId="16192" xr:uid="{00000000-0005-0000-0000-0000453F0000}"/>
    <cellStyle name="Normal 17 3 2 2 2 4 2 4 2" xfId="16193" xr:uid="{00000000-0005-0000-0000-0000463F0000}"/>
    <cellStyle name="Normal 17 3 2 2 2 4 2 5" xfId="16194" xr:uid="{00000000-0005-0000-0000-0000473F0000}"/>
    <cellStyle name="Normal 17 3 2 2 2 4 3" xfId="16195" xr:uid="{00000000-0005-0000-0000-0000483F0000}"/>
    <cellStyle name="Normal 17 3 2 2 2 4 3 2" xfId="16196" xr:uid="{00000000-0005-0000-0000-0000493F0000}"/>
    <cellStyle name="Normal 17 3 2 2 2 4 3 2 2" xfId="16197" xr:uid="{00000000-0005-0000-0000-00004A3F0000}"/>
    <cellStyle name="Normal 17 3 2 2 2 4 3 2 2 2" xfId="16198" xr:uid="{00000000-0005-0000-0000-00004B3F0000}"/>
    <cellStyle name="Normal 17 3 2 2 2 4 3 2 3" xfId="16199" xr:uid="{00000000-0005-0000-0000-00004C3F0000}"/>
    <cellStyle name="Normal 17 3 2 2 2 4 3 3" xfId="16200" xr:uid="{00000000-0005-0000-0000-00004D3F0000}"/>
    <cellStyle name="Normal 17 3 2 2 2 4 3 3 2" xfId="16201" xr:uid="{00000000-0005-0000-0000-00004E3F0000}"/>
    <cellStyle name="Normal 17 3 2 2 2 4 3 4" xfId="16202" xr:uid="{00000000-0005-0000-0000-00004F3F0000}"/>
    <cellStyle name="Normal 17 3 2 2 2 4 4" xfId="16203" xr:uid="{00000000-0005-0000-0000-0000503F0000}"/>
    <cellStyle name="Normal 17 3 2 2 2 4 4 2" xfId="16204" xr:uid="{00000000-0005-0000-0000-0000513F0000}"/>
    <cellStyle name="Normal 17 3 2 2 2 4 4 2 2" xfId="16205" xr:uid="{00000000-0005-0000-0000-0000523F0000}"/>
    <cellStyle name="Normal 17 3 2 2 2 4 4 3" xfId="16206" xr:uid="{00000000-0005-0000-0000-0000533F0000}"/>
    <cellStyle name="Normal 17 3 2 2 2 4 5" xfId="16207" xr:uid="{00000000-0005-0000-0000-0000543F0000}"/>
    <cellStyle name="Normal 17 3 2 2 2 4 5 2" xfId="16208" xr:uid="{00000000-0005-0000-0000-0000553F0000}"/>
    <cellStyle name="Normal 17 3 2 2 2 4 6" xfId="16209" xr:uid="{00000000-0005-0000-0000-0000563F0000}"/>
    <cellStyle name="Normal 17 3 2 2 2 5" xfId="16210" xr:uid="{00000000-0005-0000-0000-0000573F0000}"/>
    <cellStyle name="Normal 17 3 2 2 2 5 2" xfId="16211" xr:uid="{00000000-0005-0000-0000-0000583F0000}"/>
    <cellStyle name="Normal 17 3 2 2 2 5 2 2" xfId="16212" xr:uid="{00000000-0005-0000-0000-0000593F0000}"/>
    <cellStyle name="Normal 17 3 2 2 2 5 2 2 2" xfId="16213" xr:uid="{00000000-0005-0000-0000-00005A3F0000}"/>
    <cellStyle name="Normal 17 3 2 2 2 5 2 2 2 2" xfId="16214" xr:uid="{00000000-0005-0000-0000-00005B3F0000}"/>
    <cellStyle name="Normal 17 3 2 2 2 5 2 2 2 2 2" xfId="16215" xr:uid="{00000000-0005-0000-0000-00005C3F0000}"/>
    <cellStyle name="Normal 17 3 2 2 2 5 2 2 2 3" xfId="16216" xr:uid="{00000000-0005-0000-0000-00005D3F0000}"/>
    <cellStyle name="Normal 17 3 2 2 2 5 2 2 3" xfId="16217" xr:uid="{00000000-0005-0000-0000-00005E3F0000}"/>
    <cellStyle name="Normal 17 3 2 2 2 5 2 2 3 2" xfId="16218" xr:uid="{00000000-0005-0000-0000-00005F3F0000}"/>
    <cellStyle name="Normal 17 3 2 2 2 5 2 2 4" xfId="16219" xr:uid="{00000000-0005-0000-0000-0000603F0000}"/>
    <cellStyle name="Normal 17 3 2 2 2 5 2 3" xfId="16220" xr:uid="{00000000-0005-0000-0000-0000613F0000}"/>
    <cellStyle name="Normal 17 3 2 2 2 5 2 3 2" xfId="16221" xr:uid="{00000000-0005-0000-0000-0000623F0000}"/>
    <cellStyle name="Normal 17 3 2 2 2 5 2 3 2 2" xfId="16222" xr:uid="{00000000-0005-0000-0000-0000633F0000}"/>
    <cellStyle name="Normal 17 3 2 2 2 5 2 3 3" xfId="16223" xr:uid="{00000000-0005-0000-0000-0000643F0000}"/>
    <cellStyle name="Normal 17 3 2 2 2 5 2 4" xfId="16224" xr:uid="{00000000-0005-0000-0000-0000653F0000}"/>
    <cellStyle name="Normal 17 3 2 2 2 5 2 4 2" xfId="16225" xr:uid="{00000000-0005-0000-0000-0000663F0000}"/>
    <cellStyle name="Normal 17 3 2 2 2 5 2 5" xfId="16226" xr:uid="{00000000-0005-0000-0000-0000673F0000}"/>
    <cellStyle name="Normal 17 3 2 2 2 5 3" xfId="16227" xr:uid="{00000000-0005-0000-0000-0000683F0000}"/>
    <cellStyle name="Normal 17 3 2 2 2 5 3 2" xfId="16228" xr:uid="{00000000-0005-0000-0000-0000693F0000}"/>
    <cellStyle name="Normal 17 3 2 2 2 5 3 2 2" xfId="16229" xr:uid="{00000000-0005-0000-0000-00006A3F0000}"/>
    <cellStyle name="Normal 17 3 2 2 2 5 3 2 2 2" xfId="16230" xr:uid="{00000000-0005-0000-0000-00006B3F0000}"/>
    <cellStyle name="Normal 17 3 2 2 2 5 3 2 3" xfId="16231" xr:uid="{00000000-0005-0000-0000-00006C3F0000}"/>
    <cellStyle name="Normal 17 3 2 2 2 5 3 3" xfId="16232" xr:uid="{00000000-0005-0000-0000-00006D3F0000}"/>
    <cellStyle name="Normal 17 3 2 2 2 5 3 3 2" xfId="16233" xr:uid="{00000000-0005-0000-0000-00006E3F0000}"/>
    <cellStyle name="Normal 17 3 2 2 2 5 3 4" xfId="16234" xr:uid="{00000000-0005-0000-0000-00006F3F0000}"/>
    <cellStyle name="Normal 17 3 2 2 2 5 4" xfId="16235" xr:uid="{00000000-0005-0000-0000-0000703F0000}"/>
    <cellStyle name="Normal 17 3 2 2 2 5 4 2" xfId="16236" xr:uid="{00000000-0005-0000-0000-0000713F0000}"/>
    <cellStyle name="Normal 17 3 2 2 2 5 4 2 2" xfId="16237" xr:uid="{00000000-0005-0000-0000-0000723F0000}"/>
    <cellStyle name="Normal 17 3 2 2 2 5 4 3" xfId="16238" xr:uid="{00000000-0005-0000-0000-0000733F0000}"/>
    <cellStyle name="Normal 17 3 2 2 2 5 5" xfId="16239" xr:uid="{00000000-0005-0000-0000-0000743F0000}"/>
    <cellStyle name="Normal 17 3 2 2 2 5 5 2" xfId="16240" xr:uid="{00000000-0005-0000-0000-0000753F0000}"/>
    <cellStyle name="Normal 17 3 2 2 2 5 6" xfId="16241" xr:uid="{00000000-0005-0000-0000-0000763F0000}"/>
    <cellStyle name="Normal 17 3 2 2 2 6" xfId="16242" xr:uid="{00000000-0005-0000-0000-0000773F0000}"/>
    <cellStyle name="Normal 17 3 2 2 2 6 2" xfId="16243" xr:uid="{00000000-0005-0000-0000-0000783F0000}"/>
    <cellStyle name="Normal 17 3 2 2 2 6 2 2" xfId="16244" xr:uid="{00000000-0005-0000-0000-0000793F0000}"/>
    <cellStyle name="Normal 17 3 2 2 2 6 2 2 2" xfId="16245" xr:uid="{00000000-0005-0000-0000-00007A3F0000}"/>
    <cellStyle name="Normal 17 3 2 2 2 6 2 2 2 2" xfId="16246" xr:uid="{00000000-0005-0000-0000-00007B3F0000}"/>
    <cellStyle name="Normal 17 3 2 2 2 6 2 2 3" xfId="16247" xr:uid="{00000000-0005-0000-0000-00007C3F0000}"/>
    <cellStyle name="Normal 17 3 2 2 2 6 2 3" xfId="16248" xr:uid="{00000000-0005-0000-0000-00007D3F0000}"/>
    <cellStyle name="Normal 17 3 2 2 2 6 2 3 2" xfId="16249" xr:uid="{00000000-0005-0000-0000-00007E3F0000}"/>
    <cellStyle name="Normal 17 3 2 2 2 6 2 4" xfId="16250" xr:uid="{00000000-0005-0000-0000-00007F3F0000}"/>
    <cellStyle name="Normal 17 3 2 2 2 6 3" xfId="16251" xr:uid="{00000000-0005-0000-0000-0000803F0000}"/>
    <cellStyle name="Normal 17 3 2 2 2 6 3 2" xfId="16252" xr:uid="{00000000-0005-0000-0000-0000813F0000}"/>
    <cellStyle name="Normal 17 3 2 2 2 6 3 2 2" xfId="16253" xr:uid="{00000000-0005-0000-0000-0000823F0000}"/>
    <cellStyle name="Normal 17 3 2 2 2 6 3 3" xfId="16254" xr:uid="{00000000-0005-0000-0000-0000833F0000}"/>
    <cellStyle name="Normal 17 3 2 2 2 6 4" xfId="16255" xr:uid="{00000000-0005-0000-0000-0000843F0000}"/>
    <cellStyle name="Normal 17 3 2 2 2 6 4 2" xfId="16256" xr:uid="{00000000-0005-0000-0000-0000853F0000}"/>
    <cellStyle name="Normal 17 3 2 2 2 6 5" xfId="16257" xr:uid="{00000000-0005-0000-0000-0000863F0000}"/>
    <cellStyle name="Normal 17 3 2 2 2 7" xfId="16258" xr:uid="{00000000-0005-0000-0000-0000873F0000}"/>
    <cellStyle name="Normal 17 3 2 2 2 7 2" xfId="16259" xr:uid="{00000000-0005-0000-0000-0000883F0000}"/>
    <cellStyle name="Normal 17 3 2 2 2 7 2 2" xfId="16260" xr:uid="{00000000-0005-0000-0000-0000893F0000}"/>
    <cellStyle name="Normal 17 3 2 2 2 7 2 2 2" xfId="16261" xr:uid="{00000000-0005-0000-0000-00008A3F0000}"/>
    <cellStyle name="Normal 17 3 2 2 2 7 2 3" xfId="16262" xr:uid="{00000000-0005-0000-0000-00008B3F0000}"/>
    <cellStyle name="Normal 17 3 2 2 2 7 3" xfId="16263" xr:uid="{00000000-0005-0000-0000-00008C3F0000}"/>
    <cellStyle name="Normal 17 3 2 2 2 7 3 2" xfId="16264" xr:uid="{00000000-0005-0000-0000-00008D3F0000}"/>
    <cellStyle name="Normal 17 3 2 2 2 7 4" xfId="16265" xr:uid="{00000000-0005-0000-0000-00008E3F0000}"/>
    <cellStyle name="Normal 17 3 2 2 2 8" xfId="16266" xr:uid="{00000000-0005-0000-0000-00008F3F0000}"/>
    <cellStyle name="Normal 17 3 2 2 2 8 2" xfId="16267" xr:uid="{00000000-0005-0000-0000-0000903F0000}"/>
    <cellStyle name="Normal 17 3 2 2 2 8 2 2" xfId="16268" xr:uid="{00000000-0005-0000-0000-0000913F0000}"/>
    <cellStyle name="Normal 17 3 2 2 2 8 3" xfId="16269" xr:uid="{00000000-0005-0000-0000-0000923F0000}"/>
    <cellStyle name="Normal 17 3 2 2 2 8 3 2" xfId="16270" xr:uid="{00000000-0005-0000-0000-0000933F0000}"/>
    <cellStyle name="Normal 17 3 2 2 2 8 4" xfId="16271" xr:uid="{00000000-0005-0000-0000-0000943F0000}"/>
    <cellStyle name="Normal 17 3 2 2 2 9" xfId="16272" xr:uid="{00000000-0005-0000-0000-0000953F0000}"/>
    <cellStyle name="Normal 17 3 2 2 2 9 2" xfId="16273" xr:uid="{00000000-0005-0000-0000-0000963F0000}"/>
    <cellStyle name="Normal 17 3 2 2 3" xfId="16274" xr:uid="{00000000-0005-0000-0000-0000973F0000}"/>
    <cellStyle name="Normal 17 3 2 2 3 10" xfId="16275" xr:uid="{00000000-0005-0000-0000-0000983F0000}"/>
    <cellStyle name="Normal 17 3 2 2 3 11" xfId="16276" xr:uid="{00000000-0005-0000-0000-0000993F0000}"/>
    <cellStyle name="Normal 17 3 2 2 3 2" xfId="16277" xr:uid="{00000000-0005-0000-0000-00009A3F0000}"/>
    <cellStyle name="Normal 17 3 2 2 3 2 2" xfId="16278" xr:uid="{00000000-0005-0000-0000-00009B3F0000}"/>
    <cellStyle name="Normal 17 3 2 2 3 2 2 2" xfId="16279" xr:uid="{00000000-0005-0000-0000-00009C3F0000}"/>
    <cellStyle name="Normal 17 3 2 2 3 2 2 2 2" xfId="16280" xr:uid="{00000000-0005-0000-0000-00009D3F0000}"/>
    <cellStyle name="Normal 17 3 2 2 3 2 2 2 2 2" xfId="16281" xr:uid="{00000000-0005-0000-0000-00009E3F0000}"/>
    <cellStyle name="Normal 17 3 2 2 3 2 2 2 2 2 2" xfId="16282" xr:uid="{00000000-0005-0000-0000-00009F3F0000}"/>
    <cellStyle name="Normal 17 3 2 2 3 2 2 2 2 2 2 2" xfId="16283" xr:uid="{00000000-0005-0000-0000-0000A03F0000}"/>
    <cellStyle name="Normal 17 3 2 2 3 2 2 2 2 2 3" xfId="16284" xr:uid="{00000000-0005-0000-0000-0000A13F0000}"/>
    <cellStyle name="Normal 17 3 2 2 3 2 2 2 2 3" xfId="16285" xr:uid="{00000000-0005-0000-0000-0000A23F0000}"/>
    <cellStyle name="Normal 17 3 2 2 3 2 2 2 2 3 2" xfId="16286" xr:uid="{00000000-0005-0000-0000-0000A33F0000}"/>
    <cellStyle name="Normal 17 3 2 2 3 2 2 2 2 4" xfId="16287" xr:uid="{00000000-0005-0000-0000-0000A43F0000}"/>
    <cellStyle name="Normal 17 3 2 2 3 2 2 2 3" xfId="16288" xr:uid="{00000000-0005-0000-0000-0000A53F0000}"/>
    <cellStyle name="Normal 17 3 2 2 3 2 2 2 3 2" xfId="16289" xr:uid="{00000000-0005-0000-0000-0000A63F0000}"/>
    <cellStyle name="Normal 17 3 2 2 3 2 2 2 3 2 2" xfId="16290" xr:uid="{00000000-0005-0000-0000-0000A73F0000}"/>
    <cellStyle name="Normal 17 3 2 2 3 2 2 2 3 3" xfId="16291" xr:uid="{00000000-0005-0000-0000-0000A83F0000}"/>
    <cellStyle name="Normal 17 3 2 2 3 2 2 2 4" xfId="16292" xr:uid="{00000000-0005-0000-0000-0000A93F0000}"/>
    <cellStyle name="Normal 17 3 2 2 3 2 2 2 4 2" xfId="16293" xr:uid="{00000000-0005-0000-0000-0000AA3F0000}"/>
    <cellStyle name="Normal 17 3 2 2 3 2 2 2 5" xfId="16294" xr:uid="{00000000-0005-0000-0000-0000AB3F0000}"/>
    <cellStyle name="Normal 17 3 2 2 3 2 2 3" xfId="16295" xr:uid="{00000000-0005-0000-0000-0000AC3F0000}"/>
    <cellStyle name="Normal 17 3 2 2 3 2 2 3 2" xfId="16296" xr:uid="{00000000-0005-0000-0000-0000AD3F0000}"/>
    <cellStyle name="Normal 17 3 2 2 3 2 2 3 2 2" xfId="16297" xr:uid="{00000000-0005-0000-0000-0000AE3F0000}"/>
    <cellStyle name="Normal 17 3 2 2 3 2 2 3 2 2 2" xfId="16298" xr:uid="{00000000-0005-0000-0000-0000AF3F0000}"/>
    <cellStyle name="Normal 17 3 2 2 3 2 2 3 2 3" xfId="16299" xr:uid="{00000000-0005-0000-0000-0000B03F0000}"/>
    <cellStyle name="Normal 17 3 2 2 3 2 2 3 3" xfId="16300" xr:uid="{00000000-0005-0000-0000-0000B13F0000}"/>
    <cellStyle name="Normal 17 3 2 2 3 2 2 3 3 2" xfId="16301" xr:uid="{00000000-0005-0000-0000-0000B23F0000}"/>
    <cellStyle name="Normal 17 3 2 2 3 2 2 3 4" xfId="16302" xr:uid="{00000000-0005-0000-0000-0000B33F0000}"/>
    <cellStyle name="Normal 17 3 2 2 3 2 2 4" xfId="16303" xr:uid="{00000000-0005-0000-0000-0000B43F0000}"/>
    <cellStyle name="Normal 17 3 2 2 3 2 2 4 2" xfId="16304" xr:uid="{00000000-0005-0000-0000-0000B53F0000}"/>
    <cellStyle name="Normal 17 3 2 2 3 2 2 4 2 2" xfId="16305" xr:uid="{00000000-0005-0000-0000-0000B63F0000}"/>
    <cellStyle name="Normal 17 3 2 2 3 2 2 4 3" xfId="16306" xr:uid="{00000000-0005-0000-0000-0000B73F0000}"/>
    <cellStyle name="Normal 17 3 2 2 3 2 2 5" xfId="16307" xr:uid="{00000000-0005-0000-0000-0000B83F0000}"/>
    <cellStyle name="Normal 17 3 2 2 3 2 2 5 2" xfId="16308" xr:uid="{00000000-0005-0000-0000-0000B93F0000}"/>
    <cellStyle name="Normal 17 3 2 2 3 2 2 6" xfId="16309" xr:uid="{00000000-0005-0000-0000-0000BA3F0000}"/>
    <cellStyle name="Normal 17 3 2 2 3 2 3" xfId="16310" xr:uid="{00000000-0005-0000-0000-0000BB3F0000}"/>
    <cellStyle name="Normal 17 3 2 2 3 2 3 2" xfId="16311" xr:uid="{00000000-0005-0000-0000-0000BC3F0000}"/>
    <cellStyle name="Normal 17 3 2 2 3 2 3 2 2" xfId="16312" xr:uid="{00000000-0005-0000-0000-0000BD3F0000}"/>
    <cellStyle name="Normal 17 3 2 2 3 2 3 2 2 2" xfId="16313" xr:uid="{00000000-0005-0000-0000-0000BE3F0000}"/>
    <cellStyle name="Normal 17 3 2 2 3 2 3 2 2 2 2" xfId="16314" xr:uid="{00000000-0005-0000-0000-0000BF3F0000}"/>
    <cellStyle name="Normal 17 3 2 2 3 2 3 2 2 2 2 2" xfId="16315" xr:uid="{00000000-0005-0000-0000-0000C03F0000}"/>
    <cellStyle name="Normal 17 3 2 2 3 2 3 2 2 2 3" xfId="16316" xr:uid="{00000000-0005-0000-0000-0000C13F0000}"/>
    <cellStyle name="Normal 17 3 2 2 3 2 3 2 2 3" xfId="16317" xr:uid="{00000000-0005-0000-0000-0000C23F0000}"/>
    <cellStyle name="Normal 17 3 2 2 3 2 3 2 2 3 2" xfId="16318" xr:uid="{00000000-0005-0000-0000-0000C33F0000}"/>
    <cellStyle name="Normal 17 3 2 2 3 2 3 2 2 4" xfId="16319" xr:uid="{00000000-0005-0000-0000-0000C43F0000}"/>
    <cellStyle name="Normal 17 3 2 2 3 2 3 2 3" xfId="16320" xr:uid="{00000000-0005-0000-0000-0000C53F0000}"/>
    <cellStyle name="Normal 17 3 2 2 3 2 3 2 3 2" xfId="16321" xr:uid="{00000000-0005-0000-0000-0000C63F0000}"/>
    <cellStyle name="Normal 17 3 2 2 3 2 3 2 3 2 2" xfId="16322" xr:uid="{00000000-0005-0000-0000-0000C73F0000}"/>
    <cellStyle name="Normal 17 3 2 2 3 2 3 2 3 3" xfId="16323" xr:uid="{00000000-0005-0000-0000-0000C83F0000}"/>
    <cellStyle name="Normal 17 3 2 2 3 2 3 2 4" xfId="16324" xr:uid="{00000000-0005-0000-0000-0000C93F0000}"/>
    <cellStyle name="Normal 17 3 2 2 3 2 3 2 4 2" xfId="16325" xr:uid="{00000000-0005-0000-0000-0000CA3F0000}"/>
    <cellStyle name="Normal 17 3 2 2 3 2 3 2 5" xfId="16326" xr:uid="{00000000-0005-0000-0000-0000CB3F0000}"/>
    <cellStyle name="Normal 17 3 2 2 3 2 3 3" xfId="16327" xr:uid="{00000000-0005-0000-0000-0000CC3F0000}"/>
    <cellStyle name="Normal 17 3 2 2 3 2 3 3 2" xfId="16328" xr:uid="{00000000-0005-0000-0000-0000CD3F0000}"/>
    <cellStyle name="Normal 17 3 2 2 3 2 3 3 2 2" xfId="16329" xr:uid="{00000000-0005-0000-0000-0000CE3F0000}"/>
    <cellStyle name="Normal 17 3 2 2 3 2 3 3 2 2 2" xfId="16330" xr:uid="{00000000-0005-0000-0000-0000CF3F0000}"/>
    <cellStyle name="Normal 17 3 2 2 3 2 3 3 2 3" xfId="16331" xr:uid="{00000000-0005-0000-0000-0000D03F0000}"/>
    <cellStyle name="Normal 17 3 2 2 3 2 3 3 3" xfId="16332" xr:uid="{00000000-0005-0000-0000-0000D13F0000}"/>
    <cellStyle name="Normal 17 3 2 2 3 2 3 3 3 2" xfId="16333" xr:uid="{00000000-0005-0000-0000-0000D23F0000}"/>
    <cellStyle name="Normal 17 3 2 2 3 2 3 3 4" xfId="16334" xr:uid="{00000000-0005-0000-0000-0000D33F0000}"/>
    <cellStyle name="Normal 17 3 2 2 3 2 3 4" xfId="16335" xr:uid="{00000000-0005-0000-0000-0000D43F0000}"/>
    <cellStyle name="Normal 17 3 2 2 3 2 3 4 2" xfId="16336" xr:uid="{00000000-0005-0000-0000-0000D53F0000}"/>
    <cellStyle name="Normal 17 3 2 2 3 2 3 4 2 2" xfId="16337" xr:uid="{00000000-0005-0000-0000-0000D63F0000}"/>
    <cellStyle name="Normal 17 3 2 2 3 2 3 4 3" xfId="16338" xr:uid="{00000000-0005-0000-0000-0000D73F0000}"/>
    <cellStyle name="Normal 17 3 2 2 3 2 3 5" xfId="16339" xr:uid="{00000000-0005-0000-0000-0000D83F0000}"/>
    <cellStyle name="Normal 17 3 2 2 3 2 3 5 2" xfId="16340" xr:uid="{00000000-0005-0000-0000-0000D93F0000}"/>
    <cellStyle name="Normal 17 3 2 2 3 2 3 6" xfId="16341" xr:uid="{00000000-0005-0000-0000-0000DA3F0000}"/>
    <cellStyle name="Normal 17 3 2 2 3 2 4" xfId="16342" xr:uid="{00000000-0005-0000-0000-0000DB3F0000}"/>
    <cellStyle name="Normal 17 3 2 2 3 2 4 2" xfId="16343" xr:uid="{00000000-0005-0000-0000-0000DC3F0000}"/>
    <cellStyle name="Normal 17 3 2 2 3 2 4 2 2" xfId="16344" xr:uid="{00000000-0005-0000-0000-0000DD3F0000}"/>
    <cellStyle name="Normal 17 3 2 2 3 2 4 2 2 2" xfId="16345" xr:uid="{00000000-0005-0000-0000-0000DE3F0000}"/>
    <cellStyle name="Normal 17 3 2 2 3 2 4 2 2 2 2" xfId="16346" xr:uid="{00000000-0005-0000-0000-0000DF3F0000}"/>
    <cellStyle name="Normal 17 3 2 2 3 2 4 2 2 3" xfId="16347" xr:uid="{00000000-0005-0000-0000-0000E03F0000}"/>
    <cellStyle name="Normal 17 3 2 2 3 2 4 2 3" xfId="16348" xr:uid="{00000000-0005-0000-0000-0000E13F0000}"/>
    <cellStyle name="Normal 17 3 2 2 3 2 4 2 3 2" xfId="16349" xr:uid="{00000000-0005-0000-0000-0000E23F0000}"/>
    <cellStyle name="Normal 17 3 2 2 3 2 4 2 4" xfId="16350" xr:uid="{00000000-0005-0000-0000-0000E33F0000}"/>
    <cellStyle name="Normal 17 3 2 2 3 2 4 3" xfId="16351" xr:uid="{00000000-0005-0000-0000-0000E43F0000}"/>
    <cellStyle name="Normal 17 3 2 2 3 2 4 3 2" xfId="16352" xr:uid="{00000000-0005-0000-0000-0000E53F0000}"/>
    <cellStyle name="Normal 17 3 2 2 3 2 4 3 2 2" xfId="16353" xr:uid="{00000000-0005-0000-0000-0000E63F0000}"/>
    <cellStyle name="Normal 17 3 2 2 3 2 4 3 3" xfId="16354" xr:uid="{00000000-0005-0000-0000-0000E73F0000}"/>
    <cellStyle name="Normal 17 3 2 2 3 2 4 4" xfId="16355" xr:uid="{00000000-0005-0000-0000-0000E83F0000}"/>
    <cellStyle name="Normal 17 3 2 2 3 2 4 4 2" xfId="16356" xr:uid="{00000000-0005-0000-0000-0000E93F0000}"/>
    <cellStyle name="Normal 17 3 2 2 3 2 4 5" xfId="16357" xr:uid="{00000000-0005-0000-0000-0000EA3F0000}"/>
    <cellStyle name="Normal 17 3 2 2 3 2 5" xfId="16358" xr:uid="{00000000-0005-0000-0000-0000EB3F0000}"/>
    <cellStyle name="Normal 17 3 2 2 3 2 5 2" xfId="16359" xr:uid="{00000000-0005-0000-0000-0000EC3F0000}"/>
    <cellStyle name="Normal 17 3 2 2 3 2 5 2 2" xfId="16360" xr:uid="{00000000-0005-0000-0000-0000ED3F0000}"/>
    <cellStyle name="Normal 17 3 2 2 3 2 5 2 2 2" xfId="16361" xr:uid="{00000000-0005-0000-0000-0000EE3F0000}"/>
    <cellStyle name="Normal 17 3 2 2 3 2 5 2 3" xfId="16362" xr:uid="{00000000-0005-0000-0000-0000EF3F0000}"/>
    <cellStyle name="Normal 17 3 2 2 3 2 5 3" xfId="16363" xr:uid="{00000000-0005-0000-0000-0000F03F0000}"/>
    <cellStyle name="Normal 17 3 2 2 3 2 5 3 2" xfId="16364" xr:uid="{00000000-0005-0000-0000-0000F13F0000}"/>
    <cellStyle name="Normal 17 3 2 2 3 2 5 4" xfId="16365" xr:uid="{00000000-0005-0000-0000-0000F23F0000}"/>
    <cellStyle name="Normal 17 3 2 2 3 2 6" xfId="16366" xr:uid="{00000000-0005-0000-0000-0000F33F0000}"/>
    <cellStyle name="Normal 17 3 2 2 3 2 6 2" xfId="16367" xr:uid="{00000000-0005-0000-0000-0000F43F0000}"/>
    <cellStyle name="Normal 17 3 2 2 3 2 6 2 2" xfId="16368" xr:uid="{00000000-0005-0000-0000-0000F53F0000}"/>
    <cellStyle name="Normal 17 3 2 2 3 2 6 3" xfId="16369" xr:uid="{00000000-0005-0000-0000-0000F63F0000}"/>
    <cellStyle name="Normal 17 3 2 2 3 2 6 3 2" xfId="16370" xr:uid="{00000000-0005-0000-0000-0000F73F0000}"/>
    <cellStyle name="Normal 17 3 2 2 3 2 6 4" xfId="16371" xr:uid="{00000000-0005-0000-0000-0000F83F0000}"/>
    <cellStyle name="Normal 17 3 2 2 3 2 7" xfId="16372" xr:uid="{00000000-0005-0000-0000-0000F93F0000}"/>
    <cellStyle name="Normal 17 3 2 2 3 2 7 2" xfId="16373" xr:uid="{00000000-0005-0000-0000-0000FA3F0000}"/>
    <cellStyle name="Normal 17 3 2 2 3 2 8" xfId="16374" xr:uid="{00000000-0005-0000-0000-0000FB3F0000}"/>
    <cellStyle name="Normal 17 3 2 2 3 2 8 2" xfId="16375" xr:uid="{00000000-0005-0000-0000-0000FC3F0000}"/>
    <cellStyle name="Normal 17 3 2 2 3 2 9" xfId="16376" xr:uid="{00000000-0005-0000-0000-0000FD3F0000}"/>
    <cellStyle name="Normal 17 3 2 2 3 3" xfId="16377" xr:uid="{00000000-0005-0000-0000-0000FE3F0000}"/>
    <cellStyle name="Normal 17 3 2 2 3 3 2" xfId="16378" xr:uid="{00000000-0005-0000-0000-0000FF3F0000}"/>
    <cellStyle name="Normal 17 3 2 2 3 3 2 2" xfId="16379" xr:uid="{00000000-0005-0000-0000-000000400000}"/>
    <cellStyle name="Normal 17 3 2 2 3 3 2 2 2" xfId="16380" xr:uid="{00000000-0005-0000-0000-000001400000}"/>
    <cellStyle name="Normal 17 3 2 2 3 3 2 2 2 2" xfId="16381" xr:uid="{00000000-0005-0000-0000-000002400000}"/>
    <cellStyle name="Normal 17 3 2 2 3 3 2 2 2 2 2" xfId="16382" xr:uid="{00000000-0005-0000-0000-000003400000}"/>
    <cellStyle name="Normal 17 3 2 2 3 3 2 2 2 3" xfId="16383" xr:uid="{00000000-0005-0000-0000-000004400000}"/>
    <cellStyle name="Normal 17 3 2 2 3 3 2 2 3" xfId="16384" xr:uid="{00000000-0005-0000-0000-000005400000}"/>
    <cellStyle name="Normal 17 3 2 2 3 3 2 2 3 2" xfId="16385" xr:uid="{00000000-0005-0000-0000-000006400000}"/>
    <cellStyle name="Normal 17 3 2 2 3 3 2 2 4" xfId="16386" xr:uid="{00000000-0005-0000-0000-000007400000}"/>
    <cellStyle name="Normal 17 3 2 2 3 3 2 3" xfId="16387" xr:uid="{00000000-0005-0000-0000-000008400000}"/>
    <cellStyle name="Normal 17 3 2 2 3 3 2 3 2" xfId="16388" xr:uid="{00000000-0005-0000-0000-000009400000}"/>
    <cellStyle name="Normal 17 3 2 2 3 3 2 3 2 2" xfId="16389" xr:uid="{00000000-0005-0000-0000-00000A400000}"/>
    <cellStyle name="Normal 17 3 2 2 3 3 2 3 3" xfId="16390" xr:uid="{00000000-0005-0000-0000-00000B400000}"/>
    <cellStyle name="Normal 17 3 2 2 3 3 2 4" xfId="16391" xr:uid="{00000000-0005-0000-0000-00000C400000}"/>
    <cellStyle name="Normal 17 3 2 2 3 3 2 4 2" xfId="16392" xr:uid="{00000000-0005-0000-0000-00000D400000}"/>
    <cellStyle name="Normal 17 3 2 2 3 3 2 5" xfId="16393" xr:uid="{00000000-0005-0000-0000-00000E400000}"/>
    <cellStyle name="Normal 17 3 2 2 3 3 3" xfId="16394" xr:uid="{00000000-0005-0000-0000-00000F400000}"/>
    <cellStyle name="Normal 17 3 2 2 3 3 3 2" xfId="16395" xr:uid="{00000000-0005-0000-0000-000010400000}"/>
    <cellStyle name="Normal 17 3 2 2 3 3 3 2 2" xfId="16396" xr:uid="{00000000-0005-0000-0000-000011400000}"/>
    <cellStyle name="Normal 17 3 2 2 3 3 3 2 2 2" xfId="16397" xr:uid="{00000000-0005-0000-0000-000012400000}"/>
    <cellStyle name="Normal 17 3 2 2 3 3 3 2 3" xfId="16398" xr:uid="{00000000-0005-0000-0000-000013400000}"/>
    <cellStyle name="Normal 17 3 2 2 3 3 3 3" xfId="16399" xr:uid="{00000000-0005-0000-0000-000014400000}"/>
    <cellStyle name="Normal 17 3 2 2 3 3 3 3 2" xfId="16400" xr:uid="{00000000-0005-0000-0000-000015400000}"/>
    <cellStyle name="Normal 17 3 2 2 3 3 3 4" xfId="16401" xr:uid="{00000000-0005-0000-0000-000016400000}"/>
    <cellStyle name="Normal 17 3 2 2 3 3 4" xfId="16402" xr:uid="{00000000-0005-0000-0000-000017400000}"/>
    <cellStyle name="Normal 17 3 2 2 3 3 4 2" xfId="16403" xr:uid="{00000000-0005-0000-0000-000018400000}"/>
    <cellStyle name="Normal 17 3 2 2 3 3 4 2 2" xfId="16404" xr:uid="{00000000-0005-0000-0000-000019400000}"/>
    <cellStyle name="Normal 17 3 2 2 3 3 4 3" xfId="16405" xr:uid="{00000000-0005-0000-0000-00001A400000}"/>
    <cellStyle name="Normal 17 3 2 2 3 3 5" xfId="16406" xr:uid="{00000000-0005-0000-0000-00001B400000}"/>
    <cellStyle name="Normal 17 3 2 2 3 3 5 2" xfId="16407" xr:uid="{00000000-0005-0000-0000-00001C400000}"/>
    <cellStyle name="Normal 17 3 2 2 3 3 6" xfId="16408" xr:uid="{00000000-0005-0000-0000-00001D400000}"/>
    <cellStyle name="Normal 17 3 2 2 3 4" xfId="16409" xr:uid="{00000000-0005-0000-0000-00001E400000}"/>
    <cellStyle name="Normal 17 3 2 2 3 4 2" xfId="16410" xr:uid="{00000000-0005-0000-0000-00001F400000}"/>
    <cellStyle name="Normal 17 3 2 2 3 4 2 2" xfId="16411" xr:uid="{00000000-0005-0000-0000-000020400000}"/>
    <cellStyle name="Normal 17 3 2 2 3 4 2 2 2" xfId="16412" xr:uid="{00000000-0005-0000-0000-000021400000}"/>
    <cellStyle name="Normal 17 3 2 2 3 4 2 2 2 2" xfId="16413" xr:uid="{00000000-0005-0000-0000-000022400000}"/>
    <cellStyle name="Normal 17 3 2 2 3 4 2 2 2 2 2" xfId="16414" xr:uid="{00000000-0005-0000-0000-000023400000}"/>
    <cellStyle name="Normal 17 3 2 2 3 4 2 2 2 3" xfId="16415" xr:uid="{00000000-0005-0000-0000-000024400000}"/>
    <cellStyle name="Normal 17 3 2 2 3 4 2 2 3" xfId="16416" xr:uid="{00000000-0005-0000-0000-000025400000}"/>
    <cellStyle name="Normal 17 3 2 2 3 4 2 2 3 2" xfId="16417" xr:uid="{00000000-0005-0000-0000-000026400000}"/>
    <cellStyle name="Normal 17 3 2 2 3 4 2 2 4" xfId="16418" xr:uid="{00000000-0005-0000-0000-000027400000}"/>
    <cellStyle name="Normal 17 3 2 2 3 4 2 3" xfId="16419" xr:uid="{00000000-0005-0000-0000-000028400000}"/>
    <cellStyle name="Normal 17 3 2 2 3 4 2 3 2" xfId="16420" xr:uid="{00000000-0005-0000-0000-000029400000}"/>
    <cellStyle name="Normal 17 3 2 2 3 4 2 3 2 2" xfId="16421" xr:uid="{00000000-0005-0000-0000-00002A400000}"/>
    <cellStyle name="Normal 17 3 2 2 3 4 2 3 3" xfId="16422" xr:uid="{00000000-0005-0000-0000-00002B400000}"/>
    <cellStyle name="Normal 17 3 2 2 3 4 2 4" xfId="16423" xr:uid="{00000000-0005-0000-0000-00002C400000}"/>
    <cellStyle name="Normal 17 3 2 2 3 4 2 4 2" xfId="16424" xr:uid="{00000000-0005-0000-0000-00002D400000}"/>
    <cellStyle name="Normal 17 3 2 2 3 4 2 5" xfId="16425" xr:uid="{00000000-0005-0000-0000-00002E400000}"/>
    <cellStyle name="Normal 17 3 2 2 3 4 3" xfId="16426" xr:uid="{00000000-0005-0000-0000-00002F400000}"/>
    <cellStyle name="Normal 17 3 2 2 3 4 3 2" xfId="16427" xr:uid="{00000000-0005-0000-0000-000030400000}"/>
    <cellStyle name="Normal 17 3 2 2 3 4 3 2 2" xfId="16428" xr:uid="{00000000-0005-0000-0000-000031400000}"/>
    <cellStyle name="Normal 17 3 2 2 3 4 3 2 2 2" xfId="16429" xr:uid="{00000000-0005-0000-0000-000032400000}"/>
    <cellStyle name="Normal 17 3 2 2 3 4 3 2 3" xfId="16430" xr:uid="{00000000-0005-0000-0000-000033400000}"/>
    <cellStyle name="Normal 17 3 2 2 3 4 3 3" xfId="16431" xr:uid="{00000000-0005-0000-0000-000034400000}"/>
    <cellStyle name="Normal 17 3 2 2 3 4 3 3 2" xfId="16432" xr:uid="{00000000-0005-0000-0000-000035400000}"/>
    <cellStyle name="Normal 17 3 2 2 3 4 3 4" xfId="16433" xr:uid="{00000000-0005-0000-0000-000036400000}"/>
    <cellStyle name="Normal 17 3 2 2 3 4 4" xfId="16434" xr:uid="{00000000-0005-0000-0000-000037400000}"/>
    <cellStyle name="Normal 17 3 2 2 3 4 4 2" xfId="16435" xr:uid="{00000000-0005-0000-0000-000038400000}"/>
    <cellStyle name="Normal 17 3 2 2 3 4 4 2 2" xfId="16436" xr:uid="{00000000-0005-0000-0000-000039400000}"/>
    <cellStyle name="Normal 17 3 2 2 3 4 4 3" xfId="16437" xr:uid="{00000000-0005-0000-0000-00003A400000}"/>
    <cellStyle name="Normal 17 3 2 2 3 4 5" xfId="16438" xr:uid="{00000000-0005-0000-0000-00003B400000}"/>
    <cellStyle name="Normal 17 3 2 2 3 4 5 2" xfId="16439" xr:uid="{00000000-0005-0000-0000-00003C400000}"/>
    <cellStyle name="Normal 17 3 2 2 3 4 6" xfId="16440" xr:uid="{00000000-0005-0000-0000-00003D400000}"/>
    <cellStyle name="Normal 17 3 2 2 3 5" xfId="16441" xr:uid="{00000000-0005-0000-0000-00003E400000}"/>
    <cellStyle name="Normal 17 3 2 2 3 5 2" xfId="16442" xr:uid="{00000000-0005-0000-0000-00003F400000}"/>
    <cellStyle name="Normal 17 3 2 2 3 5 2 2" xfId="16443" xr:uid="{00000000-0005-0000-0000-000040400000}"/>
    <cellStyle name="Normal 17 3 2 2 3 5 2 2 2" xfId="16444" xr:uid="{00000000-0005-0000-0000-000041400000}"/>
    <cellStyle name="Normal 17 3 2 2 3 5 2 2 2 2" xfId="16445" xr:uid="{00000000-0005-0000-0000-000042400000}"/>
    <cellStyle name="Normal 17 3 2 2 3 5 2 2 3" xfId="16446" xr:uid="{00000000-0005-0000-0000-000043400000}"/>
    <cellStyle name="Normal 17 3 2 2 3 5 2 3" xfId="16447" xr:uid="{00000000-0005-0000-0000-000044400000}"/>
    <cellStyle name="Normal 17 3 2 2 3 5 2 3 2" xfId="16448" xr:uid="{00000000-0005-0000-0000-000045400000}"/>
    <cellStyle name="Normal 17 3 2 2 3 5 2 4" xfId="16449" xr:uid="{00000000-0005-0000-0000-000046400000}"/>
    <cellStyle name="Normal 17 3 2 2 3 5 3" xfId="16450" xr:uid="{00000000-0005-0000-0000-000047400000}"/>
    <cellStyle name="Normal 17 3 2 2 3 5 3 2" xfId="16451" xr:uid="{00000000-0005-0000-0000-000048400000}"/>
    <cellStyle name="Normal 17 3 2 2 3 5 3 2 2" xfId="16452" xr:uid="{00000000-0005-0000-0000-000049400000}"/>
    <cellStyle name="Normal 17 3 2 2 3 5 3 3" xfId="16453" xr:uid="{00000000-0005-0000-0000-00004A400000}"/>
    <cellStyle name="Normal 17 3 2 2 3 5 4" xfId="16454" xr:uid="{00000000-0005-0000-0000-00004B400000}"/>
    <cellStyle name="Normal 17 3 2 2 3 5 4 2" xfId="16455" xr:uid="{00000000-0005-0000-0000-00004C400000}"/>
    <cellStyle name="Normal 17 3 2 2 3 5 5" xfId="16456" xr:uid="{00000000-0005-0000-0000-00004D400000}"/>
    <cellStyle name="Normal 17 3 2 2 3 6" xfId="16457" xr:uid="{00000000-0005-0000-0000-00004E400000}"/>
    <cellStyle name="Normal 17 3 2 2 3 6 2" xfId="16458" xr:uid="{00000000-0005-0000-0000-00004F400000}"/>
    <cellStyle name="Normal 17 3 2 2 3 6 2 2" xfId="16459" xr:uid="{00000000-0005-0000-0000-000050400000}"/>
    <cellStyle name="Normal 17 3 2 2 3 6 2 2 2" xfId="16460" xr:uid="{00000000-0005-0000-0000-000051400000}"/>
    <cellStyle name="Normal 17 3 2 2 3 6 2 3" xfId="16461" xr:uid="{00000000-0005-0000-0000-000052400000}"/>
    <cellStyle name="Normal 17 3 2 2 3 6 3" xfId="16462" xr:uid="{00000000-0005-0000-0000-000053400000}"/>
    <cellStyle name="Normal 17 3 2 2 3 6 3 2" xfId="16463" xr:uid="{00000000-0005-0000-0000-000054400000}"/>
    <cellStyle name="Normal 17 3 2 2 3 6 4" xfId="16464" xr:uid="{00000000-0005-0000-0000-000055400000}"/>
    <cellStyle name="Normal 17 3 2 2 3 7" xfId="16465" xr:uid="{00000000-0005-0000-0000-000056400000}"/>
    <cellStyle name="Normal 17 3 2 2 3 7 2" xfId="16466" xr:uid="{00000000-0005-0000-0000-000057400000}"/>
    <cellStyle name="Normal 17 3 2 2 3 7 2 2" xfId="16467" xr:uid="{00000000-0005-0000-0000-000058400000}"/>
    <cellStyle name="Normal 17 3 2 2 3 7 3" xfId="16468" xr:uid="{00000000-0005-0000-0000-000059400000}"/>
    <cellStyle name="Normal 17 3 2 2 3 7 3 2" xfId="16469" xr:uid="{00000000-0005-0000-0000-00005A400000}"/>
    <cellStyle name="Normal 17 3 2 2 3 7 4" xfId="16470" xr:uid="{00000000-0005-0000-0000-00005B400000}"/>
    <cellStyle name="Normal 17 3 2 2 3 8" xfId="16471" xr:uid="{00000000-0005-0000-0000-00005C400000}"/>
    <cellStyle name="Normal 17 3 2 2 3 8 2" xfId="16472" xr:uid="{00000000-0005-0000-0000-00005D400000}"/>
    <cellStyle name="Normal 17 3 2 2 3 9" xfId="16473" xr:uid="{00000000-0005-0000-0000-00005E400000}"/>
    <cellStyle name="Normal 17 3 2 2 3 9 2" xfId="16474" xr:uid="{00000000-0005-0000-0000-00005F400000}"/>
    <cellStyle name="Normal 17 3 2 2 4" xfId="16475" xr:uid="{00000000-0005-0000-0000-000060400000}"/>
    <cellStyle name="Normal 17 3 2 2 4 10" xfId="16476" xr:uid="{00000000-0005-0000-0000-000061400000}"/>
    <cellStyle name="Normal 17 3 2 2 4 11" xfId="16477" xr:uid="{00000000-0005-0000-0000-000062400000}"/>
    <cellStyle name="Normal 17 3 2 2 4 2" xfId="16478" xr:uid="{00000000-0005-0000-0000-000063400000}"/>
    <cellStyle name="Normal 17 3 2 2 4 2 2" xfId="16479" xr:uid="{00000000-0005-0000-0000-000064400000}"/>
    <cellStyle name="Normal 17 3 2 2 4 2 2 2" xfId="16480" xr:uid="{00000000-0005-0000-0000-000065400000}"/>
    <cellStyle name="Normal 17 3 2 2 4 2 2 2 2" xfId="16481" xr:uid="{00000000-0005-0000-0000-000066400000}"/>
    <cellStyle name="Normal 17 3 2 2 4 2 2 2 2 2" xfId="16482" xr:uid="{00000000-0005-0000-0000-000067400000}"/>
    <cellStyle name="Normal 17 3 2 2 4 2 2 2 2 2 2" xfId="16483" xr:uid="{00000000-0005-0000-0000-000068400000}"/>
    <cellStyle name="Normal 17 3 2 2 4 2 2 2 2 2 2 2" xfId="16484" xr:uid="{00000000-0005-0000-0000-000069400000}"/>
    <cellStyle name="Normal 17 3 2 2 4 2 2 2 2 2 3" xfId="16485" xr:uid="{00000000-0005-0000-0000-00006A400000}"/>
    <cellStyle name="Normal 17 3 2 2 4 2 2 2 2 3" xfId="16486" xr:uid="{00000000-0005-0000-0000-00006B400000}"/>
    <cellStyle name="Normal 17 3 2 2 4 2 2 2 2 3 2" xfId="16487" xr:uid="{00000000-0005-0000-0000-00006C400000}"/>
    <cellStyle name="Normal 17 3 2 2 4 2 2 2 2 4" xfId="16488" xr:uid="{00000000-0005-0000-0000-00006D400000}"/>
    <cellStyle name="Normal 17 3 2 2 4 2 2 2 3" xfId="16489" xr:uid="{00000000-0005-0000-0000-00006E400000}"/>
    <cellStyle name="Normal 17 3 2 2 4 2 2 2 3 2" xfId="16490" xr:uid="{00000000-0005-0000-0000-00006F400000}"/>
    <cellStyle name="Normal 17 3 2 2 4 2 2 2 3 2 2" xfId="16491" xr:uid="{00000000-0005-0000-0000-000070400000}"/>
    <cellStyle name="Normal 17 3 2 2 4 2 2 2 3 3" xfId="16492" xr:uid="{00000000-0005-0000-0000-000071400000}"/>
    <cellStyle name="Normal 17 3 2 2 4 2 2 2 4" xfId="16493" xr:uid="{00000000-0005-0000-0000-000072400000}"/>
    <cellStyle name="Normal 17 3 2 2 4 2 2 2 4 2" xfId="16494" xr:uid="{00000000-0005-0000-0000-000073400000}"/>
    <cellStyle name="Normal 17 3 2 2 4 2 2 2 5" xfId="16495" xr:uid="{00000000-0005-0000-0000-000074400000}"/>
    <cellStyle name="Normal 17 3 2 2 4 2 2 3" xfId="16496" xr:uid="{00000000-0005-0000-0000-000075400000}"/>
    <cellStyle name="Normal 17 3 2 2 4 2 2 3 2" xfId="16497" xr:uid="{00000000-0005-0000-0000-000076400000}"/>
    <cellStyle name="Normal 17 3 2 2 4 2 2 3 2 2" xfId="16498" xr:uid="{00000000-0005-0000-0000-000077400000}"/>
    <cellStyle name="Normal 17 3 2 2 4 2 2 3 2 2 2" xfId="16499" xr:uid="{00000000-0005-0000-0000-000078400000}"/>
    <cellStyle name="Normal 17 3 2 2 4 2 2 3 2 3" xfId="16500" xr:uid="{00000000-0005-0000-0000-000079400000}"/>
    <cellStyle name="Normal 17 3 2 2 4 2 2 3 3" xfId="16501" xr:uid="{00000000-0005-0000-0000-00007A400000}"/>
    <cellStyle name="Normal 17 3 2 2 4 2 2 3 3 2" xfId="16502" xr:uid="{00000000-0005-0000-0000-00007B400000}"/>
    <cellStyle name="Normal 17 3 2 2 4 2 2 3 4" xfId="16503" xr:uid="{00000000-0005-0000-0000-00007C400000}"/>
    <cellStyle name="Normal 17 3 2 2 4 2 2 4" xfId="16504" xr:uid="{00000000-0005-0000-0000-00007D400000}"/>
    <cellStyle name="Normal 17 3 2 2 4 2 2 4 2" xfId="16505" xr:uid="{00000000-0005-0000-0000-00007E400000}"/>
    <cellStyle name="Normal 17 3 2 2 4 2 2 4 2 2" xfId="16506" xr:uid="{00000000-0005-0000-0000-00007F400000}"/>
    <cellStyle name="Normal 17 3 2 2 4 2 2 4 3" xfId="16507" xr:uid="{00000000-0005-0000-0000-000080400000}"/>
    <cellStyle name="Normal 17 3 2 2 4 2 2 5" xfId="16508" xr:uid="{00000000-0005-0000-0000-000081400000}"/>
    <cellStyle name="Normal 17 3 2 2 4 2 2 5 2" xfId="16509" xr:uid="{00000000-0005-0000-0000-000082400000}"/>
    <cellStyle name="Normal 17 3 2 2 4 2 2 6" xfId="16510" xr:uid="{00000000-0005-0000-0000-000083400000}"/>
    <cellStyle name="Normal 17 3 2 2 4 2 3" xfId="16511" xr:uid="{00000000-0005-0000-0000-000084400000}"/>
    <cellStyle name="Normal 17 3 2 2 4 2 3 2" xfId="16512" xr:uid="{00000000-0005-0000-0000-000085400000}"/>
    <cellStyle name="Normal 17 3 2 2 4 2 3 2 2" xfId="16513" xr:uid="{00000000-0005-0000-0000-000086400000}"/>
    <cellStyle name="Normal 17 3 2 2 4 2 3 2 2 2" xfId="16514" xr:uid="{00000000-0005-0000-0000-000087400000}"/>
    <cellStyle name="Normal 17 3 2 2 4 2 3 2 2 2 2" xfId="16515" xr:uid="{00000000-0005-0000-0000-000088400000}"/>
    <cellStyle name="Normal 17 3 2 2 4 2 3 2 2 2 2 2" xfId="16516" xr:uid="{00000000-0005-0000-0000-000089400000}"/>
    <cellStyle name="Normal 17 3 2 2 4 2 3 2 2 2 3" xfId="16517" xr:uid="{00000000-0005-0000-0000-00008A400000}"/>
    <cellStyle name="Normal 17 3 2 2 4 2 3 2 2 3" xfId="16518" xr:uid="{00000000-0005-0000-0000-00008B400000}"/>
    <cellStyle name="Normal 17 3 2 2 4 2 3 2 2 3 2" xfId="16519" xr:uid="{00000000-0005-0000-0000-00008C400000}"/>
    <cellStyle name="Normal 17 3 2 2 4 2 3 2 2 4" xfId="16520" xr:uid="{00000000-0005-0000-0000-00008D400000}"/>
    <cellStyle name="Normal 17 3 2 2 4 2 3 2 3" xfId="16521" xr:uid="{00000000-0005-0000-0000-00008E400000}"/>
    <cellStyle name="Normal 17 3 2 2 4 2 3 2 3 2" xfId="16522" xr:uid="{00000000-0005-0000-0000-00008F400000}"/>
    <cellStyle name="Normal 17 3 2 2 4 2 3 2 3 2 2" xfId="16523" xr:uid="{00000000-0005-0000-0000-000090400000}"/>
    <cellStyle name="Normal 17 3 2 2 4 2 3 2 3 3" xfId="16524" xr:uid="{00000000-0005-0000-0000-000091400000}"/>
    <cellStyle name="Normal 17 3 2 2 4 2 3 2 4" xfId="16525" xr:uid="{00000000-0005-0000-0000-000092400000}"/>
    <cellStyle name="Normal 17 3 2 2 4 2 3 2 4 2" xfId="16526" xr:uid="{00000000-0005-0000-0000-000093400000}"/>
    <cellStyle name="Normal 17 3 2 2 4 2 3 2 5" xfId="16527" xr:uid="{00000000-0005-0000-0000-000094400000}"/>
    <cellStyle name="Normal 17 3 2 2 4 2 3 3" xfId="16528" xr:uid="{00000000-0005-0000-0000-000095400000}"/>
    <cellStyle name="Normal 17 3 2 2 4 2 3 3 2" xfId="16529" xr:uid="{00000000-0005-0000-0000-000096400000}"/>
    <cellStyle name="Normal 17 3 2 2 4 2 3 3 2 2" xfId="16530" xr:uid="{00000000-0005-0000-0000-000097400000}"/>
    <cellStyle name="Normal 17 3 2 2 4 2 3 3 2 2 2" xfId="16531" xr:uid="{00000000-0005-0000-0000-000098400000}"/>
    <cellStyle name="Normal 17 3 2 2 4 2 3 3 2 3" xfId="16532" xr:uid="{00000000-0005-0000-0000-000099400000}"/>
    <cellStyle name="Normal 17 3 2 2 4 2 3 3 3" xfId="16533" xr:uid="{00000000-0005-0000-0000-00009A400000}"/>
    <cellStyle name="Normal 17 3 2 2 4 2 3 3 3 2" xfId="16534" xr:uid="{00000000-0005-0000-0000-00009B400000}"/>
    <cellStyle name="Normal 17 3 2 2 4 2 3 3 4" xfId="16535" xr:uid="{00000000-0005-0000-0000-00009C400000}"/>
    <cellStyle name="Normal 17 3 2 2 4 2 3 4" xfId="16536" xr:uid="{00000000-0005-0000-0000-00009D400000}"/>
    <cellStyle name="Normal 17 3 2 2 4 2 3 4 2" xfId="16537" xr:uid="{00000000-0005-0000-0000-00009E400000}"/>
    <cellStyle name="Normal 17 3 2 2 4 2 3 4 2 2" xfId="16538" xr:uid="{00000000-0005-0000-0000-00009F400000}"/>
    <cellStyle name="Normal 17 3 2 2 4 2 3 4 3" xfId="16539" xr:uid="{00000000-0005-0000-0000-0000A0400000}"/>
    <cellStyle name="Normal 17 3 2 2 4 2 3 5" xfId="16540" xr:uid="{00000000-0005-0000-0000-0000A1400000}"/>
    <cellStyle name="Normal 17 3 2 2 4 2 3 5 2" xfId="16541" xr:uid="{00000000-0005-0000-0000-0000A2400000}"/>
    <cellStyle name="Normal 17 3 2 2 4 2 3 6" xfId="16542" xr:uid="{00000000-0005-0000-0000-0000A3400000}"/>
    <cellStyle name="Normal 17 3 2 2 4 2 4" xfId="16543" xr:uid="{00000000-0005-0000-0000-0000A4400000}"/>
    <cellStyle name="Normal 17 3 2 2 4 2 4 2" xfId="16544" xr:uid="{00000000-0005-0000-0000-0000A5400000}"/>
    <cellStyle name="Normal 17 3 2 2 4 2 4 2 2" xfId="16545" xr:uid="{00000000-0005-0000-0000-0000A6400000}"/>
    <cellStyle name="Normal 17 3 2 2 4 2 4 2 2 2" xfId="16546" xr:uid="{00000000-0005-0000-0000-0000A7400000}"/>
    <cellStyle name="Normal 17 3 2 2 4 2 4 2 2 2 2" xfId="16547" xr:uid="{00000000-0005-0000-0000-0000A8400000}"/>
    <cellStyle name="Normal 17 3 2 2 4 2 4 2 2 3" xfId="16548" xr:uid="{00000000-0005-0000-0000-0000A9400000}"/>
    <cellStyle name="Normal 17 3 2 2 4 2 4 2 3" xfId="16549" xr:uid="{00000000-0005-0000-0000-0000AA400000}"/>
    <cellStyle name="Normal 17 3 2 2 4 2 4 2 3 2" xfId="16550" xr:uid="{00000000-0005-0000-0000-0000AB400000}"/>
    <cellStyle name="Normal 17 3 2 2 4 2 4 2 4" xfId="16551" xr:uid="{00000000-0005-0000-0000-0000AC400000}"/>
    <cellStyle name="Normal 17 3 2 2 4 2 4 3" xfId="16552" xr:uid="{00000000-0005-0000-0000-0000AD400000}"/>
    <cellStyle name="Normal 17 3 2 2 4 2 4 3 2" xfId="16553" xr:uid="{00000000-0005-0000-0000-0000AE400000}"/>
    <cellStyle name="Normal 17 3 2 2 4 2 4 3 2 2" xfId="16554" xr:uid="{00000000-0005-0000-0000-0000AF400000}"/>
    <cellStyle name="Normal 17 3 2 2 4 2 4 3 3" xfId="16555" xr:uid="{00000000-0005-0000-0000-0000B0400000}"/>
    <cellStyle name="Normal 17 3 2 2 4 2 4 4" xfId="16556" xr:uid="{00000000-0005-0000-0000-0000B1400000}"/>
    <cellStyle name="Normal 17 3 2 2 4 2 4 4 2" xfId="16557" xr:uid="{00000000-0005-0000-0000-0000B2400000}"/>
    <cellStyle name="Normal 17 3 2 2 4 2 4 5" xfId="16558" xr:uid="{00000000-0005-0000-0000-0000B3400000}"/>
    <cellStyle name="Normal 17 3 2 2 4 2 5" xfId="16559" xr:uid="{00000000-0005-0000-0000-0000B4400000}"/>
    <cellStyle name="Normal 17 3 2 2 4 2 5 2" xfId="16560" xr:uid="{00000000-0005-0000-0000-0000B5400000}"/>
    <cellStyle name="Normal 17 3 2 2 4 2 5 2 2" xfId="16561" xr:uid="{00000000-0005-0000-0000-0000B6400000}"/>
    <cellStyle name="Normal 17 3 2 2 4 2 5 2 2 2" xfId="16562" xr:uid="{00000000-0005-0000-0000-0000B7400000}"/>
    <cellStyle name="Normal 17 3 2 2 4 2 5 2 3" xfId="16563" xr:uid="{00000000-0005-0000-0000-0000B8400000}"/>
    <cellStyle name="Normal 17 3 2 2 4 2 5 3" xfId="16564" xr:uid="{00000000-0005-0000-0000-0000B9400000}"/>
    <cellStyle name="Normal 17 3 2 2 4 2 5 3 2" xfId="16565" xr:uid="{00000000-0005-0000-0000-0000BA400000}"/>
    <cellStyle name="Normal 17 3 2 2 4 2 5 4" xfId="16566" xr:uid="{00000000-0005-0000-0000-0000BB400000}"/>
    <cellStyle name="Normal 17 3 2 2 4 2 6" xfId="16567" xr:uid="{00000000-0005-0000-0000-0000BC400000}"/>
    <cellStyle name="Normal 17 3 2 2 4 2 6 2" xfId="16568" xr:uid="{00000000-0005-0000-0000-0000BD400000}"/>
    <cellStyle name="Normal 17 3 2 2 4 2 6 2 2" xfId="16569" xr:uid="{00000000-0005-0000-0000-0000BE400000}"/>
    <cellStyle name="Normal 17 3 2 2 4 2 6 3" xfId="16570" xr:uid="{00000000-0005-0000-0000-0000BF400000}"/>
    <cellStyle name="Normal 17 3 2 2 4 2 6 3 2" xfId="16571" xr:uid="{00000000-0005-0000-0000-0000C0400000}"/>
    <cellStyle name="Normal 17 3 2 2 4 2 6 4" xfId="16572" xr:uid="{00000000-0005-0000-0000-0000C1400000}"/>
    <cellStyle name="Normal 17 3 2 2 4 2 7" xfId="16573" xr:uid="{00000000-0005-0000-0000-0000C2400000}"/>
    <cellStyle name="Normal 17 3 2 2 4 2 7 2" xfId="16574" xr:uid="{00000000-0005-0000-0000-0000C3400000}"/>
    <cellStyle name="Normal 17 3 2 2 4 2 8" xfId="16575" xr:uid="{00000000-0005-0000-0000-0000C4400000}"/>
    <cellStyle name="Normal 17 3 2 2 4 2 8 2" xfId="16576" xr:uid="{00000000-0005-0000-0000-0000C5400000}"/>
    <cellStyle name="Normal 17 3 2 2 4 2 9" xfId="16577" xr:uid="{00000000-0005-0000-0000-0000C6400000}"/>
    <cellStyle name="Normal 17 3 2 2 4 3" xfId="16578" xr:uid="{00000000-0005-0000-0000-0000C7400000}"/>
    <cellStyle name="Normal 17 3 2 2 4 3 2" xfId="16579" xr:uid="{00000000-0005-0000-0000-0000C8400000}"/>
    <cellStyle name="Normal 17 3 2 2 4 3 2 2" xfId="16580" xr:uid="{00000000-0005-0000-0000-0000C9400000}"/>
    <cellStyle name="Normal 17 3 2 2 4 3 2 2 2" xfId="16581" xr:uid="{00000000-0005-0000-0000-0000CA400000}"/>
    <cellStyle name="Normal 17 3 2 2 4 3 2 2 2 2" xfId="16582" xr:uid="{00000000-0005-0000-0000-0000CB400000}"/>
    <cellStyle name="Normal 17 3 2 2 4 3 2 2 2 2 2" xfId="16583" xr:uid="{00000000-0005-0000-0000-0000CC400000}"/>
    <cellStyle name="Normal 17 3 2 2 4 3 2 2 2 3" xfId="16584" xr:uid="{00000000-0005-0000-0000-0000CD400000}"/>
    <cellStyle name="Normal 17 3 2 2 4 3 2 2 3" xfId="16585" xr:uid="{00000000-0005-0000-0000-0000CE400000}"/>
    <cellStyle name="Normal 17 3 2 2 4 3 2 2 3 2" xfId="16586" xr:uid="{00000000-0005-0000-0000-0000CF400000}"/>
    <cellStyle name="Normal 17 3 2 2 4 3 2 2 4" xfId="16587" xr:uid="{00000000-0005-0000-0000-0000D0400000}"/>
    <cellStyle name="Normal 17 3 2 2 4 3 2 3" xfId="16588" xr:uid="{00000000-0005-0000-0000-0000D1400000}"/>
    <cellStyle name="Normal 17 3 2 2 4 3 2 3 2" xfId="16589" xr:uid="{00000000-0005-0000-0000-0000D2400000}"/>
    <cellStyle name="Normal 17 3 2 2 4 3 2 3 2 2" xfId="16590" xr:uid="{00000000-0005-0000-0000-0000D3400000}"/>
    <cellStyle name="Normal 17 3 2 2 4 3 2 3 3" xfId="16591" xr:uid="{00000000-0005-0000-0000-0000D4400000}"/>
    <cellStyle name="Normal 17 3 2 2 4 3 2 4" xfId="16592" xr:uid="{00000000-0005-0000-0000-0000D5400000}"/>
    <cellStyle name="Normal 17 3 2 2 4 3 2 4 2" xfId="16593" xr:uid="{00000000-0005-0000-0000-0000D6400000}"/>
    <cellStyle name="Normal 17 3 2 2 4 3 2 5" xfId="16594" xr:uid="{00000000-0005-0000-0000-0000D7400000}"/>
    <cellStyle name="Normal 17 3 2 2 4 3 3" xfId="16595" xr:uid="{00000000-0005-0000-0000-0000D8400000}"/>
    <cellStyle name="Normal 17 3 2 2 4 3 3 2" xfId="16596" xr:uid="{00000000-0005-0000-0000-0000D9400000}"/>
    <cellStyle name="Normal 17 3 2 2 4 3 3 2 2" xfId="16597" xr:uid="{00000000-0005-0000-0000-0000DA400000}"/>
    <cellStyle name="Normal 17 3 2 2 4 3 3 2 2 2" xfId="16598" xr:uid="{00000000-0005-0000-0000-0000DB400000}"/>
    <cellStyle name="Normal 17 3 2 2 4 3 3 2 3" xfId="16599" xr:uid="{00000000-0005-0000-0000-0000DC400000}"/>
    <cellStyle name="Normal 17 3 2 2 4 3 3 3" xfId="16600" xr:uid="{00000000-0005-0000-0000-0000DD400000}"/>
    <cellStyle name="Normal 17 3 2 2 4 3 3 3 2" xfId="16601" xr:uid="{00000000-0005-0000-0000-0000DE400000}"/>
    <cellStyle name="Normal 17 3 2 2 4 3 3 4" xfId="16602" xr:uid="{00000000-0005-0000-0000-0000DF400000}"/>
    <cellStyle name="Normal 17 3 2 2 4 3 4" xfId="16603" xr:uid="{00000000-0005-0000-0000-0000E0400000}"/>
    <cellStyle name="Normal 17 3 2 2 4 3 4 2" xfId="16604" xr:uid="{00000000-0005-0000-0000-0000E1400000}"/>
    <cellStyle name="Normal 17 3 2 2 4 3 4 2 2" xfId="16605" xr:uid="{00000000-0005-0000-0000-0000E2400000}"/>
    <cellStyle name="Normal 17 3 2 2 4 3 4 3" xfId="16606" xr:uid="{00000000-0005-0000-0000-0000E3400000}"/>
    <cellStyle name="Normal 17 3 2 2 4 3 5" xfId="16607" xr:uid="{00000000-0005-0000-0000-0000E4400000}"/>
    <cellStyle name="Normal 17 3 2 2 4 3 5 2" xfId="16608" xr:uid="{00000000-0005-0000-0000-0000E5400000}"/>
    <cellStyle name="Normal 17 3 2 2 4 3 6" xfId="16609" xr:uid="{00000000-0005-0000-0000-0000E6400000}"/>
    <cellStyle name="Normal 17 3 2 2 4 4" xfId="16610" xr:uid="{00000000-0005-0000-0000-0000E7400000}"/>
    <cellStyle name="Normal 17 3 2 2 4 4 2" xfId="16611" xr:uid="{00000000-0005-0000-0000-0000E8400000}"/>
    <cellStyle name="Normal 17 3 2 2 4 4 2 2" xfId="16612" xr:uid="{00000000-0005-0000-0000-0000E9400000}"/>
    <cellStyle name="Normal 17 3 2 2 4 4 2 2 2" xfId="16613" xr:uid="{00000000-0005-0000-0000-0000EA400000}"/>
    <cellStyle name="Normal 17 3 2 2 4 4 2 2 2 2" xfId="16614" xr:uid="{00000000-0005-0000-0000-0000EB400000}"/>
    <cellStyle name="Normal 17 3 2 2 4 4 2 2 2 2 2" xfId="16615" xr:uid="{00000000-0005-0000-0000-0000EC400000}"/>
    <cellStyle name="Normal 17 3 2 2 4 4 2 2 2 3" xfId="16616" xr:uid="{00000000-0005-0000-0000-0000ED400000}"/>
    <cellStyle name="Normal 17 3 2 2 4 4 2 2 3" xfId="16617" xr:uid="{00000000-0005-0000-0000-0000EE400000}"/>
    <cellStyle name="Normal 17 3 2 2 4 4 2 2 3 2" xfId="16618" xr:uid="{00000000-0005-0000-0000-0000EF400000}"/>
    <cellStyle name="Normal 17 3 2 2 4 4 2 2 4" xfId="16619" xr:uid="{00000000-0005-0000-0000-0000F0400000}"/>
    <cellStyle name="Normal 17 3 2 2 4 4 2 3" xfId="16620" xr:uid="{00000000-0005-0000-0000-0000F1400000}"/>
    <cellStyle name="Normal 17 3 2 2 4 4 2 3 2" xfId="16621" xr:uid="{00000000-0005-0000-0000-0000F2400000}"/>
    <cellStyle name="Normal 17 3 2 2 4 4 2 3 2 2" xfId="16622" xr:uid="{00000000-0005-0000-0000-0000F3400000}"/>
    <cellStyle name="Normal 17 3 2 2 4 4 2 3 3" xfId="16623" xr:uid="{00000000-0005-0000-0000-0000F4400000}"/>
    <cellStyle name="Normal 17 3 2 2 4 4 2 4" xfId="16624" xr:uid="{00000000-0005-0000-0000-0000F5400000}"/>
    <cellStyle name="Normal 17 3 2 2 4 4 2 4 2" xfId="16625" xr:uid="{00000000-0005-0000-0000-0000F6400000}"/>
    <cellStyle name="Normal 17 3 2 2 4 4 2 5" xfId="16626" xr:uid="{00000000-0005-0000-0000-0000F7400000}"/>
    <cellStyle name="Normal 17 3 2 2 4 4 3" xfId="16627" xr:uid="{00000000-0005-0000-0000-0000F8400000}"/>
    <cellStyle name="Normal 17 3 2 2 4 4 3 2" xfId="16628" xr:uid="{00000000-0005-0000-0000-0000F9400000}"/>
    <cellStyle name="Normal 17 3 2 2 4 4 3 2 2" xfId="16629" xr:uid="{00000000-0005-0000-0000-0000FA400000}"/>
    <cellStyle name="Normal 17 3 2 2 4 4 3 2 2 2" xfId="16630" xr:uid="{00000000-0005-0000-0000-0000FB400000}"/>
    <cellStyle name="Normal 17 3 2 2 4 4 3 2 3" xfId="16631" xr:uid="{00000000-0005-0000-0000-0000FC400000}"/>
    <cellStyle name="Normal 17 3 2 2 4 4 3 3" xfId="16632" xr:uid="{00000000-0005-0000-0000-0000FD400000}"/>
    <cellStyle name="Normal 17 3 2 2 4 4 3 3 2" xfId="16633" xr:uid="{00000000-0005-0000-0000-0000FE400000}"/>
    <cellStyle name="Normal 17 3 2 2 4 4 3 4" xfId="16634" xr:uid="{00000000-0005-0000-0000-0000FF400000}"/>
    <cellStyle name="Normal 17 3 2 2 4 4 4" xfId="16635" xr:uid="{00000000-0005-0000-0000-000000410000}"/>
    <cellStyle name="Normal 17 3 2 2 4 4 4 2" xfId="16636" xr:uid="{00000000-0005-0000-0000-000001410000}"/>
    <cellStyle name="Normal 17 3 2 2 4 4 4 2 2" xfId="16637" xr:uid="{00000000-0005-0000-0000-000002410000}"/>
    <cellStyle name="Normal 17 3 2 2 4 4 4 3" xfId="16638" xr:uid="{00000000-0005-0000-0000-000003410000}"/>
    <cellStyle name="Normal 17 3 2 2 4 4 5" xfId="16639" xr:uid="{00000000-0005-0000-0000-000004410000}"/>
    <cellStyle name="Normal 17 3 2 2 4 4 5 2" xfId="16640" xr:uid="{00000000-0005-0000-0000-000005410000}"/>
    <cellStyle name="Normal 17 3 2 2 4 4 6" xfId="16641" xr:uid="{00000000-0005-0000-0000-000006410000}"/>
    <cellStyle name="Normal 17 3 2 2 4 5" xfId="16642" xr:uid="{00000000-0005-0000-0000-000007410000}"/>
    <cellStyle name="Normal 17 3 2 2 4 5 2" xfId="16643" xr:uid="{00000000-0005-0000-0000-000008410000}"/>
    <cellStyle name="Normal 17 3 2 2 4 5 2 2" xfId="16644" xr:uid="{00000000-0005-0000-0000-000009410000}"/>
    <cellStyle name="Normal 17 3 2 2 4 5 2 2 2" xfId="16645" xr:uid="{00000000-0005-0000-0000-00000A410000}"/>
    <cellStyle name="Normal 17 3 2 2 4 5 2 2 2 2" xfId="16646" xr:uid="{00000000-0005-0000-0000-00000B410000}"/>
    <cellStyle name="Normal 17 3 2 2 4 5 2 2 3" xfId="16647" xr:uid="{00000000-0005-0000-0000-00000C410000}"/>
    <cellStyle name="Normal 17 3 2 2 4 5 2 3" xfId="16648" xr:uid="{00000000-0005-0000-0000-00000D410000}"/>
    <cellStyle name="Normal 17 3 2 2 4 5 2 3 2" xfId="16649" xr:uid="{00000000-0005-0000-0000-00000E410000}"/>
    <cellStyle name="Normal 17 3 2 2 4 5 2 4" xfId="16650" xr:uid="{00000000-0005-0000-0000-00000F410000}"/>
    <cellStyle name="Normal 17 3 2 2 4 5 3" xfId="16651" xr:uid="{00000000-0005-0000-0000-000010410000}"/>
    <cellStyle name="Normal 17 3 2 2 4 5 3 2" xfId="16652" xr:uid="{00000000-0005-0000-0000-000011410000}"/>
    <cellStyle name="Normal 17 3 2 2 4 5 3 2 2" xfId="16653" xr:uid="{00000000-0005-0000-0000-000012410000}"/>
    <cellStyle name="Normal 17 3 2 2 4 5 3 3" xfId="16654" xr:uid="{00000000-0005-0000-0000-000013410000}"/>
    <cellStyle name="Normal 17 3 2 2 4 5 4" xfId="16655" xr:uid="{00000000-0005-0000-0000-000014410000}"/>
    <cellStyle name="Normal 17 3 2 2 4 5 4 2" xfId="16656" xr:uid="{00000000-0005-0000-0000-000015410000}"/>
    <cellStyle name="Normal 17 3 2 2 4 5 5" xfId="16657" xr:uid="{00000000-0005-0000-0000-000016410000}"/>
    <cellStyle name="Normal 17 3 2 2 4 6" xfId="16658" xr:uid="{00000000-0005-0000-0000-000017410000}"/>
    <cellStyle name="Normal 17 3 2 2 4 6 2" xfId="16659" xr:uid="{00000000-0005-0000-0000-000018410000}"/>
    <cellStyle name="Normal 17 3 2 2 4 6 2 2" xfId="16660" xr:uid="{00000000-0005-0000-0000-000019410000}"/>
    <cellStyle name="Normal 17 3 2 2 4 6 2 2 2" xfId="16661" xr:uid="{00000000-0005-0000-0000-00001A410000}"/>
    <cellStyle name="Normal 17 3 2 2 4 6 2 3" xfId="16662" xr:uid="{00000000-0005-0000-0000-00001B410000}"/>
    <cellStyle name="Normal 17 3 2 2 4 6 3" xfId="16663" xr:uid="{00000000-0005-0000-0000-00001C410000}"/>
    <cellStyle name="Normal 17 3 2 2 4 6 3 2" xfId="16664" xr:uid="{00000000-0005-0000-0000-00001D410000}"/>
    <cellStyle name="Normal 17 3 2 2 4 6 4" xfId="16665" xr:uid="{00000000-0005-0000-0000-00001E410000}"/>
    <cellStyle name="Normal 17 3 2 2 4 7" xfId="16666" xr:uid="{00000000-0005-0000-0000-00001F410000}"/>
    <cellStyle name="Normal 17 3 2 2 4 7 2" xfId="16667" xr:uid="{00000000-0005-0000-0000-000020410000}"/>
    <cellStyle name="Normal 17 3 2 2 4 7 2 2" xfId="16668" xr:uid="{00000000-0005-0000-0000-000021410000}"/>
    <cellStyle name="Normal 17 3 2 2 4 7 3" xfId="16669" xr:uid="{00000000-0005-0000-0000-000022410000}"/>
    <cellStyle name="Normal 17 3 2 2 4 7 3 2" xfId="16670" xr:uid="{00000000-0005-0000-0000-000023410000}"/>
    <cellStyle name="Normal 17 3 2 2 4 7 4" xfId="16671" xr:uid="{00000000-0005-0000-0000-000024410000}"/>
    <cellStyle name="Normal 17 3 2 2 4 8" xfId="16672" xr:uid="{00000000-0005-0000-0000-000025410000}"/>
    <cellStyle name="Normal 17 3 2 2 4 8 2" xfId="16673" xr:uid="{00000000-0005-0000-0000-000026410000}"/>
    <cellStyle name="Normal 17 3 2 2 4 9" xfId="16674" xr:uid="{00000000-0005-0000-0000-000027410000}"/>
    <cellStyle name="Normal 17 3 2 2 4 9 2" xfId="16675" xr:uid="{00000000-0005-0000-0000-000028410000}"/>
    <cellStyle name="Normal 17 3 2 2 5" xfId="16676" xr:uid="{00000000-0005-0000-0000-000029410000}"/>
    <cellStyle name="Normal 17 3 2 2 5 10" xfId="16677" xr:uid="{00000000-0005-0000-0000-00002A410000}"/>
    <cellStyle name="Normal 17 3 2 2 5 2" xfId="16678" xr:uid="{00000000-0005-0000-0000-00002B410000}"/>
    <cellStyle name="Normal 17 3 2 2 5 2 2" xfId="16679" xr:uid="{00000000-0005-0000-0000-00002C410000}"/>
    <cellStyle name="Normal 17 3 2 2 5 2 2 2" xfId="16680" xr:uid="{00000000-0005-0000-0000-00002D410000}"/>
    <cellStyle name="Normal 17 3 2 2 5 2 2 2 2" xfId="16681" xr:uid="{00000000-0005-0000-0000-00002E410000}"/>
    <cellStyle name="Normal 17 3 2 2 5 2 2 2 2 2" xfId="16682" xr:uid="{00000000-0005-0000-0000-00002F410000}"/>
    <cellStyle name="Normal 17 3 2 2 5 2 2 2 2 2 2" xfId="16683" xr:uid="{00000000-0005-0000-0000-000030410000}"/>
    <cellStyle name="Normal 17 3 2 2 5 2 2 2 2 3" xfId="16684" xr:uid="{00000000-0005-0000-0000-000031410000}"/>
    <cellStyle name="Normal 17 3 2 2 5 2 2 2 3" xfId="16685" xr:uid="{00000000-0005-0000-0000-000032410000}"/>
    <cellStyle name="Normal 17 3 2 2 5 2 2 2 3 2" xfId="16686" xr:uid="{00000000-0005-0000-0000-000033410000}"/>
    <cellStyle name="Normal 17 3 2 2 5 2 2 2 4" xfId="16687" xr:uid="{00000000-0005-0000-0000-000034410000}"/>
    <cellStyle name="Normal 17 3 2 2 5 2 2 3" xfId="16688" xr:uid="{00000000-0005-0000-0000-000035410000}"/>
    <cellStyle name="Normal 17 3 2 2 5 2 2 3 2" xfId="16689" xr:uid="{00000000-0005-0000-0000-000036410000}"/>
    <cellStyle name="Normal 17 3 2 2 5 2 2 3 2 2" xfId="16690" xr:uid="{00000000-0005-0000-0000-000037410000}"/>
    <cellStyle name="Normal 17 3 2 2 5 2 2 3 3" xfId="16691" xr:uid="{00000000-0005-0000-0000-000038410000}"/>
    <cellStyle name="Normal 17 3 2 2 5 2 2 4" xfId="16692" xr:uid="{00000000-0005-0000-0000-000039410000}"/>
    <cellStyle name="Normal 17 3 2 2 5 2 2 4 2" xfId="16693" xr:uid="{00000000-0005-0000-0000-00003A410000}"/>
    <cellStyle name="Normal 17 3 2 2 5 2 2 5" xfId="16694" xr:uid="{00000000-0005-0000-0000-00003B410000}"/>
    <cellStyle name="Normal 17 3 2 2 5 2 3" xfId="16695" xr:uid="{00000000-0005-0000-0000-00003C410000}"/>
    <cellStyle name="Normal 17 3 2 2 5 2 3 2" xfId="16696" xr:uid="{00000000-0005-0000-0000-00003D410000}"/>
    <cellStyle name="Normal 17 3 2 2 5 2 3 2 2" xfId="16697" xr:uid="{00000000-0005-0000-0000-00003E410000}"/>
    <cellStyle name="Normal 17 3 2 2 5 2 3 2 2 2" xfId="16698" xr:uid="{00000000-0005-0000-0000-00003F410000}"/>
    <cellStyle name="Normal 17 3 2 2 5 2 3 2 3" xfId="16699" xr:uid="{00000000-0005-0000-0000-000040410000}"/>
    <cellStyle name="Normal 17 3 2 2 5 2 3 3" xfId="16700" xr:uid="{00000000-0005-0000-0000-000041410000}"/>
    <cellStyle name="Normal 17 3 2 2 5 2 3 3 2" xfId="16701" xr:uid="{00000000-0005-0000-0000-000042410000}"/>
    <cellStyle name="Normal 17 3 2 2 5 2 3 4" xfId="16702" xr:uid="{00000000-0005-0000-0000-000043410000}"/>
    <cellStyle name="Normal 17 3 2 2 5 2 4" xfId="16703" xr:uid="{00000000-0005-0000-0000-000044410000}"/>
    <cellStyle name="Normal 17 3 2 2 5 2 4 2" xfId="16704" xr:uid="{00000000-0005-0000-0000-000045410000}"/>
    <cellStyle name="Normal 17 3 2 2 5 2 4 2 2" xfId="16705" xr:uid="{00000000-0005-0000-0000-000046410000}"/>
    <cellStyle name="Normal 17 3 2 2 5 2 4 3" xfId="16706" xr:uid="{00000000-0005-0000-0000-000047410000}"/>
    <cellStyle name="Normal 17 3 2 2 5 2 5" xfId="16707" xr:uid="{00000000-0005-0000-0000-000048410000}"/>
    <cellStyle name="Normal 17 3 2 2 5 2 5 2" xfId="16708" xr:uid="{00000000-0005-0000-0000-000049410000}"/>
    <cellStyle name="Normal 17 3 2 2 5 2 6" xfId="16709" xr:uid="{00000000-0005-0000-0000-00004A410000}"/>
    <cellStyle name="Normal 17 3 2 2 5 3" xfId="16710" xr:uid="{00000000-0005-0000-0000-00004B410000}"/>
    <cellStyle name="Normal 17 3 2 2 5 3 2" xfId="16711" xr:uid="{00000000-0005-0000-0000-00004C410000}"/>
    <cellStyle name="Normal 17 3 2 2 5 3 2 2" xfId="16712" xr:uid="{00000000-0005-0000-0000-00004D410000}"/>
    <cellStyle name="Normal 17 3 2 2 5 3 2 2 2" xfId="16713" xr:uid="{00000000-0005-0000-0000-00004E410000}"/>
    <cellStyle name="Normal 17 3 2 2 5 3 2 2 2 2" xfId="16714" xr:uid="{00000000-0005-0000-0000-00004F410000}"/>
    <cellStyle name="Normal 17 3 2 2 5 3 2 2 2 2 2" xfId="16715" xr:uid="{00000000-0005-0000-0000-000050410000}"/>
    <cellStyle name="Normal 17 3 2 2 5 3 2 2 2 3" xfId="16716" xr:uid="{00000000-0005-0000-0000-000051410000}"/>
    <cellStyle name="Normal 17 3 2 2 5 3 2 2 3" xfId="16717" xr:uid="{00000000-0005-0000-0000-000052410000}"/>
    <cellStyle name="Normal 17 3 2 2 5 3 2 2 3 2" xfId="16718" xr:uid="{00000000-0005-0000-0000-000053410000}"/>
    <cellStyle name="Normal 17 3 2 2 5 3 2 2 4" xfId="16719" xr:uid="{00000000-0005-0000-0000-000054410000}"/>
    <cellStyle name="Normal 17 3 2 2 5 3 2 3" xfId="16720" xr:uid="{00000000-0005-0000-0000-000055410000}"/>
    <cellStyle name="Normal 17 3 2 2 5 3 2 3 2" xfId="16721" xr:uid="{00000000-0005-0000-0000-000056410000}"/>
    <cellStyle name="Normal 17 3 2 2 5 3 2 3 2 2" xfId="16722" xr:uid="{00000000-0005-0000-0000-000057410000}"/>
    <cellStyle name="Normal 17 3 2 2 5 3 2 3 3" xfId="16723" xr:uid="{00000000-0005-0000-0000-000058410000}"/>
    <cellStyle name="Normal 17 3 2 2 5 3 2 4" xfId="16724" xr:uid="{00000000-0005-0000-0000-000059410000}"/>
    <cellStyle name="Normal 17 3 2 2 5 3 2 4 2" xfId="16725" xr:uid="{00000000-0005-0000-0000-00005A410000}"/>
    <cellStyle name="Normal 17 3 2 2 5 3 2 5" xfId="16726" xr:uid="{00000000-0005-0000-0000-00005B410000}"/>
    <cellStyle name="Normal 17 3 2 2 5 3 3" xfId="16727" xr:uid="{00000000-0005-0000-0000-00005C410000}"/>
    <cellStyle name="Normal 17 3 2 2 5 3 3 2" xfId="16728" xr:uid="{00000000-0005-0000-0000-00005D410000}"/>
    <cellStyle name="Normal 17 3 2 2 5 3 3 2 2" xfId="16729" xr:uid="{00000000-0005-0000-0000-00005E410000}"/>
    <cellStyle name="Normal 17 3 2 2 5 3 3 2 2 2" xfId="16730" xr:uid="{00000000-0005-0000-0000-00005F410000}"/>
    <cellStyle name="Normal 17 3 2 2 5 3 3 2 3" xfId="16731" xr:uid="{00000000-0005-0000-0000-000060410000}"/>
    <cellStyle name="Normal 17 3 2 2 5 3 3 3" xfId="16732" xr:uid="{00000000-0005-0000-0000-000061410000}"/>
    <cellStyle name="Normal 17 3 2 2 5 3 3 3 2" xfId="16733" xr:uid="{00000000-0005-0000-0000-000062410000}"/>
    <cellStyle name="Normal 17 3 2 2 5 3 3 4" xfId="16734" xr:uid="{00000000-0005-0000-0000-000063410000}"/>
    <cellStyle name="Normal 17 3 2 2 5 3 4" xfId="16735" xr:uid="{00000000-0005-0000-0000-000064410000}"/>
    <cellStyle name="Normal 17 3 2 2 5 3 4 2" xfId="16736" xr:uid="{00000000-0005-0000-0000-000065410000}"/>
    <cellStyle name="Normal 17 3 2 2 5 3 4 2 2" xfId="16737" xr:uid="{00000000-0005-0000-0000-000066410000}"/>
    <cellStyle name="Normal 17 3 2 2 5 3 4 3" xfId="16738" xr:uid="{00000000-0005-0000-0000-000067410000}"/>
    <cellStyle name="Normal 17 3 2 2 5 3 5" xfId="16739" xr:uid="{00000000-0005-0000-0000-000068410000}"/>
    <cellStyle name="Normal 17 3 2 2 5 3 5 2" xfId="16740" xr:uid="{00000000-0005-0000-0000-000069410000}"/>
    <cellStyle name="Normal 17 3 2 2 5 3 6" xfId="16741" xr:uid="{00000000-0005-0000-0000-00006A410000}"/>
    <cellStyle name="Normal 17 3 2 2 5 4" xfId="16742" xr:uid="{00000000-0005-0000-0000-00006B410000}"/>
    <cellStyle name="Normal 17 3 2 2 5 4 2" xfId="16743" xr:uid="{00000000-0005-0000-0000-00006C410000}"/>
    <cellStyle name="Normal 17 3 2 2 5 4 2 2" xfId="16744" xr:uid="{00000000-0005-0000-0000-00006D410000}"/>
    <cellStyle name="Normal 17 3 2 2 5 4 2 2 2" xfId="16745" xr:uid="{00000000-0005-0000-0000-00006E410000}"/>
    <cellStyle name="Normal 17 3 2 2 5 4 2 2 2 2" xfId="16746" xr:uid="{00000000-0005-0000-0000-00006F410000}"/>
    <cellStyle name="Normal 17 3 2 2 5 4 2 2 3" xfId="16747" xr:uid="{00000000-0005-0000-0000-000070410000}"/>
    <cellStyle name="Normal 17 3 2 2 5 4 2 3" xfId="16748" xr:uid="{00000000-0005-0000-0000-000071410000}"/>
    <cellStyle name="Normal 17 3 2 2 5 4 2 3 2" xfId="16749" xr:uid="{00000000-0005-0000-0000-000072410000}"/>
    <cellStyle name="Normal 17 3 2 2 5 4 2 4" xfId="16750" xr:uid="{00000000-0005-0000-0000-000073410000}"/>
    <cellStyle name="Normal 17 3 2 2 5 4 3" xfId="16751" xr:uid="{00000000-0005-0000-0000-000074410000}"/>
    <cellStyle name="Normal 17 3 2 2 5 4 3 2" xfId="16752" xr:uid="{00000000-0005-0000-0000-000075410000}"/>
    <cellStyle name="Normal 17 3 2 2 5 4 3 2 2" xfId="16753" xr:uid="{00000000-0005-0000-0000-000076410000}"/>
    <cellStyle name="Normal 17 3 2 2 5 4 3 3" xfId="16754" xr:uid="{00000000-0005-0000-0000-000077410000}"/>
    <cellStyle name="Normal 17 3 2 2 5 4 4" xfId="16755" xr:uid="{00000000-0005-0000-0000-000078410000}"/>
    <cellStyle name="Normal 17 3 2 2 5 4 4 2" xfId="16756" xr:uid="{00000000-0005-0000-0000-000079410000}"/>
    <cellStyle name="Normal 17 3 2 2 5 4 5" xfId="16757" xr:uid="{00000000-0005-0000-0000-00007A410000}"/>
    <cellStyle name="Normal 17 3 2 2 5 5" xfId="16758" xr:uid="{00000000-0005-0000-0000-00007B410000}"/>
    <cellStyle name="Normal 17 3 2 2 5 5 2" xfId="16759" xr:uid="{00000000-0005-0000-0000-00007C410000}"/>
    <cellStyle name="Normal 17 3 2 2 5 5 2 2" xfId="16760" xr:uid="{00000000-0005-0000-0000-00007D410000}"/>
    <cellStyle name="Normal 17 3 2 2 5 5 2 2 2" xfId="16761" xr:uid="{00000000-0005-0000-0000-00007E410000}"/>
    <cellStyle name="Normal 17 3 2 2 5 5 2 3" xfId="16762" xr:uid="{00000000-0005-0000-0000-00007F410000}"/>
    <cellStyle name="Normal 17 3 2 2 5 5 3" xfId="16763" xr:uid="{00000000-0005-0000-0000-000080410000}"/>
    <cellStyle name="Normal 17 3 2 2 5 5 3 2" xfId="16764" xr:uid="{00000000-0005-0000-0000-000081410000}"/>
    <cellStyle name="Normal 17 3 2 2 5 5 4" xfId="16765" xr:uid="{00000000-0005-0000-0000-000082410000}"/>
    <cellStyle name="Normal 17 3 2 2 5 6" xfId="16766" xr:uid="{00000000-0005-0000-0000-000083410000}"/>
    <cellStyle name="Normal 17 3 2 2 5 6 2" xfId="16767" xr:uid="{00000000-0005-0000-0000-000084410000}"/>
    <cellStyle name="Normal 17 3 2 2 5 6 2 2" xfId="16768" xr:uid="{00000000-0005-0000-0000-000085410000}"/>
    <cellStyle name="Normal 17 3 2 2 5 6 3" xfId="16769" xr:uid="{00000000-0005-0000-0000-000086410000}"/>
    <cellStyle name="Normal 17 3 2 2 5 6 3 2" xfId="16770" xr:uid="{00000000-0005-0000-0000-000087410000}"/>
    <cellStyle name="Normal 17 3 2 2 5 6 4" xfId="16771" xr:uid="{00000000-0005-0000-0000-000088410000}"/>
    <cellStyle name="Normal 17 3 2 2 5 7" xfId="16772" xr:uid="{00000000-0005-0000-0000-000089410000}"/>
    <cellStyle name="Normal 17 3 2 2 5 7 2" xfId="16773" xr:uid="{00000000-0005-0000-0000-00008A410000}"/>
    <cellStyle name="Normal 17 3 2 2 5 8" xfId="16774" xr:uid="{00000000-0005-0000-0000-00008B410000}"/>
    <cellStyle name="Normal 17 3 2 2 5 8 2" xfId="16775" xr:uid="{00000000-0005-0000-0000-00008C410000}"/>
    <cellStyle name="Normal 17 3 2 2 5 9" xfId="16776" xr:uid="{00000000-0005-0000-0000-00008D410000}"/>
    <cellStyle name="Normal 17 3 2 2 6" xfId="16777" xr:uid="{00000000-0005-0000-0000-00008E410000}"/>
    <cellStyle name="Normal 17 3 2 2 6 2" xfId="16778" xr:uid="{00000000-0005-0000-0000-00008F410000}"/>
    <cellStyle name="Normal 17 3 2 2 6 2 2" xfId="16779" xr:uid="{00000000-0005-0000-0000-000090410000}"/>
    <cellStyle name="Normal 17 3 2 2 6 2 2 2" xfId="16780" xr:uid="{00000000-0005-0000-0000-000091410000}"/>
    <cellStyle name="Normal 17 3 2 2 6 2 2 2 2" xfId="16781" xr:uid="{00000000-0005-0000-0000-000092410000}"/>
    <cellStyle name="Normal 17 3 2 2 6 2 2 2 2 2" xfId="16782" xr:uid="{00000000-0005-0000-0000-000093410000}"/>
    <cellStyle name="Normal 17 3 2 2 6 2 2 2 2 2 2" xfId="16783" xr:uid="{00000000-0005-0000-0000-000094410000}"/>
    <cellStyle name="Normal 17 3 2 2 6 2 2 2 2 3" xfId="16784" xr:uid="{00000000-0005-0000-0000-000095410000}"/>
    <cellStyle name="Normal 17 3 2 2 6 2 2 2 3" xfId="16785" xr:uid="{00000000-0005-0000-0000-000096410000}"/>
    <cellStyle name="Normal 17 3 2 2 6 2 2 2 3 2" xfId="16786" xr:uid="{00000000-0005-0000-0000-000097410000}"/>
    <cellStyle name="Normal 17 3 2 2 6 2 2 2 4" xfId="16787" xr:uid="{00000000-0005-0000-0000-000098410000}"/>
    <cellStyle name="Normal 17 3 2 2 6 2 2 3" xfId="16788" xr:uid="{00000000-0005-0000-0000-000099410000}"/>
    <cellStyle name="Normal 17 3 2 2 6 2 2 3 2" xfId="16789" xr:uid="{00000000-0005-0000-0000-00009A410000}"/>
    <cellStyle name="Normal 17 3 2 2 6 2 2 3 2 2" xfId="16790" xr:uid="{00000000-0005-0000-0000-00009B410000}"/>
    <cellStyle name="Normal 17 3 2 2 6 2 2 3 3" xfId="16791" xr:uid="{00000000-0005-0000-0000-00009C410000}"/>
    <cellStyle name="Normal 17 3 2 2 6 2 2 4" xfId="16792" xr:uid="{00000000-0005-0000-0000-00009D410000}"/>
    <cellStyle name="Normal 17 3 2 2 6 2 2 4 2" xfId="16793" xr:uid="{00000000-0005-0000-0000-00009E410000}"/>
    <cellStyle name="Normal 17 3 2 2 6 2 2 5" xfId="16794" xr:uid="{00000000-0005-0000-0000-00009F410000}"/>
    <cellStyle name="Normal 17 3 2 2 6 2 3" xfId="16795" xr:uid="{00000000-0005-0000-0000-0000A0410000}"/>
    <cellStyle name="Normal 17 3 2 2 6 2 3 2" xfId="16796" xr:uid="{00000000-0005-0000-0000-0000A1410000}"/>
    <cellStyle name="Normal 17 3 2 2 6 2 3 2 2" xfId="16797" xr:uid="{00000000-0005-0000-0000-0000A2410000}"/>
    <cellStyle name="Normal 17 3 2 2 6 2 3 2 2 2" xfId="16798" xr:uid="{00000000-0005-0000-0000-0000A3410000}"/>
    <cellStyle name="Normal 17 3 2 2 6 2 3 2 3" xfId="16799" xr:uid="{00000000-0005-0000-0000-0000A4410000}"/>
    <cellStyle name="Normal 17 3 2 2 6 2 3 3" xfId="16800" xr:uid="{00000000-0005-0000-0000-0000A5410000}"/>
    <cellStyle name="Normal 17 3 2 2 6 2 3 3 2" xfId="16801" xr:uid="{00000000-0005-0000-0000-0000A6410000}"/>
    <cellStyle name="Normal 17 3 2 2 6 2 3 4" xfId="16802" xr:uid="{00000000-0005-0000-0000-0000A7410000}"/>
    <cellStyle name="Normal 17 3 2 2 6 2 4" xfId="16803" xr:uid="{00000000-0005-0000-0000-0000A8410000}"/>
    <cellStyle name="Normal 17 3 2 2 6 2 4 2" xfId="16804" xr:uid="{00000000-0005-0000-0000-0000A9410000}"/>
    <cellStyle name="Normal 17 3 2 2 6 2 4 2 2" xfId="16805" xr:uid="{00000000-0005-0000-0000-0000AA410000}"/>
    <cellStyle name="Normal 17 3 2 2 6 2 4 3" xfId="16806" xr:uid="{00000000-0005-0000-0000-0000AB410000}"/>
    <cellStyle name="Normal 17 3 2 2 6 2 5" xfId="16807" xr:uid="{00000000-0005-0000-0000-0000AC410000}"/>
    <cellStyle name="Normal 17 3 2 2 6 2 5 2" xfId="16808" xr:uid="{00000000-0005-0000-0000-0000AD410000}"/>
    <cellStyle name="Normal 17 3 2 2 6 2 6" xfId="16809" xr:uid="{00000000-0005-0000-0000-0000AE410000}"/>
    <cellStyle name="Normal 17 3 2 2 6 3" xfId="16810" xr:uid="{00000000-0005-0000-0000-0000AF410000}"/>
    <cellStyle name="Normal 17 3 2 2 6 3 2" xfId="16811" xr:uid="{00000000-0005-0000-0000-0000B0410000}"/>
    <cellStyle name="Normal 17 3 2 2 6 3 2 2" xfId="16812" xr:uid="{00000000-0005-0000-0000-0000B1410000}"/>
    <cellStyle name="Normal 17 3 2 2 6 3 2 2 2" xfId="16813" xr:uid="{00000000-0005-0000-0000-0000B2410000}"/>
    <cellStyle name="Normal 17 3 2 2 6 3 2 2 2 2" xfId="16814" xr:uid="{00000000-0005-0000-0000-0000B3410000}"/>
    <cellStyle name="Normal 17 3 2 2 6 3 2 2 2 2 2" xfId="16815" xr:uid="{00000000-0005-0000-0000-0000B4410000}"/>
    <cellStyle name="Normal 17 3 2 2 6 3 2 2 2 3" xfId="16816" xr:uid="{00000000-0005-0000-0000-0000B5410000}"/>
    <cellStyle name="Normal 17 3 2 2 6 3 2 2 3" xfId="16817" xr:uid="{00000000-0005-0000-0000-0000B6410000}"/>
    <cellStyle name="Normal 17 3 2 2 6 3 2 2 3 2" xfId="16818" xr:uid="{00000000-0005-0000-0000-0000B7410000}"/>
    <cellStyle name="Normal 17 3 2 2 6 3 2 2 4" xfId="16819" xr:uid="{00000000-0005-0000-0000-0000B8410000}"/>
    <cellStyle name="Normal 17 3 2 2 6 3 2 3" xfId="16820" xr:uid="{00000000-0005-0000-0000-0000B9410000}"/>
    <cellStyle name="Normal 17 3 2 2 6 3 2 3 2" xfId="16821" xr:uid="{00000000-0005-0000-0000-0000BA410000}"/>
    <cellStyle name="Normal 17 3 2 2 6 3 2 3 2 2" xfId="16822" xr:uid="{00000000-0005-0000-0000-0000BB410000}"/>
    <cellStyle name="Normal 17 3 2 2 6 3 2 3 3" xfId="16823" xr:uid="{00000000-0005-0000-0000-0000BC410000}"/>
    <cellStyle name="Normal 17 3 2 2 6 3 2 4" xfId="16824" xr:uid="{00000000-0005-0000-0000-0000BD410000}"/>
    <cellStyle name="Normal 17 3 2 2 6 3 2 4 2" xfId="16825" xr:uid="{00000000-0005-0000-0000-0000BE410000}"/>
    <cellStyle name="Normal 17 3 2 2 6 3 2 5" xfId="16826" xr:uid="{00000000-0005-0000-0000-0000BF410000}"/>
    <cellStyle name="Normal 17 3 2 2 6 3 3" xfId="16827" xr:uid="{00000000-0005-0000-0000-0000C0410000}"/>
    <cellStyle name="Normal 17 3 2 2 6 3 3 2" xfId="16828" xr:uid="{00000000-0005-0000-0000-0000C1410000}"/>
    <cellStyle name="Normal 17 3 2 2 6 3 3 2 2" xfId="16829" xr:uid="{00000000-0005-0000-0000-0000C2410000}"/>
    <cellStyle name="Normal 17 3 2 2 6 3 3 2 2 2" xfId="16830" xr:uid="{00000000-0005-0000-0000-0000C3410000}"/>
    <cellStyle name="Normal 17 3 2 2 6 3 3 2 3" xfId="16831" xr:uid="{00000000-0005-0000-0000-0000C4410000}"/>
    <cellStyle name="Normal 17 3 2 2 6 3 3 3" xfId="16832" xr:uid="{00000000-0005-0000-0000-0000C5410000}"/>
    <cellStyle name="Normal 17 3 2 2 6 3 3 3 2" xfId="16833" xr:uid="{00000000-0005-0000-0000-0000C6410000}"/>
    <cellStyle name="Normal 17 3 2 2 6 3 3 4" xfId="16834" xr:uid="{00000000-0005-0000-0000-0000C7410000}"/>
    <cellStyle name="Normal 17 3 2 2 6 3 4" xfId="16835" xr:uid="{00000000-0005-0000-0000-0000C8410000}"/>
    <cellStyle name="Normal 17 3 2 2 6 3 4 2" xfId="16836" xr:uid="{00000000-0005-0000-0000-0000C9410000}"/>
    <cellStyle name="Normal 17 3 2 2 6 3 4 2 2" xfId="16837" xr:uid="{00000000-0005-0000-0000-0000CA410000}"/>
    <cellStyle name="Normal 17 3 2 2 6 3 4 3" xfId="16838" xr:uid="{00000000-0005-0000-0000-0000CB410000}"/>
    <cellStyle name="Normal 17 3 2 2 6 3 5" xfId="16839" xr:uid="{00000000-0005-0000-0000-0000CC410000}"/>
    <cellStyle name="Normal 17 3 2 2 6 3 5 2" xfId="16840" xr:uid="{00000000-0005-0000-0000-0000CD410000}"/>
    <cellStyle name="Normal 17 3 2 2 6 3 6" xfId="16841" xr:uid="{00000000-0005-0000-0000-0000CE410000}"/>
    <cellStyle name="Normal 17 3 2 2 6 4" xfId="16842" xr:uid="{00000000-0005-0000-0000-0000CF410000}"/>
    <cellStyle name="Normal 17 3 2 2 6 4 2" xfId="16843" xr:uid="{00000000-0005-0000-0000-0000D0410000}"/>
    <cellStyle name="Normal 17 3 2 2 6 4 2 2" xfId="16844" xr:uid="{00000000-0005-0000-0000-0000D1410000}"/>
    <cellStyle name="Normal 17 3 2 2 6 4 2 2 2" xfId="16845" xr:uid="{00000000-0005-0000-0000-0000D2410000}"/>
    <cellStyle name="Normal 17 3 2 2 6 4 2 2 2 2" xfId="16846" xr:uid="{00000000-0005-0000-0000-0000D3410000}"/>
    <cellStyle name="Normal 17 3 2 2 6 4 2 2 3" xfId="16847" xr:uid="{00000000-0005-0000-0000-0000D4410000}"/>
    <cellStyle name="Normal 17 3 2 2 6 4 2 3" xfId="16848" xr:uid="{00000000-0005-0000-0000-0000D5410000}"/>
    <cellStyle name="Normal 17 3 2 2 6 4 2 3 2" xfId="16849" xr:uid="{00000000-0005-0000-0000-0000D6410000}"/>
    <cellStyle name="Normal 17 3 2 2 6 4 2 4" xfId="16850" xr:uid="{00000000-0005-0000-0000-0000D7410000}"/>
    <cellStyle name="Normal 17 3 2 2 6 4 3" xfId="16851" xr:uid="{00000000-0005-0000-0000-0000D8410000}"/>
    <cellStyle name="Normal 17 3 2 2 6 4 3 2" xfId="16852" xr:uid="{00000000-0005-0000-0000-0000D9410000}"/>
    <cellStyle name="Normal 17 3 2 2 6 4 3 2 2" xfId="16853" xr:uid="{00000000-0005-0000-0000-0000DA410000}"/>
    <cellStyle name="Normal 17 3 2 2 6 4 3 3" xfId="16854" xr:uid="{00000000-0005-0000-0000-0000DB410000}"/>
    <cellStyle name="Normal 17 3 2 2 6 4 4" xfId="16855" xr:uid="{00000000-0005-0000-0000-0000DC410000}"/>
    <cellStyle name="Normal 17 3 2 2 6 4 4 2" xfId="16856" xr:uid="{00000000-0005-0000-0000-0000DD410000}"/>
    <cellStyle name="Normal 17 3 2 2 6 4 5" xfId="16857" xr:uid="{00000000-0005-0000-0000-0000DE410000}"/>
    <cellStyle name="Normal 17 3 2 2 6 5" xfId="16858" xr:uid="{00000000-0005-0000-0000-0000DF410000}"/>
    <cellStyle name="Normal 17 3 2 2 6 5 2" xfId="16859" xr:uid="{00000000-0005-0000-0000-0000E0410000}"/>
    <cellStyle name="Normal 17 3 2 2 6 5 2 2" xfId="16860" xr:uid="{00000000-0005-0000-0000-0000E1410000}"/>
    <cellStyle name="Normal 17 3 2 2 6 5 2 2 2" xfId="16861" xr:uid="{00000000-0005-0000-0000-0000E2410000}"/>
    <cellStyle name="Normal 17 3 2 2 6 5 2 3" xfId="16862" xr:uid="{00000000-0005-0000-0000-0000E3410000}"/>
    <cellStyle name="Normal 17 3 2 2 6 5 3" xfId="16863" xr:uid="{00000000-0005-0000-0000-0000E4410000}"/>
    <cellStyle name="Normal 17 3 2 2 6 5 3 2" xfId="16864" xr:uid="{00000000-0005-0000-0000-0000E5410000}"/>
    <cellStyle name="Normal 17 3 2 2 6 5 4" xfId="16865" xr:uid="{00000000-0005-0000-0000-0000E6410000}"/>
    <cellStyle name="Normal 17 3 2 2 6 6" xfId="16866" xr:uid="{00000000-0005-0000-0000-0000E7410000}"/>
    <cellStyle name="Normal 17 3 2 2 6 6 2" xfId="16867" xr:uid="{00000000-0005-0000-0000-0000E8410000}"/>
    <cellStyle name="Normal 17 3 2 2 6 6 2 2" xfId="16868" xr:uid="{00000000-0005-0000-0000-0000E9410000}"/>
    <cellStyle name="Normal 17 3 2 2 6 6 3" xfId="16869" xr:uid="{00000000-0005-0000-0000-0000EA410000}"/>
    <cellStyle name="Normal 17 3 2 2 6 6 3 2" xfId="16870" xr:uid="{00000000-0005-0000-0000-0000EB410000}"/>
    <cellStyle name="Normal 17 3 2 2 6 6 4" xfId="16871" xr:uid="{00000000-0005-0000-0000-0000EC410000}"/>
    <cellStyle name="Normal 17 3 2 2 6 7" xfId="16872" xr:uid="{00000000-0005-0000-0000-0000ED410000}"/>
    <cellStyle name="Normal 17 3 2 2 6 7 2" xfId="16873" xr:uid="{00000000-0005-0000-0000-0000EE410000}"/>
    <cellStyle name="Normal 17 3 2 2 6 8" xfId="16874" xr:uid="{00000000-0005-0000-0000-0000EF410000}"/>
    <cellStyle name="Normal 17 3 2 2 6 8 2" xfId="16875" xr:uid="{00000000-0005-0000-0000-0000F0410000}"/>
    <cellStyle name="Normal 17 3 2 2 6 9" xfId="16876" xr:uid="{00000000-0005-0000-0000-0000F1410000}"/>
    <cellStyle name="Normal 17 3 2 2 7" xfId="16877" xr:uid="{00000000-0005-0000-0000-0000F2410000}"/>
    <cellStyle name="Normal 17 3 2 2 7 2" xfId="16878" xr:uid="{00000000-0005-0000-0000-0000F3410000}"/>
    <cellStyle name="Normal 17 3 2 2 7 2 2" xfId="16879" xr:uid="{00000000-0005-0000-0000-0000F4410000}"/>
    <cellStyle name="Normal 17 3 2 2 7 2 2 2" xfId="16880" xr:uid="{00000000-0005-0000-0000-0000F5410000}"/>
    <cellStyle name="Normal 17 3 2 2 7 2 2 2 2" xfId="16881" xr:uid="{00000000-0005-0000-0000-0000F6410000}"/>
    <cellStyle name="Normal 17 3 2 2 7 2 2 2 2 2" xfId="16882" xr:uid="{00000000-0005-0000-0000-0000F7410000}"/>
    <cellStyle name="Normal 17 3 2 2 7 2 2 2 3" xfId="16883" xr:uid="{00000000-0005-0000-0000-0000F8410000}"/>
    <cellStyle name="Normal 17 3 2 2 7 2 2 3" xfId="16884" xr:uid="{00000000-0005-0000-0000-0000F9410000}"/>
    <cellStyle name="Normal 17 3 2 2 7 2 2 3 2" xfId="16885" xr:uid="{00000000-0005-0000-0000-0000FA410000}"/>
    <cellStyle name="Normal 17 3 2 2 7 2 2 4" xfId="16886" xr:uid="{00000000-0005-0000-0000-0000FB410000}"/>
    <cellStyle name="Normal 17 3 2 2 7 2 3" xfId="16887" xr:uid="{00000000-0005-0000-0000-0000FC410000}"/>
    <cellStyle name="Normal 17 3 2 2 7 2 3 2" xfId="16888" xr:uid="{00000000-0005-0000-0000-0000FD410000}"/>
    <cellStyle name="Normal 17 3 2 2 7 2 3 2 2" xfId="16889" xr:uid="{00000000-0005-0000-0000-0000FE410000}"/>
    <cellStyle name="Normal 17 3 2 2 7 2 3 3" xfId="16890" xr:uid="{00000000-0005-0000-0000-0000FF410000}"/>
    <cellStyle name="Normal 17 3 2 2 7 2 4" xfId="16891" xr:uid="{00000000-0005-0000-0000-000000420000}"/>
    <cellStyle name="Normal 17 3 2 2 7 2 4 2" xfId="16892" xr:uid="{00000000-0005-0000-0000-000001420000}"/>
    <cellStyle name="Normal 17 3 2 2 7 2 5" xfId="16893" xr:uid="{00000000-0005-0000-0000-000002420000}"/>
    <cellStyle name="Normal 17 3 2 2 7 3" xfId="16894" xr:uid="{00000000-0005-0000-0000-000003420000}"/>
    <cellStyle name="Normal 17 3 2 2 7 3 2" xfId="16895" xr:uid="{00000000-0005-0000-0000-000004420000}"/>
    <cellStyle name="Normal 17 3 2 2 7 3 2 2" xfId="16896" xr:uid="{00000000-0005-0000-0000-000005420000}"/>
    <cellStyle name="Normal 17 3 2 2 7 3 2 2 2" xfId="16897" xr:uid="{00000000-0005-0000-0000-000006420000}"/>
    <cellStyle name="Normal 17 3 2 2 7 3 2 3" xfId="16898" xr:uid="{00000000-0005-0000-0000-000007420000}"/>
    <cellStyle name="Normal 17 3 2 2 7 3 3" xfId="16899" xr:uid="{00000000-0005-0000-0000-000008420000}"/>
    <cellStyle name="Normal 17 3 2 2 7 3 3 2" xfId="16900" xr:uid="{00000000-0005-0000-0000-000009420000}"/>
    <cellStyle name="Normal 17 3 2 2 7 3 4" xfId="16901" xr:uid="{00000000-0005-0000-0000-00000A420000}"/>
    <cellStyle name="Normal 17 3 2 2 7 4" xfId="16902" xr:uid="{00000000-0005-0000-0000-00000B420000}"/>
    <cellStyle name="Normal 17 3 2 2 7 4 2" xfId="16903" xr:uid="{00000000-0005-0000-0000-00000C420000}"/>
    <cellStyle name="Normal 17 3 2 2 7 4 2 2" xfId="16904" xr:uid="{00000000-0005-0000-0000-00000D420000}"/>
    <cellStyle name="Normal 17 3 2 2 7 4 3" xfId="16905" xr:uid="{00000000-0005-0000-0000-00000E420000}"/>
    <cellStyle name="Normal 17 3 2 2 7 5" xfId="16906" xr:uid="{00000000-0005-0000-0000-00000F420000}"/>
    <cellStyle name="Normal 17 3 2 2 7 5 2" xfId="16907" xr:uid="{00000000-0005-0000-0000-000010420000}"/>
    <cellStyle name="Normal 17 3 2 2 7 6" xfId="16908" xr:uid="{00000000-0005-0000-0000-000011420000}"/>
    <cellStyle name="Normal 17 3 2 2 8" xfId="16909" xr:uid="{00000000-0005-0000-0000-000012420000}"/>
    <cellStyle name="Normal 17 3 2 2 8 2" xfId="16910" xr:uid="{00000000-0005-0000-0000-000013420000}"/>
    <cellStyle name="Normal 17 3 2 2 8 2 2" xfId="16911" xr:uid="{00000000-0005-0000-0000-000014420000}"/>
    <cellStyle name="Normal 17 3 2 2 8 2 2 2" xfId="16912" xr:uid="{00000000-0005-0000-0000-000015420000}"/>
    <cellStyle name="Normal 17 3 2 2 8 2 2 2 2" xfId="16913" xr:uid="{00000000-0005-0000-0000-000016420000}"/>
    <cellStyle name="Normal 17 3 2 2 8 2 2 2 2 2" xfId="16914" xr:uid="{00000000-0005-0000-0000-000017420000}"/>
    <cellStyle name="Normal 17 3 2 2 8 2 2 2 3" xfId="16915" xr:uid="{00000000-0005-0000-0000-000018420000}"/>
    <cellStyle name="Normal 17 3 2 2 8 2 2 3" xfId="16916" xr:uid="{00000000-0005-0000-0000-000019420000}"/>
    <cellStyle name="Normal 17 3 2 2 8 2 2 3 2" xfId="16917" xr:uid="{00000000-0005-0000-0000-00001A420000}"/>
    <cellStyle name="Normal 17 3 2 2 8 2 2 4" xfId="16918" xr:uid="{00000000-0005-0000-0000-00001B420000}"/>
    <cellStyle name="Normal 17 3 2 2 8 2 3" xfId="16919" xr:uid="{00000000-0005-0000-0000-00001C420000}"/>
    <cellStyle name="Normal 17 3 2 2 8 2 3 2" xfId="16920" xr:uid="{00000000-0005-0000-0000-00001D420000}"/>
    <cellStyle name="Normal 17 3 2 2 8 2 3 2 2" xfId="16921" xr:uid="{00000000-0005-0000-0000-00001E420000}"/>
    <cellStyle name="Normal 17 3 2 2 8 2 3 3" xfId="16922" xr:uid="{00000000-0005-0000-0000-00001F420000}"/>
    <cellStyle name="Normal 17 3 2 2 8 2 4" xfId="16923" xr:uid="{00000000-0005-0000-0000-000020420000}"/>
    <cellStyle name="Normal 17 3 2 2 8 2 4 2" xfId="16924" xr:uid="{00000000-0005-0000-0000-000021420000}"/>
    <cellStyle name="Normal 17 3 2 2 8 2 5" xfId="16925" xr:uid="{00000000-0005-0000-0000-000022420000}"/>
    <cellStyle name="Normal 17 3 2 2 8 3" xfId="16926" xr:uid="{00000000-0005-0000-0000-000023420000}"/>
    <cellStyle name="Normal 17 3 2 2 8 3 2" xfId="16927" xr:uid="{00000000-0005-0000-0000-000024420000}"/>
    <cellStyle name="Normal 17 3 2 2 8 3 2 2" xfId="16928" xr:uid="{00000000-0005-0000-0000-000025420000}"/>
    <cellStyle name="Normal 17 3 2 2 8 3 2 2 2" xfId="16929" xr:uid="{00000000-0005-0000-0000-000026420000}"/>
    <cellStyle name="Normal 17 3 2 2 8 3 2 3" xfId="16930" xr:uid="{00000000-0005-0000-0000-000027420000}"/>
    <cellStyle name="Normal 17 3 2 2 8 3 3" xfId="16931" xr:uid="{00000000-0005-0000-0000-000028420000}"/>
    <cellStyle name="Normal 17 3 2 2 8 3 3 2" xfId="16932" xr:uid="{00000000-0005-0000-0000-000029420000}"/>
    <cellStyle name="Normal 17 3 2 2 8 3 4" xfId="16933" xr:uid="{00000000-0005-0000-0000-00002A420000}"/>
    <cellStyle name="Normal 17 3 2 2 8 4" xfId="16934" xr:uid="{00000000-0005-0000-0000-00002B420000}"/>
    <cellStyle name="Normal 17 3 2 2 8 4 2" xfId="16935" xr:uid="{00000000-0005-0000-0000-00002C420000}"/>
    <cellStyle name="Normal 17 3 2 2 8 4 2 2" xfId="16936" xr:uid="{00000000-0005-0000-0000-00002D420000}"/>
    <cellStyle name="Normal 17 3 2 2 8 4 3" xfId="16937" xr:uid="{00000000-0005-0000-0000-00002E420000}"/>
    <cellStyle name="Normal 17 3 2 2 8 5" xfId="16938" xr:uid="{00000000-0005-0000-0000-00002F420000}"/>
    <cellStyle name="Normal 17 3 2 2 8 5 2" xfId="16939" xr:uid="{00000000-0005-0000-0000-000030420000}"/>
    <cellStyle name="Normal 17 3 2 2 8 6" xfId="16940" xr:uid="{00000000-0005-0000-0000-000031420000}"/>
    <cellStyle name="Normal 17 3 2 2 9" xfId="16941" xr:uid="{00000000-0005-0000-0000-000032420000}"/>
    <cellStyle name="Normal 17 3 2 2 9 2" xfId="16942" xr:uid="{00000000-0005-0000-0000-000033420000}"/>
    <cellStyle name="Normal 17 3 2 2 9 2 2" xfId="16943" xr:uid="{00000000-0005-0000-0000-000034420000}"/>
    <cellStyle name="Normal 17 3 2 2 9 2 2 2" xfId="16944" xr:uid="{00000000-0005-0000-0000-000035420000}"/>
    <cellStyle name="Normal 17 3 2 2 9 2 2 2 2" xfId="16945" xr:uid="{00000000-0005-0000-0000-000036420000}"/>
    <cellStyle name="Normal 17 3 2 2 9 2 2 3" xfId="16946" xr:uid="{00000000-0005-0000-0000-000037420000}"/>
    <cellStyle name="Normal 17 3 2 2 9 2 3" xfId="16947" xr:uid="{00000000-0005-0000-0000-000038420000}"/>
    <cellStyle name="Normal 17 3 2 2 9 2 3 2" xfId="16948" xr:uid="{00000000-0005-0000-0000-000039420000}"/>
    <cellStyle name="Normal 17 3 2 2 9 2 4" xfId="16949" xr:uid="{00000000-0005-0000-0000-00003A420000}"/>
    <cellStyle name="Normal 17 3 2 2 9 3" xfId="16950" xr:uid="{00000000-0005-0000-0000-00003B420000}"/>
    <cellStyle name="Normal 17 3 2 2 9 3 2" xfId="16951" xr:uid="{00000000-0005-0000-0000-00003C420000}"/>
    <cellStyle name="Normal 17 3 2 2 9 3 2 2" xfId="16952" xr:uid="{00000000-0005-0000-0000-00003D420000}"/>
    <cellStyle name="Normal 17 3 2 2 9 3 3" xfId="16953" xr:uid="{00000000-0005-0000-0000-00003E420000}"/>
    <cellStyle name="Normal 17 3 2 2 9 4" xfId="16954" xr:uid="{00000000-0005-0000-0000-00003F420000}"/>
    <cellStyle name="Normal 17 3 2 2 9 4 2" xfId="16955" xr:uid="{00000000-0005-0000-0000-000040420000}"/>
    <cellStyle name="Normal 17 3 2 2 9 5" xfId="16956" xr:uid="{00000000-0005-0000-0000-000041420000}"/>
    <cellStyle name="Normal 17 3 2 3" xfId="16957" xr:uid="{00000000-0005-0000-0000-000042420000}"/>
    <cellStyle name="Normal 17 3 2 3 10" xfId="16958" xr:uid="{00000000-0005-0000-0000-000043420000}"/>
    <cellStyle name="Normal 17 3 2 3 10 2" xfId="16959" xr:uid="{00000000-0005-0000-0000-000044420000}"/>
    <cellStyle name="Normal 17 3 2 3 10 2 2" xfId="16960" xr:uid="{00000000-0005-0000-0000-000045420000}"/>
    <cellStyle name="Normal 17 3 2 3 10 2 2 2" xfId="16961" xr:uid="{00000000-0005-0000-0000-000046420000}"/>
    <cellStyle name="Normal 17 3 2 3 10 2 3" xfId="16962" xr:uid="{00000000-0005-0000-0000-000047420000}"/>
    <cellStyle name="Normal 17 3 2 3 10 3" xfId="16963" xr:uid="{00000000-0005-0000-0000-000048420000}"/>
    <cellStyle name="Normal 17 3 2 3 10 3 2" xfId="16964" xr:uid="{00000000-0005-0000-0000-000049420000}"/>
    <cellStyle name="Normal 17 3 2 3 10 4" xfId="16965" xr:uid="{00000000-0005-0000-0000-00004A420000}"/>
    <cellStyle name="Normal 17 3 2 3 11" xfId="16966" xr:uid="{00000000-0005-0000-0000-00004B420000}"/>
    <cellStyle name="Normal 17 3 2 3 11 2" xfId="16967" xr:uid="{00000000-0005-0000-0000-00004C420000}"/>
    <cellStyle name="Normal 17 3 2 3 11 2 2" xfId="16968" xr:uid="{00000000-0005-0000-0000-00004D420000}"/>
    <cellStyle name="Normal 17 3 2 3 11 3" xfId="16969" xr:uid="{00000000-0005-0000-0000-00004E420000}"/>
    <cellStyle name="Normal 17 3 2 3 11 3 2" xfId="16970" xr:uid="{00000000-0005-0000-0000-00004F420000}"/>
    <cellStyle name="Normal 17 3 2 3 11 4" xfId="16971" xr:uid="{00000000-0005-0000-0000-000050420000}"/>
    <cellStyle name="Normal 17 3 2 3 12" xfId="16972" xr:uid="{00000000-0005-0000-0000-000051420000}"/>
    <cellStyle name="Normal 17 3 2 3 12 2" xfId="16973" xr:uid="{00000000-0005-0000-0000-000052420000}"/>
    <cellStyle name="Normal 17 3 2 3 13" xfId="16974" xr:uid="{00000000-0005-0000-0000-000053420000}"/>
    <cellStyle name="Normal 17 3 2 3 13 2" xfId="16975" xr:uid="{00000000-0005-0000-0000-000054420000}"/>
    <cellStyle name="Normal 17 3 2 3 14" xfId="16976" xr:uid="{00000000-0005-0000-0000-000055420000}"/>
    <cellStyle name="Normal 17 3 2 3 2" xfId="16977" xr:uid="{00000000-0005-0000-0000-000056420000}"/>
    <cellStyle name="Normal 17 3 2 3 2 10" xfId="16978" xr:uid="{00000000-0005-0000-0000-000057420000}"/>
    <cellStyle name="Normal 17 3 2 3 2 10 2" xfId="16979" xr:uid="{00000000-0005-0000-0000-000058420000}"/>
    <cellStyle name="Normal 17 3 2 3 2 11" xfId="16980" xr:uid="{00000000-0005-0000-0000-000059420000}"/>
    <cellStyle name="Normal 17 3 2 3 2 12" xfId="16981" xr:uid="{00000000-0005-0000-0000-00005A420000}"/>
    <cellStyle name="Normal 17 3 2 3 2 2" xfId="16982" xr:uid="{00000000-0005-0000-0000-00005B420000}"/>
    <cellStyle name="Normal 17 3 2 3 2 2 10" xfId="16983" xr:uid="{00000000-0005-0000-0000-00005C420000}"/>
    <cellStyle name="Normal 17 3 2 3 2 2 11" xfId="16984" xr:uid="{00000000-0005-0000-0000-00005D420000}"/>
    <cellStyle name="Normal 17 3 2 3 2 2 2" xfId="16985" xr:uid="{00000000-0005-0000-0000-00005E420000}"/>
    <cellStyle name="Normal 17 3 2 3 2 2 2 2" xfId="16986" xr:uid="{00000000-0005-0000-0000-00005F420000}"/>
    <cellStyle name="Normal 17 3 2 3 2 2 2 2 2" xfId="16987" xr:uid="{00000000-0005-0000-0000-000060420000}"/>
    <cellStyle name="Normal 17 3 2 3 2 2 2 2 2 2" xfId="16988" xr:uid="{00000000-0005-0000-0000-000061420000}"/>
    <cellStyle name="Normal 17 3 2 3 2 2 2 2 2 2 2" xfId="16989" xr:uid="{00000000-0005-0000-0000-000062420000}"/>
    <cellStyle name="Normal 17 3 2 3 2 2 2 2 2 2 2 2" xfId="16990" xr:uid="{00000000-0005-0000-0000-000063420000}"/>
    <cellStyle name="Normal 17 3 2 3 2 2 2 2 2 2 2 2 2" xfId="16991" xr:uid="{00000000-0005-0000-0000-000064420000}"/>
    <cellStyle name="Normal 17 3 2 3 2 2 2 2 2 2 2 3" xfId="16992" xr:uid="{00000000-0005-0000-0000-000065420000}"/>
    <cellStyle name="Normal 17 3 2 3 2 2 2 2 2 2 3" xfId="16993" xr:uid="{00000000-0005-0000-0000-000066420000}"/>
    <cellStyle name="Normal 17 3 2 3 2 2 2 2 2 2 3 2" xfId="16994" xr:uid="{00000000-0005-0000-0000-000067420000}"/>
    <cellStyle name="Normal 17 3 2 3 2 2 2 2 2 2 4" xfId="16995" xr:uid="{00000000-0005-0000-0000-000068420000}"/>
    <cellStyle name="Normal 17 3 2 3 2 2 2 2 2 3" xfId="16996" xr:uid="{00000000-0005-0000-0000-000069420000}"/>
    <cellStyle name="Normal 17 3 2 3 2 2 2 2 2 3 2" xfId="16997" xr:uid="{00000000-0005-0000-0000-00006A420000}"/>
    <cellStyle name="Normal 17 3 2 3 2 2 2 2 2 3 2 2" xfId="16998" xr:uid="{00000000-0005-0000-0000-00006B420000}"/>
    <cellStyle name="Normal 17 3 2 3 2 2 2 2 2 3 3" xfId="16999" xr:uid="{00000000-0005-0000-0000-00006C420000}"/>
    <cellStyle name="Normal 17 3 2 3 2 2 2 2 2 4" xfId="17000" xr:uid="{00000000-0005-0000-0000-00006D420000}"/>
    <cellStyle name="Normal 17 3 2 3 2 2 2 2 2 4 2" xfId="17001" xr:uid="{00000000-0005-0000-0000-00006E420000}"/>
    <cellStyle name="Normal 17 3 2 3 2 2 2 2 2 5" xfId="17002" xr:uid="{00000000-0005-0000-0000-00006F420000}"/>
    <cellStyle name="Normal 17 3 2 3 2 2 2 2 3" xfId="17003" xr:uid="{00000000-0005-0000-0000-000070420000}"/>
    <cellStyle name="Normal 17 3 2 3 2 2 2 2 3 2" xfId="17004" xr:uid="{00000000-0005-0000-0000-000071420000}"/>
    <cellStyle name="Normal 17 3 2 3 2 2 2 2 3 2 2" xfId="17005" xr:uid="{00000000-0005-0000-0000-000072420000}"/>
    <cellStyle name="Normal 17 3 2 3 2 2 2 2 3 2 2 2" xfId="17006" xr:uid="{00000000-0005-0000-0000-000073420000}"/>
    <cellStyle name="Normal 17 3 2 3 2 2 2 2 3 2 3" xfId="17007" xr:uid="{00000000-0005-0000-0000-000074420000}"/>
    <cellStyle name="Normal 17 3 2 3 2 2 2 2 3 3" xfId="17008" xr:uid="{00000000-0005-0000-0000-000075420000}"/>
    <cellStyle name="Normal 17 3 2 3 2 2 2 2 3 3 2" xfId="17009" xr:uid="{00000000-0005-0000-0000-000076420000}"/>
    <cellStyle name="Normal 17 3 2 3 2 2 2 2 3 4" xfId="17010" xr:uid="{00000000-0005-0000-0000-000077420000}"/>
    <cellStyle name="Normal 17 3 2 3 2 2 2 2 4" xfId="17011" xr:uid="{00000000-0005-0000-0000-000078420000}"/>
    <cellStyle name="Normal 17 3 2 3 2 2 2 2 4 2" xfId="17012" xr:uid="{00000000-0005-0000-0000-000079420000}"/>
    <cellStyle name="Normal 17 3 2 3 2 2 2 2 4 2 2" xfId="17013" xr:uid="{00000000-0005-0000-0000-00007A420000}"/>
    <cellStyle name="Normal 17 3 2 3 2 2 2 2 4 3" xfId="17014" xr:uid="{00000000-0005-0000-0000-00007B420000}"/>
    <cellStyle name="Normal 17 3 2 3 2 2 2 2 5" xfId="17015" xr:uid="{00000000-0005-0000-0000-00007C420000}"/>
    <cellStyle name="Normal 17 3 2 3 2 2 2 2 5 2" xfId="17016" xr:uid="{00000000-0005-0000-0000-00007D420000}"/>
    <cellStyle name="Normal 17 3 2 3 2 2 2 2 6" xfId="17017" xr:uid="{00000000-0005-0000-0000-00007E420000}"/>
    <cellStyle name="Normal 17 3 2 3 2 2 2 3" xfId="17018" xr:uid="{00000000-0005-0000-0000-00007F420000}"/>
    <cellStyle name="Normal 17 3 2 3 2 2 2 3 2" xfId="17019" xr:uid="{00000000-0005-0000-0000-000080420000}"/>
    <cellStyle name="Normal 17 3 2 3 2 2 2 3 2 2" xfId="17020" xr:uid="{00000000-0005-0000-0000-000081420000}"/>
    <cellStyle name="Normal 17 3 2 3 2 2 2 3 2 2 2" xfId="17021" xr:uid="{00000000-0005-0000-0000-000082420000}"/>
    <cellStyle name="Normal 17 3 2 3 2 2 2 3 2 2 2 2" xfId="17022" xr:uid="{00000000-0005-0000-0000-000083420000}"/>
    <cellStyle name="Normal 17 3 2 3 2 2 2 3 2 2 2 2 2" xfId="17023" xr:uid="{00000000-0005-0000-0000-000084420000}"/>
    <cellStyle name="Normal 17 3 2 3 2 2 2 3 2 2 2 3" xfId="17024" xr:uid="{00000000-0005-0000-0000-000085420000}"/>
    <cellStyle name="Normal 17 3 2 3 2 2 2 3 2 2 3" xfId="17025" xr:uid="{00000000-0005-0000-0000-000086420000}"/>
    <cellStyle name="Normal 17 3 2 3 2 2 2 3 2 2 3 2" xfId="17026" xr:uid="{00000000-0005-0000-0000-000087420000}"/>
    <cellStyle name="Normal 17 3 2 3 2 2 2 3 2 2 4" xfId="17027" xr:uid="{00000000-0005-0000-0000-000088420000}"/>
    <cellStyle name="Normal 17 3 2 3 2 2 2 3 2 3" xfId="17028" xr:uid="{00000000-0005-0000-0000-000089420000}"/>
    <cellStyle name="Normal 17 3 2 3 2 2 2 3 2 3 2" xfId="17029" xr:uid="{00000000-0005-0000-0000-00008A420000}"/>
    <cellStyle name="Normal 17 3 2 3 2 2 2 3 2 3 2 2" xfId="17030" xr:uid="{00000000-0005-0000-0000-00008B420000}"/>
    <cellStyle name="Normal 17 3 2 3 2 2 2 3 2 3 3" xfId="17031" xr:uid="{00000000-0005-0000-0000-00008C420000}"/>
    <cellStyle name="Normal 17 3 2 3 2 2 2 3 2 4" xfId="17032" xr:uid="{00000000-0005-0000-0000-00008D420000}"/>
    <cellStyle name="Normal 17 3 2 3 2 2 2 3 2 4 2" xfId="17033" xr:uid="{00000000-0005-0000-0000-00008E420000}"/>
    <cellStyle name="Normal 17 3 2 3 2 2 2 3 2 5" xfId="17034" xr:uid="{00000000-0005-0000-0000-00008F420000}"/>
    <cellStyle name="Normal 17 3 2 3 2 2 2 3 3" xfId="17035" xr:uid="{00000000-0005-0000-0000-000090420000}"/>
    <cellStyle name="Normal 17 3 2 3 2 2 2 3 3 2" xfId="17036" xr:uid="{00000000-0005-0000-0000-000091420000}"/>
    <cellStyle name="Normal 17 3 2 3 2 2 2 3 3 2 2" xfId="17037" xr:uid="{00000000-0005-0000-0000-000092420000}"/>
    <cellStyle name="Normal 17 3 2 3 2 2 2 3 3 2 2 2" xfId="17038" xr:uid="{00000000-0005-0000-0000-000093420000}"/>
    <cellStyle name="Normal 17 3 2 3 2 2 2 3 3 2 3" xfId="17039" xr:uid="{00000000-0005-0000-0000-000094420000}"/>
    <cellStyle name="Normal 17 3 2 3 2 2 2 3 3 3" xfId="17040" xr:uid="{00000000-0005-0000-0000-000095420000}"/>
    <cellStyle name="Normal 17 3 2 3 2 2 2 3 3 3 2" xfId="17041" xr:uid="{00000000-0005-0000-0000-000096420000}"/>
    <cellStyle name="Normal 17 3 2 3 2 2 2 3 3 4" xfId="17042" xr:uid="{00000000-0005-0000-0000-000097420000}"/>
    <cellStyle name="Normal 17 3 2 3 2 2 2 3 4" xfId="17043" xr:uid="{00000000-0005-0000-0000-000098420000}"/>
    <cellStyle name="Normal 17 3 2 3 2 2 2 3 4 2" xfId="17044" xr:uid="{00000000-0005-0000-0000-000099420000}"/>
    <cellStyle name="Normal 17 3 2 3 2 2 2 3 4 2 2" xfId="17045" xr:uid="{00000000-0005-0000-0000-00009A420000}"/>
    <cellStyle name="Normal 17 3 2 3 2 2 2 3 4 3" xfId="17046" xr:uid="{00000000-0005-0000-0000-00009B420000}"/>
    <cellStyle name="Normal 17 3 2 3 2 2 2 3 5" xfId="17047" xr:uid="{00000000-0005-0000-0000-00009C420000}"/>
    <cellStyle name="Normal 17 3 2 3 2 2 2 3 5 2" xfId="17048" xr:uid="{00000000-0005-0000-0000-00009D420000}"/>
    <cellStyle name="Normal 17 3 2 3 2 2 2 3 6" xfId="17049" xr:uid="{00000000-0005-0000-0000-00009E420000}"/>
    <cellStyle name="Normal 17 3 2 3 2 2 2 4" xfId="17050" xr:uid="{00000000-0005-0000-0000-00009F420000}"/>
    <cellStyle name="Normal 17 3 2 3 2 2 2 4 2" xfId="17051" xr:uid="{00000000-0005-0000-0000-0000A0420000}"/>
    <cellStyle name="Normal 17 3 2 3 2 2 2 4 2 2" xfId="17052" xr:uid="{00000000-0005-0000-0000-0000A1420000}"/>
    <cellStyle name="Normal 17 3 2 3 2 2 2 4 2 2 2" xfId="17053" xr:uid="{00000000-0005-0000-0000-0000A2420000}"/>
    <cellStyle name="Normal 17 3 2 3 2 2 2 4 2 2 2 2" xfId="17054" xr:uid="{00000000-0005-0000-0000-0000A3420000}"/>
    <cellStyle name="Normal 17 3 2 3 2 2 2 4 2 2 3" xfId="17055" xr:uid="{00000000-0005-0000-0000-0000A4420000}"/>
    <cellStyle name="Normal 17 3 2 3 2 2 2 4 2 3" xfId="17056" xr:uid="{00000000-0005-0000-0000-0000A5420000}"/>
    <cellStyle name="Normal 17 3 2 3 2 2 2 4 2 3 2" xfId="17057" xr:uid="{00000000-0005-0000-0000-0000A6420000}"/>
    <cellStyle name="Normal 17 3 2 3 2 2 2 4 2 4" xfId="17058" xr:uid="{00000000-0005-0000-0000-0000A7420000}"/>
    <cellStyle name="Normal 17 3 2 3 2 2 2 4 3" xfId="17059" xr:uid="{00000000-0005-0000-0000-0000A8420000}"/>
    <cellStyle name="Normal 17 3 2 3 2 2 2 4 3 2" xfId="17060" xr:uid="{00000000-0005-0000-0000-0000A9420000}"/>
    <cellStyle name="Normal 17 3 2 3 2 2 2 4 3 2 2" xfId="17061" xr:uid="{00000000-0005-0000-0000-0000AA420000}"/>
    <cellStyle name="Normal 17 3 2 3 2 2 2 4 3 3" xfId="17062" xr:uid="{00000000-0005-0000-0000-0000AB420000}"/>
    <cellStyle name="Normal 17 3 2 3 2 2 2 4 4" xfId="17063" xr:uid="{00000000-0005-0000-0000-0000AC420000}"/>
    <cellStyle name="Normal 17 3 2 3 2 2 2 4 4 2" xfId="17064" xr:uid="{00000000-0005-0000-0000-0000AD420000}"/>
    <cellStyle name="Normal 17 3 2 3 2 2 2 4 5" xfId="17065" xr:uid="{00000000-0005-0000-0000-0000AE420000}"/>
    <cellStyle name="Normal 17 3 2 3 2 2 2 5" xfId="17066" xr:uid="{00000000-0005-0000-0000-0000AF420000}"/>
    <cellStyle name="Normal 17 3 2 3 2 2 2 5 2" xfId="17067" xr:uid="{00000000-0005-0000-0000-0000B0420000}"/>
    <cellStyle name="Normal 17 3 2 3 2 2 2 5 2 2" xfId="17068" xr:uid="{00000000-0005-0000-0000-0000B1420000}"/>
    <cellStyle name="Normal 17 3 2 3 2 2 2 5 2 2 2" xfId="17069" xr:uid="{00000000-0005-0000-0000-0000B2420000}"/>
    <cellStyle name="Normal 17 3 2 3 2 2 2 5 2 3" xfId="17070" xr:uid="{00000000-0005-0000-0000-0000B3420000}"/>
    <cellStyle name="Normal 17 3 2 3 2 2 2 5 3" xfId="17071" xr:uid="{00000000-0005-0000-0000-0000B4420000}"/>
    <cellStyle name="Normal 17 3 2 3 2 2 2 5 3 2" xfId="17072" xr:uid="{00000000-0005-0000-0000-0000B5420000}"/>
    <cellStyle name="Normal 17 3 2 3 2 2 2 5 4" xfId="17073" xr:uid="{00000000-0005-0000-0000-0000B6420000}"/>
    <cellStyle name="Normal 17 3 2 3 2 2 2 6" xfId="17074" xr:uid="{00000000-0005-0000-0000-0000B7420000}"/>
    <cellStyle name="Normal 17 3 2 3 2 2 2 6 2" xfId="17075" xr:uid="{00000000-0005-0000-0000-0000B8420000}"/>
    <cellStyle name="Normal 17 3 2 3 2 2 2 6 2 2" xfId="17076" xr:uid="{00000000-0005-0000-0000-0000B9420000}"/>
    <cellStyle name="Normal 17 3 2 3 2 2 2 6 3" xfId="17077" xr:uid="{00000000-0005-0000-0000-0000BA420000}"/>
    <cellStyle name="Normal 17 3 2 3 2 2 2 6 3 2" xfId="17078" xr:uid="{00000000-0005-0000-0000-0000BB420000}"/>
    <cellStyle name="Normal 17 3 2 3 2 2 2 6 4" xfId="17079" xr:uid="{00000000-0005-0000-0000-0000BC420000}"/>
    <cellStyle name="Normal 17 3 2 3 2 2 2 7" xfId="17080" xr:uid="{00000000-0005-0000-0000-0000BD420000}"/>
    <cellStyle name="Normal 17 3 2 3 2 2 2 7 2" xfId="17081" xr:uid="{00000000-0005-0000-0000-0000BE420000}"/>
    <cellStyle name="Normal 17 3 2 3 2 2 2 8" xfId="17082" xr:uid="{00000000-0005-0000-0000-0000BF420000}"/>
    <cellStyle name="Normal 17 3 2 3 2 2 2 8 2" xfId="17083" xr:uid="{00000000-0005-0000-0000-0000C0420000}"/>
    <cellStyle name="Normal 17 3 2 3 2 2 2 9" xfId="17084" xr:uid="{00000000-0005-0000-0000-0000C1420000}"/>
    <cellStyle name="Normal 17 3 2 3 2 2 3" xfId="17085" xr:uid="{00000000-0005-0000-0000-0000C2420000}"/>
    <cellStyle name="Normal 17 3 2 3 2 2 3 2" xfId="17086" xr:uid="{00000000-0005-0000-0000-0000C3420000}"/>
    <cellStyle name="Normal 17 3 2 3 2 2 3 2 2" xfId="17087" xr:uid="{00000000-0005-0000-0000-0000C4420000}"/>
    <cellStyle name="Normal 17 3 2 3 2 2 3 2 2 2" xfId="17088" xr:uid="{00000000-0005-0000-0000-0000C5420000}"/>
    <cellStyle name="Normal 17 3 2 3 2 2 3 2 2 2 2" xfId="17089" xr:uid="{00000000-0005-0000-0000-0000C6420000}"/>
    <cellStyle name="Normal 17 3 2 3 2 2 3 2 2 2 2 2" xfId="17090" xr:uid="{00000000-0005-0000-0000-0000C7420000}"/>
    <cellStyle name="Normal 17 3 2 3 2 2 3 2 2 2 3" xfId="17091" xr:uid="{00000000-0005-0000-0000-0000C8420000}"/>
    <cellStyle name="Normal 17 3 2 3 2 2 3 2 2 3" xfId="17092" xr:uid="{00000000-0005-0000-0000-0000C9420000}"/>
    <cellStyle name="Normal 17 3 2 3 2 2 3 2 2 3 2" xfId="17093" xr:uid="{00000000-0005-0000-0000-0000CA420000}"/>
    <cellStyle name="Normal 17 3 2 3 2 2 3 2 2 4" xfId="17094" xr:uid="{00000000-0005-0000-0000-0000CB420000}"/>
    <cellStyle name="Normal 17 3 2 3 2 2 3 2 3" xfId="17095" xr:uid="{00000000-0005-0000-0000-0000CC420000}"/>
    <cellStyle name="Normal 17 3 2 3 2 2 3 2 3 2" xfId="17096" xr:uid="{00000000-0005-0000-0000-0000CD420000}"/>
    <cellStyle name="Normal 17 3 2 3 2 2 3 2 3 2 2" xfId="17097" xr:uid="{00000000-0005-0000-0000-0000CE420000}"/>
    <cellStyle name="Normal 17 3 2 3 2 2 3 2 3 3" xfId="17098" xr:uid="{00000000-0005-0000-0000-0000CF420000}"/>
    <cellStyle name="Normal 17 3 2 3 2 2 3 2 4" xfId="17099" xr:uid="{00000000-0005-0000-0000-0000D0420000}"/>
    <cellStyle name="Normal 17 3 2 3 2 2 3 2 4 2" xfId="17100" xr:uid="{00000000-0005-0000-0000-0000D1420000}"/>
    <cellStyle name="Normal 17 3 2 3 2 2 3 2 5" xfId="17101" xr:uid="{00000000-0005-0000-0000-0000D2420000}"/>
    <cellStyle name="Normal 17 3 2 3 2 2 3 3" xfId="17102" xr:uid="{00000000-0005-0000-0000-0000D3420000}"/>
    <cellStyle name="Normal 17 3 2 3 2 2 3 3 2" xfId="17103" xr:uid="{00000000-0005-0000-0000-0000D4420000}"/>
    <cellStyle name="Normal 17 3 2 3 2 2 3 3 2 2" xfId="17104" xr:uid="{00000000-0005-0000-0000-0000D5420000}"/>
    <cellStyle name="Normal 17 3 2 3 2 2 3 3 2 2 2" xfId="17105" xr:uid="{00000000-0005-0000-0000-0000D6420000}"/>
    <cellStyle name="Normal 17 3 2 3 2 2 3 3 2 3" xfId="17106" xr:uid="{00000000-0005-0000-0000-0000D7420000}"/>
    <cellStyle name="Normal 17 3 2 3 2 2 3 3 3" xfId="17107" xr:uid="{00000000-0005-0000-0000-0000D8420000}"/>
    <cellStyle name="Normal 17 3 2 3 2 2 3 3 3 2" xfId="17108" xr:uid="{00000000-0005-0000-0000-0000D9420000}"/>
    <cellStyle name="Normal 17 3 2 3 2 2 3 3 4" xfId="17109" xr:uid="{00000000-0005-0000-0000-0000DA420000}"/>
    <cellStyle name="Normal 17 3 2 3 2 2 3 4" xfId="17110" xr:uid="{00000000-0005-0000-0000-0000DB420000}"/>
    <cellStyle name="Normal 17 3 2 3 2 2 3 4 2" xfId="17111" xr:uid="{00000000-0005-0000-0000-0000DC420000}"/>
    <cellStyle name="Normal 17 3 2 3 2 2 3 4 2 2" xfId="17112" xr:uid="{00000000-0005-0000-0000-0000DD420000}"/>
    <cellStyle name="Normal 17 3 2 3 2 2 3 4 3" xfId="17113" xr:uid="{00000000-0005-0000-0000-0000DE420000}"/>
    <cellStyle name="Normal 17 3 2 3 2 2 3 5" xfId="17114" xr:uid="{00000000-0005-0000-0000-0000DF420000}"/>
    <cellStyle name="Normal 17 3 2 3 2 2 3 5 2" xfId="17115" xr:uid="{00000000-0005-0000-0000-0000E0420000}"/>
    <cellStyle name="Normal 17 3 2 3 2 2 3 6" xfId="17116" xr:uid="{00000000-0005-0000-0000-0000E1420000}"/>
    <cellStyle name="Normal 17 3 2 3 2 2 4" xfId="17117" xr:uid="{00000000-0005-0000-0000-0000E2420000}"/>
    <cellStyle name="Normal 17 3 2 3 2 2 4 2" xfId="17118" xr:uid="{00000000-0005-0000-0000-0000E3420000}"/>
    <cellStyle name="Normal 17 3 2 3 2 2 4 2 2" xfId="17119" xr:uid="{00000000-0005-0000-0000-0000E4420000}"/>
    <cellStyle name="Normal 17 3 2 3 2 2 4 2 2 2" xfId="17120" xr:uid="{00000000-0005-0000-0000-0000E5420000}"/>
    <cellStyle name="Normal 17 3 2 3 2 2 4 2 2 2 2" xfId="17121" xr:uid="{00000000-0005-0000-0000-0000E6420000}"/>
    <cellStyle name="Normal 17 3 2 3 2 2 4 2 2 2 2 2" xfId="17122" xr:uid="{00000000-0005-0000-0000-0000E7420000}"/>
    <cellStyle name="Normal 17 3 2 3 2 2 4 2 2 2 3" xfId="17123" xr:uid="{00000000-0005-0000-0000-0000E8420000}"/>
    <cellStyle name="Normal 17 3 2 3 2 2 4 2 2 3" xfId="17124" xr:uid="{00000000-0005-0000-0000-0000E9420000}"/>
    <cellStyle name="Normal 17 3 2 3 2 2 4 2 2 3 2" xfId="17125" xr:uid="{00000000-0005-0000-0000-0000EA420000}"/>
    <cellStyle name="Normal 17 3 2 3 2 2 4 2 2 4" xfId="17126" xr:uid="{00000000-0005-0000-0000-0000EB420000}"/>
    <cellStyle name="Normal 17 3 2 3 2 2 4 2 3" xfId="17127" xr:uid="{00000000-0005-0000-0000-0000EC420000}"/>
    <cellStyle name="Normal 17 3 2 3 2 2 4 2 3 2" xfId="17128" xr:uid="{00000000-0005-0000-0000-0000ED420000}"/>
    <cellStyle name="Normal 17 3 2 3 2 2 4 2 3 2 2" xfId="17129" xr:uid="{00000000-0005-0000-0000-0000EE420000}"/>
    <cellStyle name="Normal 17 3 2 3 2 2 4 2 3 3" xfId="17130" xr:uid="{00000000-0005-0000-0000-0000EF420000}"/>
    <cellStyle name="Normal 17 3 2 3 2 2 4 2 4" xfId="17131" xr:uid="{00000000-0005-0000-0000-0000F0420000}"/>
    <cellStyle name="Normal 17 3 2 3 2 2 4 2 4 2" xfId="17132" xr:uid="{00000000-0005-0000-0000-0000F1420000}"/>
    <cellStyle name="Normal 17 3 2 3 2 2 4 2 5" xfId="17133" xr:uid="{00000000-0005-0000-0000-0000F2420000}"/>
    <cellStyle name="Normal 17 3 2 3 2 2 4 3" xfId="17134" xr:uid="{00000000-0005-0000-0000-0000F3420000}"/>
    <cellStyle name="Normal 17 3 2 3 2 2 4 3 2" xfId="17135" xr:uid="{00000000-0005-0000-0000-0000F4420000}"/>
    <cellStyle name="Normal 17 3 2 3 2 2 4 3 2 2" xfId="17136" xr:uid="{00000000-0005-0000-0000-0000F5420000}"/>
    <cellStyle name="Normal 17 3 2 3 2 2 4 3 2 2 2" xfId="17137" xr:uid="{00000000-0005-0000-0000-0000F6420000}"/>
    <cellStyle name="Normal 17 3 2 3 2 2 4 3 2 3" xfId="17138" xr:uid="{00000000-0005-0000-0000-0000F7420000}"/>
    <cellStyle name="Normal 17 3 2 3 2 2 4 3 3" xfId="17139" xr:uid="{00000000-0005-0000-0000-0000F8420000}"/>
    <cellStyle name="Normal 17 3 2 3 2 2 4 3 3 2" xfId="17140" xr:uid="{00000000-0005-0000-0000-0000F9420000}"/>
    <cellStyle name="Normal 17 3 2 3 2 2 4 3 4" xfId="17141" xr:uid="{00000000-0005-0000-0000-0000FA420000}"/>
    <cellStyle name="Normal 17 3 2 3 2 2 4 4" xfId="17142" xr:uid="{00000000-0005-0000-0000-0000FB420000}"/>
    <cellStyle name="Normal 17 3 2 3 2 2 4 4 2" xfId="17143" xr:uid="{00000000-0005-0000-0000-0000FC420000}"/>
    <cellStyle name="Normal 17 3 2 3 2 2 4 4 2 2" xfId="17144" xr:uid="{00000000-0005-0000-0000-0000FD420000}"/>
    <cellStyle name="Normal 17 3 2 3 2 2 4 4 3" xfId="17145" xr:uid="{00000000-0005-0000-0000-0000FE420000}"/>
    <cellStyle name="Normal 17 3 2 3 2 2 4 5" xfId="17146" xr:uid="{00000000-0005-0000-0000-0000FF420000}"/>
    <cellStyle name="Normal 17 3 2 3 2 2 4 5 2" xfId="17147" xr:uid="{00000000-0005-0000-0000-000000430000}"/>
    <cellStyle name="Normal 17 3 2 3 2 2 4 6" xfId="17148" xr:uid="{00000000-0005-0000-0000-000001430000}"/>
    <cellStyle name="Normal 17 3 2 3 2 2 5" xfId="17149" xr:uid="{00000000-0005-0000-0000-000002430000}"/>
    <cellStyle name="Normal 17 3 2 3 2 2 5 2" xfId="17150" xr:uid="{00000000-0005-0000-0000-000003430000}"/>
    <cellStyle name="Normal 17 3 2 3 2 2 5 2 2" xfId="17151" xr:uid="{00000000-0005-0000-0000-000004430000}"/>
    <cellStyle name="Normal 17 3 2 3 2 2 5 2 2 2" xfId="17152" xr:uid="{00000000-0005-0000-0000-000005430000}"/>
    <cellStyle name="Normal 17 3 2 3 2 2 5 2 2 2 2" xfId="17153" xr:uid="{00000000-0005-0000-0000-000006430000}"/>
    <cellStyle name="Normal 17 3 2 3 2 2 5 2 2 3" xfId="17154" xr:uid="{00000000-0005-0000-0000-000007430000}"/>
    <cellStyle name="Normal 17 3 2 3 2 2 5 2 3" xfId="17155" xr:uid="{00000000-0005-0000-0000-000008430000}"/>
    <cellStyle name="Normal 17 3 2 3 2 2 5 2 3 2" xfId="17156" xr:uid="{00000000-0005-0000-0000-000009430000}"/>
    <cellStyle name="Normal 17 3 2 3 2 2 5 2 4" xfId="17157" xr:uid="{00000000-0005-0000-0000-00000A430000}"/>
    <cellStyle name="Normal 17 3 2 3 2 2 5 3" xfId="17158" xr:uid="{00000000-0005-0000-0000-00000B430000}"/>
    <cellStyle name="Normal 17 3 2 3 2 2 5 3 2" xfId="17159" xr:uid="{00000000-0005-0000-0000-00000C430000}"/>
    <cellStyle name="Normal 17 3 2 3 2 2 5 3 2 2" xfId="17160" xr:uid="{00000000-0005-0000-0000-00000D430000}"/>
    <cellStyle name="Normal 17 3 2 3 2 2 5 3 3" xfId="17161" xr:uid="{00000000-0005-0000-0000-00000E430000}"/>
    <cellStyle name="Normal 17 3 2 3 2 2 5 4" xfId="17162" xr:uid="{00000000-0005-0000-0000-00000F430000}"/>
    <cellStyle name="Normal 17 3 2 3 2 2 5 4 2" xfId="17163" xr:uid="{00000000-0005-0000-0000-000010430000}"/>
    <cellStyle name="Normal 17 3 2 3 2 2 5 5" xfId="17164" xr:uid="{00000000-0005-0000-0000-000011430000}"/>
    <cellStyle name="Normal 17 3 2 3 2 2 6" xfId="17165" xr:uid="{00000000-0005-0000-0000-000012430000}"/>
    <cellStyle name="Normal 17 3 2 3 2 2 6 2" xfId="17166" xr:uid="{00000000-0005-0000-0000-000013430000}"/>
    <cellStyle name="Normal 17 3 2 3 2 2 6 2 2" xfId="17167" xr:uid="{00000000-0005-0000-0000-000014430000}"/>
    <cellStyle name="Normal 17 3 2 3 2 2 6 2 2 2" xfId="17168" xr:uid="{00000000-0005-0000-0000-000015430000}"/>
    <cellStyle name="Normal 17 3 2 3 2 2 6 2 3" xfId="17169" xr:uid="{00000000-0005-0000-0000-000016430000}"/>
    <cellStyle name="Normal 17 3 2 3 2 2 6 3" xfId="17170" xr:uid="{00000000-0005-0000-0000-000017430000}"/>
    <cellStyle name="Normal 17 3 2 3 2 2 6 3 2" xfId="17171" xr:uid="{00000000-0005-0000-0000-000018430000}"/>
    <cellStyle name="Normal 17 3 2 3 2 2 6 4" xfId="17172" xr:uid="{00000000-0005-0000-0000-000019430000}"/>
    <cellStyle name="Normal 17 3 2 3 2 2 7" xfId="17173" xr:uid="{00000000-0005-0000-0000-00001A430000}"/>
    <cellStyle name="Normal 17 3 2 3 2 2 7 2" xfId="17174" xr:uid="{00000000-0005-0000-0000-00001B430000}"/>
    <cellStyle name="Normal 17 3 2 3 2 2 7 2 2" xfId="17175" xr:uid="{00000000-0005-0000-0000-00001C430000}"/>
    <cellStyle name="Normal 17 3 2 3 2 2 7 3" xfId="17176" xr:uid="{00000000-0005-0000-0000-00001D430000}"/>
    <cellStyle name="Normal 17 3 2 3 2 2 7 3 2" xfId="17177" xr:uid="{00000000-0005-0000-0000-00001E430000}"/>
    <cellStyle name="Normal 17 3 2 3 2 2 7 4" xfId="17178" xr:uid="{00000000-0005-0000-0000-00001F430000}"/>
    <cellStyle name="Normal 17 3 2 3 2 2 8" xfId="17179" xr:uid="{00000000-0005-0000-0000-000020430000}"/>
    <cellStyle name="Normal 17 3 2 3 2 2 8 2" xfId="17180" xr:uid="{00000000-0005-0000-0000-000021430000}"/>
    <cellStyle name="Normal 17 3 2 3 2 2 9" xfId="17181" xr:uid="{00000000-0005-0000-0000-000022430000}"/>
    <cellStyle name="Normal 17 3 2 3 2 2 9 2" xfId="17182" xr:uid="{00000000-0005-0000-0000-000023430000}"/>
    <cellStyle name="Normal 17 3 2 3 2 3" xfId="17183" xr:uid="{00000000-0005-0000-0000-000024430000}"/>
    <cellStyle name="Normal 17 3 2 3 2 3 2" xfId="17184" xr:uid="{00000000-0005-0000-0000-000025430000}"/>
    <cellStyle name="Normal 17 3 2 3 2 3 2 2" xfId="17185" xr:uid="{00000000-0005-0000-0000-000026430000}"/>
    <cellStyle name="Normal 17 3 2 3 2 3 2 2 2" xfId="17186" xr:uid="{00000000-0005-0000-0000-000027430000}"/>
    <cellStyle name="Normal 17 3 2 3 2 3 2 2 2 2" xfId="17187" xr:uid="{00000000-0005-0000-0000-000028430000}"/>
    <cellStyle name="Normal 17 3 2 3 2 3 2 2 2 2 2" xfId="17188" xr:uid="{00000000-0005-0000-0000-000029430000}"/>
    <cellStyle name="Normal 17 3 2 3 2 3 2 2 2 2 2 2" xfId="17189" xr:uid="{00000000-0005-0000-0000-00002A430000}"/>
    <cellStyle name="Normal 17 3 2 3 2 3 2 2 2 2 3" xfId="17190" xr:uid="{00000000-0005-0000-0000-00002B430000}"/>
    <cellStyle name="Normal 17 3 2 3 2 3 2 2 2 3" xfId="17191" xr:uid="{00000000-0005-0000-0000-00002C430000}"/>
    <cellStyle name="Normal 17 3 2 3 2 3 2 2 2 3 2" xfId="17192" xr:uid="{00000000-0005-0000-0000-00002D430000}"/>
    <cellStyle name="Normal 17 3 2 3 2 3 2 2 2 4" xfId="17193" xr:uid="{00000000-0005-0000-0000-00002E430000}"/>
    <cellStyle name="Normal 17 3 2 3 2 3 2 2 3" xfId="17194" xr:uid="{00000000-0005-0000-0000-00002F430000}"/>
    <cellStyle name="Normal 17 3 2 3 2 3 2 2 3 2" xfId="17195" xr:uid="{00000000-0005-0000-0000-000030430000}"/>
    <cellStyle name="Normal 17 3 2 3 2 3 2 2 3 2 2" xfId="17196" xr:uid="{00000000-0005-0000-0000-000031430000}"/>
    <cellStyle name="Normal 17 3 2 3 2 3 2 2 3 3" xfId="17197" xr:uid="{00000000-0005-0000-0000-000032430000}"/>
    <cellStyle name="Normal 17 3 2 3 2 3 2 2 4" xfId="17198" xr:uid="{00000000-0005-0000-0000-000033430000}"/>
    <cellStyle name="Normal 17 3 2 3 2 3 2 2 4 2" xfId="17199" xr:uid="{00000000-0005-0000-0000-000034430000}"/>
    <cellStyle name="Normal 17 3 2 3 2 3 2 2 5" xfId="17200" xr:uid="{00000000-0005-0000-0000-000035430000}"/>
    <cellStyle name="Normal 17 3 2 3 2 3 2 3" xfId="17201" xr:uid="{00000000-0005-0000-0000-000036430000}"/>
    <cellStyle name="Normal 17 3 2 3 2 3 2 3 2" xfId="17202" xr:uid="{00000000-0005-0000-0000-000037430000}"/>
    <cellStyle name="Normal 17 3 2 3 2 3 2 3 2 2" xfId="17203" xr:uid="{00000000-0005-0000-0000-000038430000}"/>
    <cellStyle name="Normal 17 3 2 3 2 3 2 3 2 2 2" xfId="17204" xr:uid="{00000000-0005-0000-0000-000039430000}"/>
    <cellStyle name="Normal 17 3 2 3 2 3 2 3 2 3" xfId="17205" xr:uid="{00000000-0005-0000-0000-00003A430000}"/>
    <cellStyle name="Normal 17 3 2 3 2 3 2 3 3" xfId="17206" xr:uid="{00000000-0005-0000-0000-00003B430000}"/>
    <cellStyle name="Normal 17 3 2 3 2 3 2 3 3 2" xfId="17207" xr:uid="{00000000-0005-0000-0000-00003C430000}"/>
    <cellStyle name="Normal 17 3 2 3 2 3 2 3 4" xfId="17208" xr:uid="{00000000-0005-0000-0000-00003D430000}"/>
    <cellStyle name="Normal 17 3 2 3 2 3 2 4" xfId="17209" xr:uid="{00000000-0005-0000-0000-00003E430000}"/>
    <cellStyle name="Normal 17 3 2 3 2 3 2 4 2" xfId="17210" xr:uid="{00000000-0005-0000-0000-00003F430000}"/>
    <cellStyle name="Normal 17 3 2 3 2 3 2 4 2 2" xfId="17211" xr:uid="{00000000-0005-0000-0000-000040430000}"/>
    <cellStyle name="Normal 17 3 2 3 2 3 2 4 3" xfId="17212" xr:uid="{00000000-0005-0000-0000-000041430000}"/>
    <cellStyle name="Normal 17 3 2 3 2 3 2 5" xfId="17213" xr:uid="{00000000-0005-0000-0000-000042430000}"/>
    <cellStyle name="Normal 17 3 2 3 2 3 2 5 2" xfId="17214" xr:uid="{00000000-0005-0000-0000-000043430000}"/>
    <cellStyle name="Normal 17 3 2 3 2 3 2 6" xfId="17215" xr:uid="{00000000-0005-0000-0000-000044430000}"/>
    <cellStyle name="Normal 17 3 2 3 2 3 3" xfId="17216" xr:uid="{00000000-0005-0000-0000-000045430000}"/>
    <cellStyle name="Normal 17 3 2 3 2 3 3 2" xfId="17217" xr:uid="{00000000-0005-0000-0000-000046430000}"/>
    <cellStyle name="Normal 17 3 2 3 2 3 3 2 2" xfId="17218" xr:uid="{00000000-0005-0000-0000-000047430000}"/>
    <cellStyle name="Normal 17 3 2 3 2 3 3 2 2 2" xfId="17219" xr:uid="{00000000-0005-0000-0000-000048430000}"/>
    <cellStyle name="Normal 17 3 2 3 2 3 3 2 2 2 2" xfId="17220" xr:uid="{00000000-0005-0000-0000-000049430000}"/>
    <cellStyle name="Normal 17 3 2 3 2 3 3 2 2 2 2 2" xfId="17221" xr:uid="{00000000-0005-0000-0000-00004A430000}"/>
    <cellStyle name="Normal 17 3 2 3 2 3 3 2 2 2 3" xfId="17222" xr:uid="{00000000-0005-0000-0000-00004B430000}"/>
    <cellStyle name="Normal 17 3 2 3 2 3 3 2 2 3" xfId="17223" xr:uid="{00000000-0005-0000-0000-00004C430000}"/>
    <cellStyle name="Normal 17 3 2 3 2 3 3 2 2 3 2" xfId="17224" xr:uid="{00000000-0005-0000-0000-00004D430000}"/>
    <cellStyle name="Normal 17 3 2 3 2 3 3 2 2 4" xfId="17225" xr:uid="{00000000-0005-0000-0000-00004E430000}"/>
    <cellStyle name="Normal 17 3 2 3 2 3 3 2 3" xfId="17226" xr:uid="{00000000-0005-0000-0000-00004F430000}"/>
    <cellStyle name="Normal 17 3 2 3 2 3 3 2 3 2" xfId="17227" xr:uid="{00000000-0005-0000-0000-000050430000}"/>
    <cellStyle name="Normal 17 3 2 3 2 3 3 2 3 2 2" xfId="17228" xr:uid="{00000000-0005-0000-0000-000051430000}"/>
    <cellStyle name="Normal 17 3 2 3 2 3 3 2 3 3" xfId="17229" xr:uid="{00000000-0005-0000-0000-000052430000}"/>
    <cellStyle name="Normal 17 3 2 3 2 3 3 2 4" xfId="17230" xr:uid="{00000000-0005-0000-0000-000053430000}"/>
    <cellStyle name="Normal 17 3 2 3 2 3 3 2 4 2" xfId="17231" xr:uid="{00000000-0005-0000-0000-000054430000}"/>
    <cellStyle name="Normal 17 3 2 3 2 3 3 2 5" xfId="17232" xr:uid="{00000000-0005-0000-0000-000055430000}"/>
    <cellStyle name="Normal 17 3 2 3 2 3 3 3" xfId="17233" xr:uid="{00000000-0005-0000-0000-000056430000}"/>
    <cellStyle name="Normal 17 3 2 3 2 3 3 3 2" xfId="17234" xr:uid="{00000000-0005-0000-0000-000057430000}"/>
    <cellStyle name="Normal 17 3 2 3 2 3 3 3 2 2" xfId="17235" xr:uid="{00000000-0005-0000-0000-000058430000}"/>
    <cellStyle name="Normal 17 3 2 3 2 3 3 3 2 2 2" xfId="17236" xr:uid="{00000000-0005-0000-0000-000059430000}"/>
    <cellStyle name="Normal 17 3 2 3 2 3 3 3 2 3" xfId="17237" xr:uid="{00000000-0005-0000-0000-00005A430000}"/>
    <cellStyle name="Normal 17 3 2 3 2 3 3 3 3" xfId="17238" xr:uid="{00000000-0005-0000-0000-00005B430000}"/>
    <cellStyle name="Normal 17 3 2 3 2 3 3 3 3 2" xfId="17239" xr:uid="{00000000-0005-0000-0000-00005C430000}"/>
    <cellStyle name="Normal 17 3 2 3 2 3 3 3 4" xfId="17240" xr:uid="{00000000-0005-0000-0000-00005D430000}"/>
    <cellStyle name="Normal 17 3 2 3 2 3 3 4" xfId="17241" xr:uid="{00000000-0005-0000-0000-00005E430000}"/>
    <cellStyle name="Normal 17 3 2 3 2 3 3 4 2" xfId="17242" xr:uid="{00000000-0005-0000-0000-00005F430000}"/>
    <cellStyle name="Normal 17 3 2 3 2 3 3 4 2 2" xfId="17243" xr:uid="{00000000-0005-0000-0000-000060430000}"/>
    <cellStyle name="Normal 17 3 2 3 2 3 3 4 3" xfId="17244" xr:uid="{00000000-0005-0000-0000-000061430000}"/>
    <cellStyle name="Normal 17 3 2 3 2 3 3 5" xfId="17245" xr:uid="{00000000-0005-0000-0000-000062430000}"/>
    <cellStyle name="Normal 17 3 2 3 2 3 3 5 2" xfId="17246" xr:uid="{00000000-0005-0000-0000-000063430000}"/>
    <cellStyle name="Normal 17 3 2 3 2 3 3 6" xfId="17247" xr:uid="{00000000-0005-0000-0000-000064430000}"/>
    <cellStyle name="Normal 17 3 2 3 2 3 4" xfId="17248" xr:uid="{00000000-0005-0000-0000-000065430000}"/>
    <cellStyle name="Normal 17 3 2 3 2 3 4 2" xfId="17249" xr:uid="{00000000-0005-0000-0000-000066430000}"/>
    <cellStyle name="Normal 17 3 2 3 2 3 4 2 2" xfId="17250" xr:uid="{00000000-0005-0000-0000-000067430000}"/>
    <cellStyle name="Normal 17 3 2 3 2 3 4 2 2 2" xfId="17251" xr:uid="{00000000-0005-0000-0000-000068430000}"/>
    <cellStyle name="Normal 17 3 2 3 2 3 4 2 2 2 2" xfId="17252" xr:uid="{00000000-0005-0000-0000-000069430000}"/>
    <cellStyle name="Normal 17 3 2 3 2 3 4 2 2 3" xfId="17253" xr:uid="{00000000-0005-0000-0000-00006A430000}"/>
    <cellStyle name="Normal 17 3 2 3 2 3 4 2 3" xfId="17254" xr:uid="{00000000-0005-0000-0000-00006B430000}"/>
    <cellStyle name="Normal 17 3 2 3 2 3 4 2 3 2" xfId="17255" xr:uid="{00000000-0005-0000-0000-00006C430000}"/>
    <cellStyle name="Normal 17 3 2 3 2 3 4 2 4" xfId="17256" xr:uid="{00000000-0005-0000-0000-00006D430000}"/>
    <cellStyle name="Normal 17 3 2 3 2 3 4 3" xfId="17257" xr:uid="{00000000-0005-0000-0000-00006E430000}"/>
    <cellStyle name="Normal 17 3 2 3 2 3 4 3 2" xfId="17258" xr:uid="{00000000-0005-0000-0000-00006F430000}"/>
    <cellStyle name="Normal 17 3 2 3 2 3 4 3 2 2" xfId="17259" xr:uid="{00000000-0005-0000-0000-000070430000}"/>
    <cellStyle name="Normal 17 3 2 3 2 3 4 3 3" xfId="17260" xr:uid="{00000000-0005-0000-0000-000071430000}"/>
    <cellStyle name="Normal 17 3 2 3 2 3 4 4" xfId="17261" xr:uid="{00000000-0005-0000-0000-000072430000}"/>
    <cellStyle name="Normal 17 3 2 3 2 3 4 4 2" xfId="17262" xr:uid="{00000000-0005-0000-0000-000073430000}"/>
    <cellStyle name="Normal 17 3 2 3 2 3 4 5" xfId="17263" xr:uid="{00000000-0005-0000-0000-000074430000}"/>
    <cellStyle name="Normal 17 3 2 3 2 3 5" xfId="17264" xr:uid="{00000000-0005-0000-0000-000075430000}"/>
    <cellStyle name="Normal 17 3 2 3 2 3 5 2" xfId="17265" xr:uid="{00000000-0005-0000-0000-000076430000}"/>
    <cellStyle name="Normal 17 3 2 3 2 3 5 2 2" xfId="17266" xr:uid="{00000000-0005-0000-0000-000077430000}"/>
    <cellStyle name="Normal 17 3 2 3 2 3 5 2 2 2" xfId="17267" xr:uid="{00000000-0005-0000-0000-000078430000}"/>
    <cellStyle name="Normal 17 3 2 3 2 3 5 2 3" xfId="17268" xr:uid="{00000000-0005-0000-0000-000079430000}"/>
    <cellStyle name="Normal 17 3 2 3 2 3 5 3" xfId="17269" xr:uid="{00000000-0005-0000-0000-00007A430000}"/>
    <cellStyle name="Normal 17 3 2 3 2 3 5 3 2" xfId="17270" xr:uid="{00000000-0005-0000-0000-00007B430000}"/>
    <cellStyle name="Normal 17 3 2 3 2 3 5 4" xfId="17271" xr:uid="{00000000-0005-0000-0000-00007C430000}"/>
    <cellStyle name="Normal 17 3 2 3 2 3 6" xfId="17272" xr:uid="{00000000-0005-0000-0000-00007D430000}"/>
    <cellStyle name="Normal 17 3 2 3 2 3 6 2" xfId="17273" xr:uid="{00000000-0005-0000-0000-00007E430000}"/>
    <cellStyle name="Normal 17 3 2 3 2 3 6 2 2" xfId="17274" xr:uid="{00000000-0005-0000-0000-00007F430000}"/>
    <cellStyle name="Normal 17 3 2 3 2 3 6 3" xfId="17275" xr:uid="{00000000-0005-0000-0000-000080430000}"/>
    <cellStyle name="Normal 17 3 2 3 2 3 6 3 2" xfId="17276" xr:uid="{00000000-0005-0000-0000-000081430000}"/>
    <cellStyle name="Normal 17 3 2 3 2 3 6 4" xfId="17277" xr:uid="{00000000-0005-0000-0000-000082430000}"/>
    <cellStyle name="Normal 17 3 2 3 2 3 7" xfId="17278" xr:uid="{00000000-0005-0000-0000-000083430000}"/>
    <cellStyle name="Normal 17 3 2 3 2 3 7 2" xfId="17279" xr:uid="{00000000-0005-0000-0000-000084430000}"/>
    <cellStyle name="Normal 17 3 2 3 2 3 8" xfId="17280" xr:uid="{00000000-0005-0000-0000-000085430000}"/>
    <cellStyle name="Normal 17 3 2 3 2 3 8 2" xfId="17281" xr:uid="{00000000-0005-0000-0000-000086430000}"/>
    <cellStyle name="Normal 17 3 2 3 2 3 9" xfId="17282" xr:uid="{00000000-0005-0000-0000-000087430000}"/>
    <cellStyle name="Normal 17 3 2 3 2 4" xfId="17283" xr:uid="{00000000-0005-0000-0000-000088430000}"/>
    <cellStyle name="Normal 17 3 2 3 2 4 2" xfId="17284" xr:uid="{00000000-0005-0000-0000-000089430000}"/>
    <cellStyle name="Normal 17 3 2 3 2 4 2 2" xfId="17285" xr:uid="{00000000-0005-0000-0000-00008A430000}"/>
    <cellStyle name="Normal 17 3 2 3 2 4 2 2 2" xfId="17286" xr:uid="{00000000-0005-0000-0000-00008B430000}"/>
    <cellStyle name="Normal 17 3 2 3 2 4 2 2 2 2" xfId="17287" xr:uid="{00000000-0005-0000-0000-00008C430000}"/>
    <cellStyle name="Normal 17 3 2 3 2 4 2 2 2 2 2" xfId="17288" xr:uid="{00000000-0005-0000-0000-00008D430000}"/>
    <cellStyle name="Normal 17 3 2 3 2 4 2 2 2 3" xfId="17289" xr:uid="{00000000-0005-0000-0000-00008E430000}"/>
    <cellStyle name="Normal 17 3 2 3 2 4 2 2 3" xfId="17290" xr:uid="{00000000-0005-0000-0000-00008F430000}"/>
    <cellStyle name="Normal 17 3 2 3 2 4 2 2 3 2" xfId="17291" xr:uid="{00000000-0005-0000-0000-000090430000}"/>
    <cellStyle name="Normal 17 3 2 3 2 4 2 2 4" xfId="17292" xr:uid="{00000000-0005-0000-0000-000091430000}"/>
    <cellStyle name="Normal 17 3 2 3 2 4 2 3" xfId="17293" xr:uid="{00000000-0005-0000-0000-000092430000}"/>
    <cellStyle name="Normal 17 3 2 3 2 4 2 3 2" xfId="17294" xr:uid="{00000000-0005-0000-0000-000093430000}"/>
    <cellStyle name="Normal 17 3 2 3 2 4 2 3 2 2" xfId="17295" xr:uid="{00000000-0005-0000-0000-000094430000}"/>
    <cellStyle name="Normal 17 3 2 3 2 4 2 3 3" xfId="17296" xr:uid="{00000000-0005-0000-0000-000095430000}"/>
    <cellStyle name="Normal 17 3 2 3 2 4 2 4" xfId="17297" xr:uid="{00000000-0005-0000-0000-000096430000}"/>
    <cellStyle name="Normal 17 3 2 3 2 4 2 4 2" xfId="17298" xr:uid="{00000000-0005-0000-0000-000097430000}"/>
    <cellStyle name="Normal 17 3 2 3 2 4 2 5" xfId="17299" xr:uid="{00000000-0005-0000-0000-000098430000}"/>
    <cellStyle name="Normal 17 3 2 3 2 4 3" xfId="17300" xr:uid="{00000000-0005-0000-0000-000099430000}"/>
    <cellStyle name="Normal 17 3 2 3 2 4 3 2" xfId="17301" xr:uid="{00000000-0005-0000-0000-00009A430000}"/>
    <cellStyle name="Normal 17 3 2 3 2 4 3 2 2" xfId="17302" xr:uid="{00000000-0005-0000-0000-00009B430000}"/>
    <cellStyle name="Normal 17 3 2 3 2 4 3 2 2 2" xfId="17303" xr:uid="{00000000-0005-0000-0000-00009C430000}"/>
    <cellStyle name="Normal 17 3 2 3 2 4 3 2 3" xfId="17304" xr:uid="{00000000-0005-0000-0000-00009D430000}"/>
    <cellStyle name="Normal 17 3 2 3 2 4 3 3" xfId="17305" xr:uid="{00000000-0005-0000-0000-00009E430000}"/>
    <cellStyle name="Normal 17 3 2 3 2 4 3 3 2" xfId="17306" xr:uid="{00000000-0005-0000-0000-00009F430000}"/>
    <cellStyle name="Normal 17 3 2 3 2 4 3 4" xfId="17307" xr:uid="{00000000-0005-0000-0000-0000A0430000}"/>
    <cellStyle name="Normal 17 3 2 3 2 4 4" xfId="17308" xr:uid="{00000000-0005-0000-0000-0000A1430000}"/>
    <cellStyle name="Normal 17 3 2 3 2 4 4 2" xfId="17309" xr:uid="{00000000-0005-0000-0000-0000A2430000}"/>
    <cellStyle name="Normal 17 3 2 3 2 4 4 2 2" xfId="17310" xr:uid="{00000000-0005-0000-0000-0000A3430000}"/>
    <cellStyle name="Normal 17 3 2 3 2 4 4 3" xfId="17311" xr:uid="{00000000-0005-0000-0000-0000A4430000}"/>
    <cellStyle name="Normal 17 3 2 3 2 4 5" xfId="17312" xr:uid="{00000000-0005-0000-0000-0000A5430000}"/>
    <cellStyle name="Normal 17 3 2 3 2 4 5 2" xfId="17313" xr:uid="{00000000-0005-0000-0000-0000A6430000}"/>
    <cellStyle name="Normal 17 3 2 3 2 4 6" xfId="17314" xr:uid="{00000000-0005-0000-0000-0000A7430000}"/>
    <cellStyle name="Normal 17 3 2 3 2 5" xfId="17315" xr:uid="{00000000-0005-0000-0000-0000A8430000}"/>
    <cellStyle name="Normal 17 3 2 3 2 5 2" xfId="17316" xr:uid="{00000000-0005-0000-0000-0000A9430000}"/>
    <cellStyle name="Normal 17 3 2 3 2 5 2 2" xfId="17317" xr:uid="{00000000-0005-0000-0000-0000AA430000}"/>
    <cellStyle name="Normal 17 3 2 3 2 5 2 2 2" xfId="17318" xr:uid="{00000000-0005-0000-0000-0000AB430000}"/>
    <cellStyle name="Normal 17 3 2 3 2 5 2 2 2 2" xfId="17319" xr:uid="{00000000-0005-0000-0000-0000AC430000}"/>
    <cellStyle name="Normal 17 3 2 3 2 5 2 2 2 2 2" xfId="17320" xr:uid="{00000000-0005-0000-0000-0000AD430000}"/>
    <cellStyle name="Normal 17 3 2 3 2 5 2 2 2 3" xfId="17321" xr:uid="{00000000-0005-0000-0000-0000AE430000}"/>
    <cellStyle name="Normal 17 3 2 3 2 5 2 2 3" xfId="17322" xr:uid="{00000000-0005-0000-0000-0000AF430000}"/>
    <cellStyle name="Normal 17 3 2 3 2 5 2 2 3 2" xfId="17323" xr:uid="{00000000-0005-0000-0000-0000B0430000}"/>
    <cellStyle name="Normal 17 3 2 3 2 5 2 2 4" xfId="17324" xr:uid="{00000000-0005-0000-0000-0000B1430000}"/>
    <cellStyle name="Normal 17 3 2 3 2 5 2 3" xfId="17325" xr:uid="{00000000-0005-0000-0000-0000B2430000}"/>
    <cellStyle name="Normal 17 3 2 3 2 5 2 3 2" xfId="17326" xr:uid="{00000000-0005-0000-0000-0000B3430000}"/>
    <cellStyle name="Normal 17 3 2 3 2 5 2 3 2 2" xfId="17327" xr:uid="{00000000-0005-0000-0000-0000B4430000}"/>
    <cellStyle name="Normal 17 3 2 3 2 5 2 3 3" xfId="17328" xr:uid="{00000000-0005-0000-0000-0000B5430000}"/>
    <cellStyle name="Normal 17 3 2 3 2 5 2 4" xfId="17329" xr:uid="{00000000-0005-0000-0000-0000B6430000}"/>
    <cellStyle name="Normal 17 3 2 3 2 5 2 4 2" xfId="17330" xr:uid="{00000000-0005-0000-0000-0000B7430000}"/>
    <cellStyle name="Normal 17 3 2 3 2 5 2 5" xfId="17331" xr:uid="{00000000-0005-0000-0000-0000B8430000}"/>
    <cellStyle name="Normal 17 3 2 3 2 5 3" xfId="17332" xr:uid="{00000000-0005-0000-0000-0000B9430000}"/>
    <cellStyle name="Normal 17 3 2 3 2 5 3 2" xfId="17333" xr:uid="{00000000-0005-0000-0000-0000BA430000}"/>
    <cellStyle name="Normal 17 3 2 3 2 5 3 2 2" xfId="17334" xr:uid="{00000000-0005-0000-0000-0000BB430000}"/>
    <cellStyle name="Normal 17 3 2 3 2 5 3 2 2 2" xfId="17335" xr:uid="{00000000-0005-0000-0000-0000BC430000}"/>
    <cellStyle name="Normal 17 3 2 3 2 5 3 2 3" xfId="17336" xr:uid="{00000000-0005-0000-0000-0000BD430000}"/>
    <cellStyle name="Normal 17 3 2 3 2 5 3 3" xfId="17337" xr:uid="{00000000-0005-0000-0000-0000BE430000}"/>
    <cellStyle name="Normal 17 3 2 3 2 5 3 3 2" xfId="17338" xr:uid="{00000000-0005-0000-0000-0000BF430000}"/>
    <cellStyle name="Normal 17 3 2 3 2 5 3 4" xfId="17339" xr:uid="{00000000-0005-0000-0000-0000C0430000}"/>
    <cellStyle name="Normal 17 3 2 3 2 5 4" xfId="17340" xr:uid="{00000000-0005-0000-0000-0000C1430000}"/>
    <cellStyle name="Normal 17 3 2 3 2 5 4 2" xfId="17341" xr:uid="{00000000-0005-0000-0000-0000C2430000}"/>
    <cellStyle name="Normal 17 3 2 3 2 5 4 2 2" xfId="17342" xr:uid="{00000000-0005-0000-0000-0000C3430000}"/>
    <cellStyle name="Normal 17 3 2 3 2 5 4 3" xfId="17343" xr:uid="{00000000-0005-0000-0000-0000C4430000}"/>
    <cellStyle name="Normal 17 3 2 3 2 5 5" xfId="17344" xr:uid="{00000000-0005-0000-0000-0000C5430000}"/>
    <cellStyle name="Normal 17 3 2 3 2 5 5 2" xfId="17345" xr:uid="{00000000-0005-0000-0000-0000C6430000}"/>
    <cellStyle name="Normal 17 3 2 3 2 5 6" xfId="17346" xr:uid="{00000000-0005-0000-0000-0000C7430000}"/>
    <cellStyle name="Normal 17 3 2 3 2 6" xfId="17347" xr:uid="{00000000-0005-0000-0000-0000C8430000}"/>
    <cellStyle name="Normal 17 3 2 3 2 6 2" xfId="17348" xr:uid="{00000000-0005-0000-0000-0000C9430000}"/>
    <cellStyle name="Normal 17 3 2 3 2 6 2 2" xfId="17349" xr:uid="{00000000-0005-0000-0000-0000CA430000}"/>
    <cellStyle name="Normal 17 3 2 3 2 6 2 2 2" xfId="17350" xr:uid="{00000000-0005-0000-0000-0000CB430000}"/>
    <cellStyle name="Normal 17 3 2 3 2 6 2 2 2 2" xfId="17351" xr:uid="{00000000-0005-0000-0000-0000CC430000}"/>
    <cellStyle name="Normal 17 3 2 3 2 6 2 2 3" xfId="17352" xr:uid="{00000000-0005-0000-0000-0000CD430000}"/>
    <cellStyle name="Normal 17 3 2 3 2 6 2 3" xfId="17353" xr:uid="{00000000-0005-0000-0000-0000CE430000}"/>
    <cellStyle name="Normal 17 3 2 3 2 6 2 3 2" xfId="17354" xr:uid="{00000000-0005-0000-0000-0000CF430000}"/>
    <cellStyle name="Normal 17 3 2 3 2 6 2 4" xfId="17355" xr:uid="{00000000-0005-0000-0000-0000D0430000}"/>
    <cellStyle name="Normal 17 3 2 3 2 6 3" xfId="17356" xr:uid="{00000000-0005-0000-0000-0000D1430000}"/>
    <cellStyle name="Normal 17 3 2 3 2 6 3 2" xfId="17357" xr:uid="{00000000-0005-0000-0000-0000D2430000}"/>
    <cellStyle name="Normal 17 3 2 3 2 6 3 2 2" xfId="17358" xr:uid="{00000000-0005-0000-0000-0000D3430000}"/>
    <cellStyle name="Normal 17 3 2 3 2 6 3 3" xfId="17359" xr:uid="{00000000-0005-0000-0000-0000D4430000}"/>
    <cellStyle name="Normal 17 3 2 3 2 6 4" xfId="17360" xr:uid="{00000000-0005-0000-0000-0000D5430000}"/>
    <cellStyle name="Normal 17 3 2 3 2 6 4 2" xfId="17361" xr:uid="{00000000-0005-0000-0000-0000D6430000}"/>
    <cellStyle name="Normal 17 3 2 3 2 6 5" xfId="17362" xr:uid="{00000000-0005-0000-0000-0000D7430000}"/>
    <cellStyle name="Normal 17 3 2 3 2 7" xfId="17363" xr:uid="{00000000-0005-0000-0000-0000D8430000}"/>
    <cellStyle name="Normal 17 3 2 3 2 7 2" xfId="17364" xr:uid="{00000000-0005-0000-0000-0000D9430000}"/>
    <cellStyle name="Normal 17 3 2 3 2 7 2 2" xfId="17365" xr:uid="{00000000-0005-0000-0000-0000DA430000}"/>
    <cellStyle name="Normal 17 3 2 3 2 7 2 2 2" xfId="17366" xr:uid="{00000000-0005-0000-0000-0000DB430000}"/>
    <cellStyle name="Normal 17 3 2 3 2 7 2 3" xfId="17367" xr:uid="{00000000-0005-0000-0000-0000DC430000}"/>
    <cellStyle name="Normal 17 3 2 3 2 7 3" xfId="17368" xr:uid="{00000000-0005-0000-0000-0000DD430000}"/>
    <cellStyle name="Normal 17 3 2 3 2 7 3 2" xfId="17369" xr:uid="{00000000-0005-0000-0000-0000DE430000}"/>
    <cellStyle name="Normal 17 3 2 3 2 7 4" xfId="17370" xr:uid="{00000000-0005-0000-0000-0000DF430000}"/>
    <cellStyle name="Normal 17 3 2 3 2 8" xfId="17371" xr:uid="{00000000-0005-0000-0000-0000E0430000}"/>
    <cellStyle name="Normal 17 3 2 3 2 8 2" xfId="17372" xr:uid="{00000000-0005-0000-0000-0000E1430000}"/>
    <cellStyle name="Normal 17 3 2 3 2 8 2 2" xfId="17373" xr:uid="{00000000-0005-0000-0000-0000E2430000}"/>
    <cellStyle name="Normal 17 3 2 3 2 8 3" xfId="17374" xr:uid="{00000000-0005-0000-0000-0000E3430000}"/>
    <cellStyle name="Normal 17 3 2 3 2 8 3 2" xfId="17375" xr:uid="{00000000-0005-0000-0000-0000E4430000}"/>
    <cellStyle name="Normal 17 3 2 3 2 8 4" xfId="17376" xr:uid="{00000000-0005-0000-0000-0000E5430000}"/>
    <cellStyle name="Normal 17 3 2 3 2 9" xfId="17377" xr:uid="{00000000-0005-0000-0000-0000E6430000}"/>
    <cellStyle name="Normal 17 3 2 3 2 9 2" xfId="17378" xr:uid="{00000000-0005-0000-0000-0000E7430000}"/>
    <cellStyle name="Normal 17 3 2 3 3" xfId="17379" xr:uid="{00000000-0005-0000-0000-0000E8430000}"/>
    <cellStyle name="Normal 17 3 2 3 3 10" xfId="17380" xr:uid="{00000000-0005-0000-0000-0000E9430000}"/>
    <cellStyle name="Normal 17 3 2 3 3 11" xfId="17381" xr:uid="{00000000-0005-0000-0000-0000EA430000}"/>
    <cellStyle name="Normal 17 3 2 3 3 2" xfId="17382" xr:uid="{00000000-0005-0000-0000-0000EB430000}"/>
    <cellStyle name="Normal 17 3 2 3 3 2 2" xfId="17383" xr:uid="{00000000-0005-0000-0000-0000EC430000}"/>
    <cellStyle name="Normal 17 3 2 3 3 2 2 2" xfId="17384" xr:uid="{00000000-0005-0000-0000-0000ED430000}"/>
    <cellStyle name="Normal 17 3 2 3 3 2 2 2 2" xfId="17385" xr:uid="{00000000-0005-0000-0000-0000EE430000}"/>
    <cellStyle name="Normal 17 3 2 3 3 2 2 2 2 2" xfId="17386" xr:uid="{00000000-0005-0000-0000-0000EF430000}"/>
    <cellStyle name="Normal 17 3 2 3 3 2 2 2 2 2 2" xfId="17387" xr:uid="{00000000-0005-0000-0000-0000F0430000}"/>
    <cellStyle name="Normal 17 3 2 3 3 2 2 2 2 2 2 2" xfId="17388" xr:uid="{00000000-0005-0000-0000-0000F1430000}"/>
    <cellStyle name="Normal 17 3 2 3 3 2 2 2 2 2 3" xfId="17389" xr:uid="{00000000-0005-0000-0000-0000F2430000}"/>
    <cellStyle name="Normal 17 3 2 3 3 2 2 2 2 3" xfId="17390" xr:uid="{00000000-0005-0000-0000-0000F3430000}"/>
    <cellStyle name="Normal 17 3 2 3 3 2 2 2 2 3 2" xfId="17391" xr:uid="{00000000-0005-0000-0000-0000F4430000}"/>
    <cellStyle name="Normal 17 3 2 3 3 2 2 2 2 4" xfId="17392" xr:uid="{00000000-0005-0000-0000-0000F5430000}"/>
    <cellStyle name="Normal 17 3 2 3 3 2 2 2 3" xfId="17393" xr:uid="{00000000-0005-0000-0000-0000F6430000}"/>
    <cellStyle name="Normal 17 3 2 3 3 2 2 2 3 2" xfId="17394" xr:uid="{00000000-0005-0000-0000-0000F7430000}"/>
    <cellStyle name="Normal 17 3 2 3 3 2 2 2 3 2 2" xfId="17395" xr:uid="{00000000-0005-0000-0000-0000F8430000}"/>
    <cellStyle name="Normal 17 3 2 3 3 2 2 2 3 3" xfId="17396" xr:uid="{00000000-0005-0000-0000-0000F9430000}"/>
    <cellStyle name="Normal 17 3 2 3 3 2 2 2 4" xfId="17397" xr:uid="{00000000-0005-0000-0000-0000FA430000}"/>
    <cellStyle name="Normal 17 3 2 3 3 2 2 2 4 2" xfId="17398" xr:uid="{00000000-0005-0000-0000-0000FB430000}"/>
    <cellStyle name="Normal 17 3 2 3 3 2 2 2 5" xfId="17399" xr:uid="{00000000-0005-0000-0000-0000FC430000}"/>
    <cellStyle name="Normal 17 3 2 3 3 2 2 3" xfId="17400" xr:uid="{00000000-0005-0000-0000-0000FD430000}"/>
    <cellStyle name="Normal 17 3 2 3 3 2 2 3 2" xfId="17401" xr:uid="{00000000-0005-0000-0000-0000FE430000}"/>
    <cellStyle name="Normal 17 3 2 3 3 2 2 3 2 2" xfId="17402" xr:uid="{00000000-0005-0000-0000-0000FF430000}"/>
    <cellStyle name="Normal 17 3 2 3 3 2 2 3 2 2 2" xfId="17403" xr:uid="{00000000-0005-0000-0000-000000440000}"/>
    <cellStyle name="Normal 17 3 2 3 3 2 2 3 2 3" xfId="17404" xr:uid="{00000000-0005-0000-0000-000001440000}"/>
    <cellStyle name="Normal 17 3 2 3 3 2 2 3 3" xfId="17405" xr:uid="{00000000-0005-0000-0000-000002440000}"/>
    <cellStyle name="Normal 17 3 2 3 3 2 2 3 3 2" xfId="17406" xr:uid="{00000000-0005-0000-0000-000003440000}"/>
    <cellStyle name="Normal 17 3 2 3 3 2 2 3 4" xfId="17407" xr:uid="{00000000-0005-0000-0000-000004440000}"/>
    <cellStyle name="Normal 17 3 2 3 3 2 2 4" xfId="17408" xr:uid="{00000000-0005-0000-0000-000005440000}"/>
    <cellStyle name="Normal 17 3 2 3 3 2 2 4 2" xfId="17409" xr:uid="{00000000-0005-0000-0000-000006440000}"/>
    <cellStyle name="Normal 17 3 2 3 3 2 2 4 2 2" xfId="17410" xr:uid="{00000000-0005-0000-0000-000007440000}"/>
    <cellStyle name="Normal 17 3 2 3 3 2 2 4 3" xfId="17411" xr:uid="{00000000-0005-0000-0000-000008440000}"/>
    <cellStyle name="Normal 17 3 2 3 3 2 2 5" xfId="17412" xr:uid="{00000000-0005-0000-0000-000009440000}"/>
    <cellStyle name="Normal 17 3 2 3 3 2 2 5 2" xfId="17413" xr:uid="{00000000-0005-0000-0000-00000A440000}"/>
    <cellStyle name="Normal 17 3 2 3 3 2 2 6" xfId="17414" xr:uid="{00000000-0005-0000-0000-00000B440000}"/>
    <cellStyle name="Normal 17 3 2 3 3 2 3" xfId="17415" xr:uid="{00000000-0005-0000-0000-00000C440000}"/>
    <cellStyle name="Normal 17 3 2 3 3 2 3 2" xfId="17416" xr:uid="{00000000-0005-0000-0000-00000D440000}"/>
    <cellStyle name="Normal 17 3 2 3 3 2 3 2 2" xfId="17417" xr:uid="{00000000-0005-0000-0000-00000E440000}"/>
    <cellStyle name="Normal 17 3 2 3 3 2 3 2 2 2" xfId="17418" xr:uid="{00000000-0005-0000-0000-00000F440000}"/>
    <cellStyle name="Normal 17 3 2 3 3 2 3 2 2 2 2" xfId="17419" xr:uid="{00000000-0005-0000-0000-000010440000}"/>
    <cellStyle name="Normal 17 3 2 3 3 2 3 2 2 2 2 2" xfId="17420" xr:uid="{00000000-0005-0000-0000-000011440000}"/>
    <cellStyle name="Normal 17 3 2 3 3 2 3 2 2 2 3" xfId="17421" xr:uid="{00000000-0005-0000-0000-000012440000}"/>
    <cellStyle name="Normal 17 3 2 3 3 2 3 2 2 3" xfId="17422" xr:uid="{00000000-0005-0000-0000-000013440000}"/>
    <cellStyle name="Normal 17 3 2 3 3 2 3 2 2 3 2" xfId="17423" xr:uid="{00000000-0005-0000-0000-000014440000}"/>
    <cellStyle name="Normal 17 3 2 3 3 2 3 2 2 4" xfId="17424" xr:uid="{00000000-0005-0000-0000-000015440000}"/>
    <cellStyle name="Normal 17 3 2 3 3 2 3 2 3" xfId="17425" xr:uid="{00000000-0005-0000-0000-000016440000}"/>
    <cellStyle name="Normal 17 3 2 3 3 2 3 2 3 2" xfId="17426" xr:uid="{00000000-0005-0000-0000-000017440000}"/>
    <cellStyle name="Normal 17 3 2 3 3 2 3 2 3 2 2" xfId="17427" xr:uid="{00000000-0005-0000-0000-000018440000}"/>
    <cellStyle name="Normal 17 3 2 3 3 2 3 2 3 3" xfId="17428" xr:uid="{00000000-0005-0000-0000-000019440000}"/>
    <cellStyle name="Normal 17 3 2 3 3 2 3 2 4" xfId="17429" xr:uid="{00000000-0005-0000-0000-00001A440000}"/>
    <cellStyle name="Normal 17 3 2 3 3 2 3 2 4 2" xfId="17430" xr:uid="{00000000-0005-0000-0000-00001B440000}"/>
    <cellStyle name="Normal 17 3 2 3 3 2 3 2 5" xfId="17431" xr:uid="{00000000-0005-0000-0000-00001C440000}"/>
    <cellStyle name="Normal 17 3 2 3 3 2 3 3" xfId="17432" xr:uid="{00000000-0005-0000-0000-00001D440000}"/>
    <cellStyle name="Normal 17 3 2 3 3 2 3 3 2" xfId="17433" xr:uid="{00000000-0005-0000-0000-00001E440000}"/>
    <cellStyle name="Normal 17 3 2 3 3 2 3 3 2 2" xfId="17434" xr:uid="{00000000-0005-0000-0000-00001F440000}"/>
    <cellStyle name="Normal 17 3 2 3 3 2 3 3 2 2 2" xfId="17435" xr:uid="{00000000-0005-0000-0000-000020440000}"/>
    <cellStyle name="Normal 17 3 2 3 3 2 3 3 2 3" xfId="17436" xr:uid="{00000000-0005-0000-0000-000021440000}"/>
    <cellStyle name="Normal 17 3 2 3 3 2 3 3 3" xfId="17437" xr:uid="{00000000-0005-0000-0000-000022440000}"/>
    <cellStyle name="Normal 17 3 2 3 3 2 3 3 3 2" xfId="17438" xr:uid="{00000000-0005-0000-0000-000023440000}"/>
    <cellStyle name="Normal 17 3 2 3 3 2 3 3 4" xfId="17439" xr:uid="{00000000-0005-0000-0000-000024440000}"/>
    <cellStyle name="Normal 17 3 2 3 3 2 3 4" xfId="17440" xr:uid="{00000000-0005-0000-0000-000025440000}"/>
    <cellStyle name="Normal 17 3 2 3 3 2 3 4 2" xfId="17441" xr:uid="{00000000-0005-0000-0000-000026440000}"/>
    <cellStyle name="Normal 17 3 2 3 3 2 3 4 2 2" xfId="17442" xr:uid="{00000000-0005-0000-0000-000027440000}"/>
    <cellStyle name="Normal 17 3 2 3 3 2 3 4 3" xfId="17443" xr:uid="{00000000-0005-0000-0000-000028440000}"/>
    <cellStyle name="Normal 17 3 2 3 3 2 3 5" xfId="17444" xr:uid="{00000000-0005-0000-0000-000029440000}"/>
    <cellStyle name="Normal 17 3 2 3 3 2 3 5 2" xfId="17445" xr:uid="{00000000-0005-0000-0000-00002A440000}"/>
    <cellStyle name="Normal 17 3 2 3 3 2 3 6" xfId="17446" xr:uid="{00000000-0005-0000-0000-00002B440000}"/>
    <cellStyle name="Normal 17 3 2 3 3 2 4" xfId="17447" xr:uid="{00000000-0005-0000-0000-00002C440000}"/>
    <cellStyle name="Normal 17 3 2 3 3 2 4 2" xfId="17448" xr:uid="{00000000-0005-0000-0000-00002D440000}"/>
    <cellStyle name="Normal 17 3 2 3 3 2 4 2 2" xfId="17449" xr:uid="{00000000-0005-0000-0000-00002E440000}"/>
    <cellStyle name="Normal 17 3 2 3 3 2 4 2 2 2" xfId="17450" xr:uid="{00000000-0005-0000-0000-00002F440000}"/>
    <cellStyle name="Normal 17 3 2 3 3 2 4 2 2 2 2" xfId="17451" xr:uid="{00000000-0005-0000-0000-000030440000}"/>
    <cellStyle name="Normal 17 3 2 3 3 2 4 2 2 3" xfId="17452" xr:uid="{00000000-0005-0000-0000-000031440000}"/>
    <cellStyle name="Normal 17 3 2 3 3 2 4 2 3" xfId="17453" xr:uid="{00000000-0005-0000-0000-000032440000}"/>
    <cellStyle name="Normal 17 3 2 3 3 2 4 2 3 2" xfId="17454" xr:uid="{00000000-0005-0000-0000-000033440000}"/>
    <cellStyle name="Normal 17 3 2 3 3 2 4 2 4" xfId="17455" xr:uid="{00000000-0005-0000-0000-000034440000}"/>
    <cellStyle name="Normal 17 3 2 3 3 2 4 3" xfId="17456" xr:uid="{00000000-0005-0000-0000-000035440000}"/>
    <cellStyle name="Normal 17 3 2 3 3 2 4 3 2" xfId="17457" xr:uid="{00000000-0005-0000-0000-000036440000}"/>
    <cellStyle name="Normal 17 3 2 3 3 2 4 3 2 2" xfId="17458" xr:uid="{00000000-0005-0000-0000-000037440000}"/>
    <cellStyle name="Normal 17 3 2 3 3 2 4 3 3" xfId="17459" xr:uid="{00000000-0005-0000-0000-000038440000}"/>
    <cellStyle name="Normal 17 3 2 3 3 2 4 4" xfId="17460" xr:uid="{00000000-0005-0000-0000-000039440000}"/>
    <cellStyle name="Normal 17 3 2 3 3 2 4 4 2" xfId="17461" xr:uid="{00000000-0005-0000-0000-00003A440000}"/>
    <cellStyle name="Normal 17 3 2 3 3 2 4 5" xfId="17462" xr:uid="{00000000-0005-0000-0000-00003B440000}"/>
    <cellStyle name="Normal 17 3 2 3 3 2 5" xfId="17463" xr:uid="{00000000-0005-0000-0000-00003C440000}"/>
    <cellStyle name="Normal 17 3 2 3 3 2 5 2" xfId="17464" xr:uid="{00000000-0005-0000-0000-00003D440000}"/>
    <cellStyle name="Normal 17 3 2 3 3 2 5 2 2" xfId="17465" xr:uid="{00000000-0005-0000-0000-00003E440000}"/>
    <cellStyle name="Normal 17 3 2 3 3 2 5 2 2 2" xfId="17466" xr:uid="{00000000-0005-0000-0000-00003F440000}"/>
    <cellStyle name="Normal 17 3 2 3 3 2 5 2 3" xfId="17467" xr:uid="{00000000-0005-0000-0000-000040440000}"/>
    <cellStyle name="Normal 17 3 2 3 3 2 5 3" xfId="17468" xr:uid="{00000000-0005-0000-0000-000041440000}"/>
    <cellStyle name="Normal 17 3 2 3 3 2 5 3 2" xfId="17469" xr:uid="{00000000-0005-0000-0000-000042440000}"/>
    <cellStyle name="Normal 17 3 2 3 3 2 5 4" xfId="17470" xr:uid="{00000000-0005-0000-0000-000043440000}"/>
    <cellStyle name="Normal 17 3 2 3 3 2 6" xfId="17471" xr:uid="{00000000-0005-0000-0000-000044440000}"/>
    <cellStyle name="Normal 17 3 2 3 3 2 6 2" xfId="17472" xr:uid="{00000000-0005-0000-0000-000045440000}"/>
    <cellStyle name="Normal 17 3 2 3 3 2 6 2 2" xfId="17473" xr:uid="{00000000-0005-0000-0000-000046440000}"/>
    <cellStyle name="Normal 17 3 2 3 3 2 6 3" xfId="17474" xr:uid="{00000000-0005-0000-0000-000047440000}"/>
    <cellStyle name="Normal 17 3 2 3 3 2 6 3 2" xfId="17475" xr:uid="{00000000-0005-0000-0000-000048440000}"/>
    <cellStyle name="Normal 17 3 2 3 3 2 6 4" xfId="17476" xr:uid="{00000000-0005-0000-0000-000049440000}"/>
    <cellStyle name="Normal 17 3 2 3 3 2 7" xfId="17477" xr:uid="{00000000-0005-0000-0000-00004A440000}"/>
    <cellStyle name="Normal 17 3 2 3 3 2 7 2" xfId="17478" xr:uid="{00000000-0005-0000-0000-00004B440000}"/>
    <cellStyle name="Normal 17 3 2 3 3 2 8" xfId="17479" xr:uid="{00000000-0005-0000-0000-00004C440000}"/>
    <cellStyle name="Normal 17 3 2 3 3 2 8 2" xfId="17480" xr:uid="{00000000-0005-0000-0000-00004D440000}"/>
    <cellStyle name="Normal 17 3 2 3 3 2 9" xfId="17481" xr:uid="{00000000-0005-0000-0000-00004E440000}"/>
    <cellStyle name="Normal 17 3 2 3 3 3" xfId="17482" xr:uid="{00000000-0005-0000-0000-00004F440000}"/>
    <cellStyle name="Normal 17 3 2 3 3 3 2" xfId="17483" xr:uid="{00000000-0005-0000-0000-000050440000}"/>
    <cellStyle name="Normal 17 3 2 3 3 3 2 2" xfId="17484" xr:uid="{00000000-0005-0000-0000-000051440000}"/>
    <cellStyle name="Normal 17 3 2 3 3 3 2 2 2" xfId="17485" xr:uid="{00000000-0005-0000-0000-000052440000}"/>
    <cellStyle name="Normal 17 3 2 3 3 3 2 2 2 2" xfId="17486" xr:uid="{00000000-0005-0000-0000-000053440000}"/>
    <cellStyle name="Normal 17 3 2 3 3 3 2 2 2 2 2" xfId="17487" xr:uid="{00000000-0005-0000-0000-000054440000}"/>
    <cellStyle name="Normal 17 3 2 3 3 3 2 2 2 3" xfId="17488" xr:uid="{00000000-0005-0000-0000-000055440000}"/>
    <cellStyle name="Normal 17 3 2 3 3 3 2 2 3" xfId="17489" xr:uid="{00000000-0005-0000-0000-000056440000}"/>
    <cellStyle name="Normal 17 3 2 3 3 3 2 2 3 2" xfId="17490" xr:uid="{00000000-0005-0000-0000-000057440000}"/>
    <cellStyle name="Normal 17 3 2 3 3 3 2 2 4" xfId="17491" xr:uid="{00000000-0005-0000-0000-000058440000}"/>
    <cellStyle name="Normal 17 3 2 3 3 3 2 3" xfId="17492" xr:uid="{00000000-0005-0000-0000-000059440000}"/>
    <cellStyle name="Normal 17 3 2 3 3 3 2 3 2" xfId="17493" xr:uid="{00000000-0005-0000-0000-00005A440000}"/>
    <cellStyle name="Normal 17 3 2 3 3 3 2 3 2 2" xfId="17494" xr:uid="{00000000-0005-0000-0000-00005B440000}"/>
    <cellStyle name="Normal 17 3 2 3 3 3 2 3 3" xfId="17495" xr:uid="{00000000-0005-0000-0000-00005C440000}"/>
    <cellStyle name="Normal 17 3 2 3 3 3 2 4" xfId="17496" xr:uid="{00000000-0005-0000-0000-00005D440000}"/>
    <cellStyle name="Normal 17 3 2 3 3 3 2 4 2" xfId="17497" xr:uid="{00000000-0005-0000-0000-00005E440000}"/>
    <cellStyle name="Normal 17 3 2 3 3 3 2 5" xfId="17498" xr:uid="{00000000-0005-0000-0000-00005F440000}"/>
    <cellStyle name="Normal 17 3 2 3 3 3 3" xfId="17499" xr:uid="{00000000-0005-0000-0000-000060440000}"/>
    <cellStyle name="Normal 17 3 2 3 3 3 3 2" xfId="17500" xr:uid="{00000000-0005-0000-0000-000061440000}"/>
    <cellStyle name="Normal 17 3 2 3 3 3 3 2 2" xfId="17501" xr:uid="{00000000-0005-0000-0000-000062440000}"/>
    <cellStyle name="Normal 17 3 2 3 3 3 3 2 2 2" xfId="17502" xr:uid="{00000000-0005-0000-0000-000063440000}"/>
    <cellStyle name="Normal 17 3 2 3 3 3 3 2 3" xfId="17503" xr:uid="{00000000-0005-0000-0000-000064440000}"/>
    <cellStyle name="Normal 17 3 2 3 3 3 3 3" xfId="17504" xr:uid="{00000000-0005-0000-0000-000065440000}"/>
    <cellStyle name="Normal 17 3 2 3 3 3 3 3 2" xfId="17505" xr:uid="{00000000-0005-0000-0000-000066440000}"/>
    <cellStyle name="Normal 17 3 2 3 3 3 3 4" xfId="17506" xr:uid="{00000000-0005-0000-0000-000067440000}"/>
    <cellStyle name="Normal 17 3 2 3 3 3 4" xfId="17507" xr:uid="{00000000-0005-0000-0000-000068440000}"/>
    <cellStyle name="Normal 17 3 2 3 3 3 4 2" xfId="17508" xr:uid="{00000000-0005-0000-0000-000069440000}"/>
    <cellStyle name="Normal 17 3 2 3 3 3 4 2 2" xfId="17509" xr:uid="{00000000-0005-0000-0000-00006A440000}"/>
    <cellStyle name="Normal 17 3 2 3 3 3 4 3" xfId="17510" xr:uid="{00000000-0005-0000-0000-00006B440000}"/>
    <cellStyle name="Normal 17 3 2 3 3 3 5" xfId="17511" xr:uid="{00000000-0005-0000-0000-00006C440000}"/>
    <cellStyle name="Normal 17 3 2 3 3 3 5 2" xfId="17512" xr:uid="{00000000-0005-0000-0000-00006D440000}"/>
    <cellStyle name="Normal 17 3 2 3 3 3 6" xfId="17513" xr:uid="{00000000-0005-0000-0000-00006E440000}"/>
    <cellStyle name="Normal 17 3 2 3 3 4" xfId="17514" xr:uid="{00000000-0005-0000-0000-00006F440000}"/>
    <cellStyle name="Normal 17 3 2 3 3 4 2" xfId="17515" xr:uid="{00000000-0005-0000-0000-000070440000}"/>
    <cellStyle name="Normal 17 3 2 3 3 4 2 2" xfId="17516" xr:uid="{00000000-0005-0000-0000-000071440000}"/>
    <cellStyle name="Normal 17 3 2 3 3 4 2 2 2" xfId="17517" xr:uid="{00000000-0005-0000-0000-000072440000}"/>
    <cellStyle name="Normal 17 3 2 3 3 4 2 2 2 2" xfId="17518" xr:uid="{00000000-0005-0000-0000-000073440000}"/>
    <cellStyle name="Normal 17 3 2 3 3 4 2 2 2 2 2" xfId="17519" xr:uid="{00000000-0005-0000-0000-000074440000}"/>
    <cellStyle name="Normal 17 3 2 3 3 4 2 2 2 3" xfId="17520" xr:uid="{00000000-0005-0000-0000-000075440000}"/>
    <cellStyle name="Normal 17 3 2 3 3 4 2 2 3" xfId="17521" xr:uid="{00000000-0005-0000-0000-000076440000}"/>
    <cellStyle name="Normal 17 3 2 3 3 4 2 2 3 2" xfId="17522" xr:uid="{00000000-0005-0000-0000-000077440000}"/>
    <cellStyle name="Normal 17 3 2 3 3 4 2 2 4" xfId="17523" xr:uid="{00000000-0005-0000-0000-000078440000}"/>
    <cellStyle name="Normal 17 3 2 3 3 4 2 3" xfId="17524" xr:uid="{00000000-0005-0000-0000-000079440000}"/>
    <cellStyle name="Normal 17 3 2 3 3 4 2 3 2" xfId="17525" xr:uid="{00000000-0005-0000-0000-00007A440000}"/>
    <cellStyle name="Normal 17 3 2 3 3 4 2 3 2 2" xfId="17526" xr:uid="{00000000-0005-0000-0000-00007B440000}"/>
    <cellStyle name="Normal 17 3 2 3 3 4 2 3 3" xfId="17527" xr:uid="{00000000-0005-0000-0000-00007C440000}"/>
    <cellStyle name="Normal 17 3 2 3 3 4 2 4" xfId="17528" xr:uid="{00000000-0005-0000-0000-00007D440000}"/>
    <cellStyle name="Normal 17 3 2 3 3 4 2 4 2" xfId="17529" xr:uid="{00000000-0005-0000-0000-00007E440000}"/>
    <cellStyle name="Normal 17 3 2 3 3 4 2 5" xfId="17530" xr:uid="{00000000-0005-0000-0000-00007F440000}"/>
    <cellStyle name="Normal 17 3 2 3 3 4 3" xfId="17531" xr:uid="{00000000-0005-0000-0000-000080440000}"/>
    <cellStyle name="Normal 17 3 2 3 3 4 3 2" xfId="17532" xr:uid="{00000000-0005-0000-0000-000081440000}"/>
    <cellStyle name="Normal 17 3 2 3 3 4 3 2 2" xfId="17533" xr:uid="{00000000-0005-0000-0000-000082440000}"/>
    <cellStyle name="Normal 17 3 2 3 3 4 3 2 2 2" xfId="17534" xr:uid="{00000000-0005-0000-0000-000083440000}"/>
    <cellStyle name="Normal 17 3 2 3 3 4 3 2 3" xfId="17535" xr:uid="{00000000-0005-0000-0000-000084440000}"/>
    <cellStyle name="Normal 17 3 2 3 3 4 3 3" xfId="17536" xr:uid="{00000000-0005-0000-0000-000085440000}"/>
    <cellStyle name="Normal 17 3 2 3 3 4 3 3 2" xfId="17537" xr:uid="{00000000-0005-0000-0000-000086440000}"/>
    <cellStyle name="Normal 17 3 2 3 3 4 3 4" xfId="17538" xr:uid="{00000000-0005-0000-0000-000087440000}"/>
    <cellStyle name="Normal 17 3 2 3 3 4 4" xfId="17539" xr:uid="{00000000-0005-0000-0000-000088440000}"/>
    <cellStyle name="Normal 17 3 2 3 3 4 4 2" xfId="17540" xr:uid="{00000000-0005-0000-0000-000089440000}"/>
    <cellStyle name="Normal 17 3 2 3 3 4 4 2 2" xfId="17541" xr:uid="{00000000-0005-0000-0000-00008A440000}"/>
    <cellStyle name="Normal 17 3 2 3 3 4 4 3" xfId="17542" xr:uid="{00000000-0005-0000-0000-00008B440000}"/>
    <cellStyle name="Normal 17 3 2 3 3 4 5" xfId="17543" xr:uid="{00000000-0005-0000-0000-00008C440000}"/>
    <cellStyle name="Normal 17 3 2 3 3 4 5 2" xfId="17544" xr:uid="{00000000-0005-0000-0000-00008D440000}"/>
    <cellStyle name="Normal 17 3 2 3 3 4 6" xfId="17545" xr:uid="{00000000-0005-0000-0000-00008E440000}"/>
    <cellStyle name="Normal 17 3 2 3 3 5" xfId="17546" xr:uid="{00000000-0005-0000-0000-00008F440000}"/>
    <cellStyle name="Normal 17 3 2 3 3 5 2" xfId="17547" xr:uid="{00000000-0005-0000-0000-000090440000}"/>
    <cellStyle name="Normal 17 3 2 3 3 5 2 2" xfId="17548" xr:uid="{00000000-0005-0000-0000-000091440000}"/>
    <cellStyle name="Normal 17 3 2 3 3 5 2 2 2" xfId="17549" xr:uid="{00000000-0005-0000-0000-000092440000}"/>
    <cellStyle name="Normal 17 3 2 3 3 5 2 2 2 2" xfId="17550" xr:uid="{00000000-0005-0000-0000-000093440000}"/>
    <cellStyle name="Normal 17 3 2 3 3 5 2 2 3" xfId="17551" xr:uid="{00000000-0005-0000-0000-000094440000}"/>
    <cellStyle name="Normal 17 3 2 3 3 5 2 3" xfId="17552" xr:uid="{00000000-0005-0000-0000-000095440000}"/>
    <cellStyle name="Normal 17 3 2 3 3 5 2 3 2" xfId="17553" xr:uid="{00000000-0005-0000-0000-000096440000}"/>
    <cellStyle name="Normal 17 3 2 3 3 5 2 4" xfId="17554" xr:uid="{00000000-0005-0000-0000-000097440000}"/>
    <cellStyle name="Normal 17 3 2 3 3 5 3" xfId="17555" xr:uid="{00000000-0005-0000-0000-000098440000}"/>
    <cellStyle name="Normal 17 3 2 3 3 5 3 2" xfId="17556" xr:uid="{00000000-0005-0000-0000-000099440000}"/>
    <cellStyle name="Normal 17 3 2 3 3 5 3 2 2" xfId="17557" xr:uid="{00000000-0005-0000-0000-00009A440000}"/>
    <cellStyle name="Normal 17 3 2 3 3 5 3 3" xfId="17558" xr:uid="{00000000-0005-0000-0000-00009B440000}"/>
    <cellStyle name="Normal 17 3 2 3 3 5 4" xfId="17559" xr:uid="{00000000-0005-0000-0000-00009C440000}"/>
    <cellStyle name="Normal 17 3 2 3 3 5 4 2" xfId="17560" xr:uid="{00000000-0005-0000-0000-00009D440000}"/>
    <cellStyle name="Normal 17 3 2 3 3 5 5" xfId="17561" xr:uid="{00000000-0005-0000-0000-00009E440000}"/>
    <cellStyle name="Normal 17 3 2 3 3 6" xfId="17562" xr:uid="{00000000-0005-0000-0000-00009F440000}"/>
    <cellStyle name="Normal 17 3 2 3 3 6 2" xfId="17563" xr:uid="{00000000-0005-0000-0000-0000A0440000}"/>
    <cellStyle name="Normal 17 3 2 3 3 6 2 2" xfId="17564" xr:uid="{00000000-0005-0000-0000-0000A1440000}"/>
    <cellStyle name="Normal 17 3 2 3 3 6 2 2 2" xfId="17565" xr:uid="{00000000-0005-0000-0000-0000A2440000}"/>
    <cellStyle name="Normal 17 3 2 3 3 6 2 3" xfId="17566" xr:uid="{00000000-0005-0000-0000-0000A3440000}"/>
    <cellStyle name="Normal 17 3 2 3 3 6 3" xfId="17567" xr:uid="{00000000-0005-0000-0000-0000A4440000}"/>
    <cellStyle name="Normal 17 3 2 3 3 6 3 2" xfId="17568" xr:uid="{00000000-0005-0000-0000-0000A5440000}"/>
    <cellStyle name="Normal 17 3 2 3 3 6 4" xfId="17569" xr:uid="{00000000-0005-0000-0000-0000A6440000}"/>
    <cellStyle name="Normal 17 3 2 3 3 7" xfId="17570" xr:uid="{00000000-0005-0000-0000-0000A7440000}"/>
    <cellStyle name="Normal 17 3 2 3 3 7 2" xfId="17571" xr:uid="{00000000-0005-0000-0000-0000A8440000}"/>
    <cellStyle name="Normal 17 3 2 3 3 7 2 2" xfId="17572" xr:uid="{00000000-0005-0000-0000-0000A9440000}"/>
    <cellStyle name="Normal 17 3 2 3 3 7 3" xfId="17573" xr:uid="{00000000-0005-0000-0000-0000AA440000}"/>
    <cellStyle name="Normal 17 3 2 3 3 7 3 2" xfId="17574" xr:uid="{00000000-0005-0000-0000-0000AB440000}"/>
    <cellStyle name="Normal 17 3 2 3 3 7 4" xfId="17575" xr:uid="{00000000-0005-0000-0000-0000AC440000}"/>
    <cellStyle name="Normal 17 3 2 3 3 8" xfId="17576" xr:uid="{00000000-0005-0000-0000-0000AD440000}"/>
    <cellStyle name="Normal 17 3 2 3 3 8 2" xfId="17577" xr:uid="{00000000-0005-0000-0000-0000AE440000}"/>
    <cellStyle name="Normal 17 3 2 3 3 9" xfId="17578" xr:uid="{00000000-0005-0000-0000-0000AF440000}"/>
    <cellStyle name="Normal 17 3 2 3 3 9 2" xfId="17579" xr:uid="{00000000-0005-0000-0000-0000B0440000}"/>
    <cellStyle name="Normal 17 3 2 3 4" xfId="17580" xr:uid="{00000000-0005-0000-0000-0000B1440000}"/>
    <cellStyle name="Normal 17 3 2 3 4 10" xfId="17581" xr:uid="{00000000-0005-0000-0000-0000B2440000}"/>
    <cellStyle name="Normal 17 3 2 3 4 11" xfId="17582" xr:uid="{00000000-0005-0000-0000-0000B3440000}"/>
    <cellStyle name="Normal 17 3 2 3 4 2" xfId="17583" xr:uid="{00000000-0005-0000-0000-0000B4440000}"/>
    <cellStyle name="Normal 17 3 2 3 4 2 2" xfId="17584" xr:uid="{00000000-0005-0000-0000-0000B5440000}"/>
    <cellStyle name="Normal 17 3 2 3 4 2 2 2" xfId="17585" xr:uid="{00000000-0005-0000-0000-0000B6440000}"/>
    <cellStyle name="Normal 17 3 2 3 4 2 2 2 2" xfId="17586" xr:uid="{00000000-0005-0000-0000-0000B7440000}"/>
    <cellStyle name="Normal 17 3 2 3 4 2 2 2 2 2" xfId="17587" xr:uid="{00000000-0005-0000-0000-0000B8440000}"/>
    <cellStyle name="Normal 17 3 2 3 4 2 2 2 2 2 2" xfId="17588" xr:uid="{00000000-0005-0000-0000-0000B9440000}"/>
    <cellStyle name="Normal 17 3 2 3 4 2 2 2 2 2 2 2" xfId="17589" xr:uid="{00000000-0005-0000-0000-0000BA440000}"/>
    <cellStyle name="Normal 17 3 2 3 4 2 2 2 2 2 3" xfId="17590" xr:uid="{00000000-0005-0000-0000-0000BB440000}"/>
    <cellStyle name="Normal 17 3 2 3 4 2 2 2 2 3" xfId="17591" xr:uid="{00000000-0005-0000-0000-0000BC440000}"/>
    <cellStyle name="Normal 17 3 2 3 4 2 2 2 2 3 2" xfId="17592" xr:uid="{00000000-0005-0000-0000-0000BD440000}"/>
    <cellStyle name="Normal 17 3 2 3 4 2 2 2 2 4" xfId="17593" xr:uid="{00000000-0005-0000-0000-0000BE440000}"/>
    <cellStyle name="Normal 17 3 2 3 4 2 2 2 3" xfId="17594" xr:uid="{00000000-0005-0000-0000-0000BF440000}"/>
    <cellStyle name="Normal 17 3 2 3 4 2 2 2 3 2" xfId="17595" xr:uid="{00000000-0005-0000-0000-0000C0440000}"/>
    <cellStyle name="Normal 17 3 2 3 4 2 2 2 3 2 2" xfId="17596" xr:uid="{00000000-0005-0000-0000-0000C1440000}"/>
    <cellStyle name="Normal 17 3 2 3 4 2 2 2 3 3" xfId="17597" xr:uid="{00000000-0005-0000-0000-0000C2440000}"/>
    <cellStyle name="Normal 17 3 2 3 4 2 2 2 4" xfId="17598" xr:uid="{00000000-0005-0000-0000-0000C3440000}"/>
    <cellStyle name="Normal 17 3 2 3 4 2 2 2 4 2" xfId="17599" xr:uid="{00000000-0005-0000-0000-0000C4440000}"/>
    <cellStyle name="Normal 17 3 2 3 4 2 2 2 5" xfId="17600" xr:uid="{00000000-0005-0000-0000-0000C5440000}"/>
    <cellStyle name="Normal 17 3 2 3 4 2 2 3" xfId="17601" xr:uid="{00000000-0005-0000-0000-0000C6440000}"/>
    <cellStyle name="Normal 17 3 2 3 4 2 2 3 2" xfId="17602" xr:uid="{00000000-0005-0000-0000-0000C7440000}"/>
    <cellStyle name="Normal 17 3 2 3 4 2 2 3 2 2" xfId="17603" xr:uid="{00000000-0005-0000-0000-0000C8440000}"/>
    <cellStyle name="Normal 17 3 2 3 4 2 2 3 2 2 2" xfId="17604" xr:uid="{00000000-0005-0000-0000-0000C9440000}"/>
    <cellStyle name="Normal 17 3 2 3 4 2 2 3 2 3" xfId="17605" xr:uid="{00000000-0005-0000-0000-0000CA440000}"/>
    <cellStyle name="Normal 17 3 2 3 4 2 2 3 3" xfId="17606" xr:uid="{00000000-0005-0000-0000-0000CB440000}"/>
    <cellStyle name="Normal 17 3 2 3 4 2 2 3 3 2" xfId="17607" xr:uid="{00000000-0005-0000-0000-0000CC440000}"/>
    <cellStyle name="Normal 17 3 2 3 4 2 2 3 4" xfId="17608" xr:uid="{00000000-0005-0000-0000-0000CD440000}"/>
    <cellStyle name="Normal 17 3 2 3 4 2 2 4" xfId="17609" xr:uid="{00000000-0005-0000-0000-0000CE440000}"/>
    <cellStyle name="Normal 17 3 2 3 4 2 2 4 2" xfId="17610" xr:uid="{00000000-0005-0000-0000-0000CF440000}"/>
    <cellStyle name="Normal 17 3 2 3 4 2 2 4 2 2" xfId="17611" xr:uid="{00000000-0005-0000-0000-0000D0440000}"/>
    <cellStyle name="Normal 17 3 2 3 4 2 2 4 3" xfId="17612" xr:uid="{00000000-0005-0000-0000-0000D1440000}"/>
    <cellStyle name="Normal 17 3 2 3 4 2 2 5" xfId="17613" xr:uid="{00000000-0005-0000-0000-0000D2440000}"/>
    <cellStyle name="Normal 17 3 2 3 4 2 2 5 2" xfId="17614" xr:uid="{00000000-0005-0000-0000-0000D3440000}"/>
    <cellStyle name="Normal 17 3 2 3 4 2 2 6" xfId="17615" xr:uid="{00000000-0005-0000-0000-0000D4440000}"/>
    <cellStyle name="Normal 17 3 2 3 4 2 3" xfId="17616" xr:uid="{00000000-0005-0000-0000-0000D5440000}"/>
    <cellStyle name="Normal 17 3 2 3 4 2 3 2" xfId="17617" xr:uid="{00000000-0005-0000-0000-0000D6440000}"/>
    <cellStyle name="Normal 17 3 2 3 4 2 3 2 2" xfId="17618" xr:uid="{00000000-0005-0000-0000-0000D7440000}"/>
    <cellStyle name="Normal 17 3 2 3 4 2 3 2 2 2" xfId="17619" xr:uid="{00000000-0005-0000-0000-0000D8440000}"/>
    <cellStyle name="Normal 17 3 2 3 4 2 3 2 2 2 2" xfId="17620" xr:uid="{00000000-0005-0000-0000-0000D9440000}"/>
    <cellStyle name="Normal 17 3 2 3 4 2 3 2 2 2 2 2" xfId="17621" xr:uid="{00000000-0005-0000-0000-0000DA440000}"/>
    <cellStyle name="Normal 17 3 2 3 4 2 3 2 2 2 3" xfId="17622" xr:uid="{00000000-0005-0000-0000-0000DB440000}"/>
    <cellStyle name="Normal 17 3 2 3 4 2 3 2 2 3" xfId="17623" xr:uid="{00000000-0005-0000-0000-0000DC440000}"/>
    <cellStyle name="Normal 17 3 2 3 4 2 3 2 2 3 2" xfId="17624" xr:uid="{00000000-0005-0000-0000-0000DD440000}"/>
    <cellStyle name="Normal 17 3 2 3 4 2 3 2 2 4" xfId="17625" xr:uid="{00000000-0005-0000-0000-0000DE440000}"/>
    <cellStyle name="Normal 17 3 2 3 4 2 3 2 3" xfId="17626" xr:uid="{00000000-0005-0000-0000-0000DF440000}"/>
    <cellStyle name="Normal 17 3 2 3 4 2 3 2 3 2" xfId="17627" xr:uid="{00000000-0005-0000-0000-0000E0440000}"/>
    <cellStyle name="Normal 17 3 2 3 4 2 3 2 3 2 2" xfId="17628" xr:uid="{00000000-0005-0000-0000-0000E1440000}"/>
    <cellStyle name="Normal 17 3 2 3 4 2 3 2 3 3" xfId="17629" xr:uid="{00000000-0005-0000-0000-0000E2440000}"/>
    <cellStyle name="Normal 17 3 2 3 4 2 3 2 4" xfId="17630" xr:uid="{00000000-0005-0000-0000-0000E3440000}"/>
    <cellStyle name="Normal 17 3 2 3 4 2 3 2 4 2" xfId="17631" xr:uid="{00000000-0005-0000-0000-0000E4440000}"/>
    <cellStyle name="Normal 17 3 2 3 4 2 3 2 5" xfId="17632" xr:uid="{00000000-0005-0000-0000-0000E5440000}"/>
    <cellStyle name="Normal 17 3 2 3 4 2 3 3" xfId="17633" xr:uid="{00000000-0005-0000-0000-0000E6440000}"/>
    <cellStyle name="Normal 17 3 2 3 4 2 3 3 2" xfId="17634" xr:uid="{00000000-0005-0000-0000-0000E7440000}"/>
    <cellStyle name="Normal 17 3 2 3 4 2 3 3 2 2" xfId="17635" xr:uid="{00000000-0005-0000-0000-0000E8440000}"/>
    <cellStyle name="Normal 17 3 2 3 4 2 3 3 2 2 2" xfId="17636" xr:uid="{00000000-0005-0000-0000-0000E9440000}"/>
    <cellStyle name="Normal 17 3 2 3 4 2 3 3 2 3" xfId="17637" xr:uid="{00000000-0005-0000-0000-0000EA440000}"/>
    <cellStyle name="Normal 17 3 2 3 4 2 3 3 3" xfId="17638" xr:uid="{00000000-0005-0000-0000-0000EB440000}"/>
    <cellStyle name="Normal 17 3 2 3 4 2 3 3 3 2" xfId="17639" xr:uid="{00000000-0005-0000-0000-0000EC440000}"/>
    <cellStyle name="Normal 17 3 2 3 4 2 3 3 4" xfId="17640" xr:uid="{00000000-0005-0000-0000-0000ED440000}"/>
    <cellStyle name="Normal 17 3 2 3 4 2 3 4" xfId="17641" xr:uid="{00000000-0005-0000-0000-0000EE440000}"/>
    <cellStyle name="Normal 17 3 2 3 4 2 3 4 2" xfId="17642" xr:uid="{00000000-0005-0000-0000-0000EF440000}"/>
    <cellStyle name="Normal 17 3 2 3 4 2 3 4 2 2" xfId="17643" xr:uid="{00000000-0005-0000-0000-0000F0440000}"/>
    <cellStyle name="Normal 17 3 2 3 4 2 3 4 3" xfId="17644" xr:uid="{00000000-0005-0000-0000-0000F1440000}"/>
    <cellStyle name="Normal 17 3 2 3 4 2 3 5" xfId="17645" xr:uid="{00000000-0005-0000-0000-0000F2440000}"/>
    <cellStyle name="Normal 17 3 2 3 4 2 3 5 2" xfId="17646" xr:uid="{00000000-0005-0000-0000-0000F3440000}"/>
    <cellStyle name="Normal 17 3 2 3 4 2 3 6" xfId="17647" xr:uid="{00000000-0005-0000-0000-0000F4440000}"/>
    <cellStyle name="Normal 17 3 2 3 4 2 4" xfId="17648" xr:uid="{00000000-0005-0000-0000-0000F5440000}"/>
    <cellStyle name="Normal 17 3 2 3 4 2 4 2" xfId="17649" xr:uid="{00000000-0005-0000-0000-0000F6440000}"/>
    <cellStyle name="Normal 17 3 2 3 4 2 4 2 2" xfId="17650" xr:uid="{00000000-0005-0000-0000-0000F7440000}"/>
    <cellStyle name="Normal 17 3 2 3 4 2 4 2 2 2" xfId="17651" xr:uid="{00000000-0005-0000-0000-0000F8440000}"/>
    <cellStyle name="Normal 17 3 2 3 4 2 4 2 2 2 2" xfId="17652" xr:uid="{00000000-0005-0000-0000-0000F9440000}"/>
    <cellStyle name="Normal 17 3 2 3 4 2 4 2 2 3" xfId="17653" xr:uid="{00000000-0005-0000-0000-0000FA440000}"/>
    <cellStyle name="Normal 17 3 2 3 4 2 4 2 3" xfId="17654" xr:uid="{00000000-0005-0000-0000-0000FB440000}"/>
    <cellStyle name="Normal 17 3 2 3 4 2 4 2 3 2" xfId="17655" xr:uid="{00000000-0005-0000-0000-0000FC440000}"/>
    <cellStyle name="Normal 17 3 2 3 4 2 4 2 4" xfId="17656" xr:uid="{00000000-0005-0000-0000-0000FD440000}"/>
    <cellStyle name="Normal 17 3 2 3 4 2 4 3" xfId="17657" xr:uid="{00000000-0005-0000-0000-0000FE440000}"/>
    <cellStyle name="Normal 17 3 2 3 4 2 4 3 2" xfId="17658" xr:uid="{00000000-0005-0000-0000-0000FF440000}"/>
    <cellStyle name="Normal 17 3 2 3 4 2 4 3 2 2" xfId="17659" xr:uid="{00000000-0005-0000-0000-000000450000}"/>
    <cellStyle name="Normal 17 3 2 3 4 2 4 3 3" xfId="17660" xr:uid="{00000000-0005-0000-0000-000001450000}"/>
    <cellStyle name="Normal 17 3 2 3 4 2 4 4" xfId="17661" xr:uid="{00000000-0005-0000-0000-000002450000}"/>
    <cellStyle name="Normal 17 3 2 3 4 2 4 4 2" xfId="17662" xr:uid="{00000000-0005-0000-0000-000003450000}"/>
    <cellStyle name="Normal 17 3 2 3 4 2 4 5" xfId="17663" xr:uid="{00000000-0005-0000-0000-000004450000}"/>
    <cellStyle name="Normal 17 3 2 3 4 2 5" xfId="17664" xr:uid="{00000000-0005-0000-0000-000005450000}"/>
    <cellStyle name="Normal 17 3 2 3 4 2 5 2" xfId="17665" xr:uid="{00000000-0005-0000-0000-000006450000}"/>
    <cellStyle name="Normal 17 3 2 3 4 2 5 2 2" xfId="17666" xr:uid="{00000000-0005-0000-0000-000007450000}"/>
    <cellStyle name="Normal 17 3 2 3 4 2 5 2 2 2" xfId="17667" xr:uid="{00000000-0005-0000-0000-000008450000}"/>
    <cellStyle name="Normal 17 3 2 3 4 2 5 2 3" xfId="17668" xr:uid="{00000000-0005-0000-0000-000009450000}"/>
    <cellStyle name="Normal 17 3 2 3 4 2 5 3" xfId="17669" xr:uid="{00000000-0005-0000-0000-00000A450000}"/>
    <cellStyle name="Normal 17 3 2 3 4 2 5 3 2" xfId="17670" xr:uid="{00000000-0005-0000-0000-00000B450000}"/>
    <cellStyle name="Normal 17 3 2 3 4 2 5 4" xfId="17671" xr:uid="{00000000-0005-0000-0000-00000C450000}"/>
    <cellStyle name="Normal 17 3 2 3 4 2 6" xfId="17672" xr:uid="{00000000-0005-0000-0000-00000D450000}"/>
    <cellStyle name="Normal 17 3 2 3 4 2 6 2" xfId="17673" xr:uid="{00000000-0005-0000-0000-00000E450000}"/>
    <cellStyle name="Normal 17 3 2 3 4 2 6 2 2" xfId="17674" xr:uid="{00000000-0005-0000-0000-00000F450000}"/>
    <cellStyle name="Normal 17 3 2 3 4 2 6 3" xfId="17675" xr:uid="{00000000-0005-0000-0000-000010450000}"/>
    <cellStyle name="Normal 17 3 2 3 4 2 6 3 2" xfId="17676" xr:uid="{00000000-0005-0000-0000-000011450000}"/>
    <cellStyle name="Normal 17 3 2 3 4 2 6 4" xfId="17677" xr:uid="{00000000-0005-0000-0000-000012450000}"/>
    <cellStyle name="Normal 17 3 2 3 4 2 7" xfId="17678" xr:uid="{00000000-0005-0000-0000-000013450000}"/>
    <cellStyle name="Normal 17 3 2 3 4 2 7 2" xfId="17679" xr:uid="{00000000-0005-0000-0000-000014450000}"/>
    <cellStyle name="Normal 17 3 2 3 4 2 8" xfId="17680" xr:uid="{00000000-0005-0000-0000-000015450000}"/>
    <cellStyle name="Normal 17 3 2 3 4 2 8 2" xfId="17681" xr:uid="{00000000-0005-0000-0000-000016450000}"/>
    <cellStyle name="Normal 17 3 2 3 4 2 9" xfId="17682" xr:uid="{00000000-0005-0000-0000-000017450000}"/>
    <cellStyle name="Normal 17 3 2 3 4 3" xfId="17683" xr:uid="{00000000-0005-0000-0000-000018450000}"/>
    <cellStyle name="Normal 17 3 2 3 4 3 2" xfId="17684" xr:uid="{00000000-0005-0000-0000-000019450000}"/>
    <cellStyle name="Normal 17 3 2 3 4 3 2 2" xfId="17685" xr:uid="{00000000-0005-0000-0000-00001A450000}"/>
    <cellStyle name="Normal 17 3 2 3 4 3 2 2 2" xfId="17686" xr:uid="{00000000-0005-0000-0000-00001B450000}"/>
    <cellStyle name="Normal 17 3 2 3 4 3 2 2 2 2" xfId="17687" xr:uid="{00000000-0005-0000-0000-00001C450000}"/>
    <cellStyle name="Normal 17 3 2 3 4 3 2 2 2 2 2" xfId="17688" xr:uid="{00000000-0005-0000-0000-00001D450000}"/>
    <cellStyle name="Normal 17 3 2 3 4 3 2 2 2 3" xfId="17689" xr:uid="{00000000-0005-0000-0000-00001E450000}"/>
    <cellStyle name="Normal 17 3 2 3 4 3 2 2 3" xfId="17690" xr:uid="{00000000-0005-0000-0000-00001F450000}"/>
    <cellStyle name="Normal 17 3 2 3 4 3 2 2 3 2" xfId="17691" xr:uid="{00000000-0005-0000-0000-000020450000}"/>
    <cellStyle name="Normal 17 3 2 3 4 3 2 2 4" xfId="17692" xr:uid="{00000000-0005-0000-0000-000021450000}"/>
    <cellStyle name="Normal 17 3 2 3 4 3 2 3" xfId="17693" xr:uid="{00000000-0005-0000-0000-000022450000}"/>
    <cellStyle name="Normal 17 3 2 3 4 3 2 3 2" xfId="17694" xr:uid="{00000000-0005-0000-0000-000023450000}"/>
    <cellStyle name="Normal 17 3 2 3 4 3 2 3 2 2" xfId="17695" xr:uid="{00000000-0005-0000-0000-000024450000}"/>
    <cellStyle name="Normal 17 3 2 3 4 3 2 3 3" xfId="17696" xr:uid="{00000000-0005-0000-0000-000025450000}"/>
    <cellStyle name="Normal 17 3 2 3 4 3 2 4" xfId="17697" xr:uid="{00000000-0005-0000-0000-000026450000}"/>
    <cellStyle name="Normal 17 3 2 3 4 3 2 4 2" xfId="17698" xr:uid="{00000000-0005-0000-0000-000027450000}"/>
    <cellStyle name="Normal 17 3 2 3 4 3 2 5" xfId="17699" xr:uid="{00000000-0005-0000-0000-000028450000}"/>
    <cellStyle name="Normal 17 3 2 3 4 3 3" xfId="17700" xr:uid="{00000000-0005-0000-0000-000029450000}"/>
    <cellStyle name="Normal 17 3 2 3 4 3 3 2" xfId="17701" xr:uid="{00000000-0005-0000-0000-00002A450000}"/>
    <cellStyle name="Normal 17 3 2 3 4 3 3 2 2" xfId="17702" xr:uid="{00000000-0005-0000-0000-00002B450000}"/>
    <cellStyle name="Normal 17 3 2 3 4 3 3 2 2 2" xfId="17703" xr:uid="{00000000-0005-0000-0000-00002C450000}"/>
    <cellStyle name="Normal 17 3 2 3 4 3 3 2 3" xfId="17704" xr:uid="{00000000-0005-0000-0000-00002D450000}"/>
    <cellStyle name="Normal 17 3 2 3 4 3 3 3" xfId="17705" xr:uid="{00000000-0005-0000-0000-00002E450000}"/>
    <cellStyle name="Normal 17 3 2 3 4 3 3 3 2" xfId="17706" xr:uid="{00000000-0005-0000-0000-00002F450000}"/>
    <cellStyle name="Normal 17 3 2 3 4 3 3 4" xfId="17707" xr:uid="{00000000-0005-0000-0000-000030450000}"/>
    <cellStyle name="Normal 17 3 2 3 4 3 4" xfId="17708" xr:uid="{00000000-0005-0000-0000-000031450000}"/>
    <cellStyle name="Normal 17 3 2 3 4 3 4 2" xfId="17709" xr:uid="{00000000-0005-0000-0000-000032450000}"/>
    <cellStyle name="Normal 17 3 2 3 4 3 4 2 2" xfId="17710" xr:uid="{00000000-0005-0000-0000-000033450000}"/>
    <cellStyle name="Normal 17 3 2 3 4 3 4 3" xfId="17711" xr:uid="{00000000-0005-0000-0000-000034450000}"/>
    <cellStyle name="Normal 17 3 2 3 4 3 5" xfId="17712" xr:uid="{00000000-0005-0000-0000-000035450000}"/>
    <cellStyle name="Normal 17 3 2 3 4 3 5 2" xfId="17713" xr:uid="{00000000-0005-0000-0000-000036450000}"/>
    <cellStyle name="Normal 17 3 2 3 4 3 6" xfId="17714" xr:uid="{00000000-0005-0000-0000-000037450000}"/>
    <cellStyle name="Normal 17 3 2 3 4 4" xfId="17715" xr:uid="{00000000-0005-0000-0000-000038450000}"/>
    <cellStyle name="Normal 17 3 2 3 4 4 2" xfId="17716" xr:uid="{00000000-0005-0000-0000-000039450000}"/>
    <cellStyle name="Normal 17 3 2 3 4 4 2 2" xfId="17717" xr:uid="{00000000-0005-0000-0000-00003A450000}"/>
    <cellStyle name="Normal 17 3 2 3 4 4 2 2 2" xfId="17718" xr:uid="{00000000-0005-0000-0000-00003B450000}"/>
    <cellStyle name="Normal 17 3 2 3 4 4 2 2 2 2" xfId="17719" xr:uid="{00000000-0005-0000-0000-00003C450000}"/>
    <cellStyle name="Normal 17 3 2 3 4 4 2 2 2 2 2" xfId="17720" xr:uid="{00000000-0005-0000-0000-00003D450000}"/>
    <cellStyle name="Normal 17 3 2 3 4 4 2 2 2 3" xfId="17721" xr:uid="{00000000-0005-0000-0000-00003E450000}"/>
    <cellStyle name="Normal 17 3 2 3 4 4 2 2 3" xfId="17722" xr:uid="{00000000-0005-0000-0000-00003F450000}"/>
    <cellStyle name="Normal 17 3 2 3 4 4 2 2 3 2" xfId="17723" xr:uid="{00000000-0005-0000-0000-000040450000}"/>
    <cellStyle name="Normal 17 3 2 3 4 4 2 2 4" xfId="17724" xr:uid="{00000000-0005-0000-0000-000041450000}"/>
    <cellStyle name="Normal 17 3 2 3 4 4 2 3" xfId="17725" xr:uid="{00000000-0005-0000-0000-000042450000}"/>
    <cellStyle name="Normal 17 3 2 3 4 4 2 3 2" xfId="17726" xr:uid="{00000000-0005-0000-0000-000043450000}"/>
    <cellStyle name="Normal 17 3 2 3 4 4 2 3 2 2" xfId="17727" xr:uid="{00000000-0005-0000-0000-000044450000}"/>
    <cellStyle name="Normal 17 3 2 3 4 4 2 3 3" xfId="17728" xr:uid="{00000000-0005-0000-0000-000045450000}"/>
    <cellStyle name="Normal 17 3 2 3 4 4 2 4" xfId="17729" xr:uid="{00000000-0005-0000-0000-000046450000}"/>
    <cellStyle name="Normal 17 3 2 3 4 4 2 4 2" xfId="17730" xr:uid="{00000000-0005-0000-0000-000047450000}"/>
    <cellStyle name="Normal 17 3 2 3 4 4 2 5" xfId="17731" xr:uid="{00000000-0005-0000-0000-000048450000}"/>
    <cellStyle name="Normal 17 3 2 3 4 4 3" xfId="17732" xr:uid="{00000000-0005-0000-0000-000049450000}"/>
    <cellStyle name="Normal 17 3 2 3 4 4 3 2" xfId="17733" xr:uid="{00000000-0005-0000-0000-00004A450000}"/>
    <cellStyle name="Normal 17 3 2 3 4 4 3 2 2" xfId="17734" xr:uid="{00000000-0005-0000-0000-00004B450000}"/>
    <cellStyle name="Normal 17 3 2 3 4 4 3 2 2 2" xfId="17735" xr:uid="{00000000-0005-0000-0000-00004C450000}"/>
    <cellStyle name="Normal 17 3 2 3 4 4 3 2 3" xfId="17736" xr:uid="{00000000-0005-0000-0000-00004D450000}"/>
    <cellStyle name="Normal 17 3 2 3 4 4 3 3" xfId="17737" xr:uid="{00000000-0005-0000-0000-00004E450000}"/>
    <cellStyle name="Normal 17 3 2 3 4 4 3 3 2" xfId="17738" xr:uid="{00000000-0005-0000-0000-00004F450000}"/>
    <cellStyle name="Normal 17 3 2 3 4 4 3 4" xfId="17739" xr:uid="{00000000-0005-0000-0000-000050450000}"/>
    <cellStyle name="Normal 17 3 2 3 4 4 4" xfId="17740" xr:uid="{00000000-0005-0000-0000-000051450000}"/>
    <cellStyle name="Normal 17 3 2 3 4 4 4 2" xfId="17741" xr:uid="{00000000-0005-0000-0000-000052450000}"/>
    <cellStyle name="Normal 17 3 2 3 4 4 4 2 2" xfId="17742" xr:uid="{00000000-0005-0000-0000-000053450000}"/>
    <cellStyle name="Normal 17 3 2 3 4 4 4 3" xfId="17743" xr:uid="{00000000-0005-0000-0000-000054450000}"/>
    <cellStyle name="Normal 17 3 2 3 4 4 5" xfId="17744" xr:uid="{00000000-0005-0000-0000-000055450000}"/>
    <cellStyle name="Normal 17 3 2 3 4 4 5 2" xfId="17745" xr:uid="{00000000-0005-0000-0000-000056450000}"/>
    <cellStyle name="Normal 17 3 2 3 4 4 6" xfId="17746" xr:uid="{00000000-0005-0000-0000-000057450000}"/>
    <cellStyle name="Normal 17 3 2 3 4 5" xfId="17747" xr:uid="{00000000-0005-0000-0000-000058450000}"/>
    <cellStyle name="Normal 17 3 2 3 4 5 2" xfId="17748" xr:uid="{00000000-0005-0000-0000-000059450000}"/>
    <cellStyle name="Normal 17 3 2 3 4 5 2 2" xfId="17749" xr:uid="{00000000-0005-0000-0000-00005A450000}"/>
    <cellStyle name="Normal 17 3 2 3 4 5 2 2 2" xfId="17750" xr:uid="{00000000-0005-0000-0000-00005B450000}"/>
    <cellStyle name="Normal 17 3 2 3 4 5 2 2 2 2" xfId="17751" xr:uid="{00000000-0005-0000-0000-00005C450000}"/>
    <cellStyle name="Normal 17 3 2 3 4 5 2 2 3" xfId="17752" xr:uid="{00000000-0005-0000-0000-00005D450000}"/>
    <cellStyle name="Normal 17 3 2 3 4 5 2 3" xfId="17753" xr:uid="{00000000-0005-0000-0000-00005E450000}"/>
    <cellStyle name="Normal 17 3 2 3 4 5 2 3 2" xfId="17754" xr:uid="{00000000-0005-0000-0000-00005F450000}"/>
    <cellStyle name="Normal 17 3 2 3 4 5 2 4" xfId="17755" xr:uid="{00000000-0005-0000-0000-000060450000}"/>
    <cellStyle name="Normal 17 3 2 3 4 5 3" xfId="17756" xr:uid="{00000000-0005-0000-0000-000061450000}"/>
    <cellStyle name="Normal 17 3 2 3 4 5 3 2" xfId="17757" xr:uid="{00000000-0005-0000-0000-000062450000}"/>
    <cellStyle name="Normal 17 3 2 3 4 5 3 2 2" xfId="17758" xr:uid="{00000000-0005-0000-0000-000063450000}"/>
    <cellStyle name="Normal 17 3 2 3 4 5 3 3" xfId="17759" xr:uid="{00000000-0005-0000-0000-000064450000}"/>
    <cellStyle name="Normal 17 3 2 3 4 5 4" xfId="17760" xr:uid="{00000000-0005-0000-0000-000065450000}"/>
    <cellStyle name="Normal 17 3 2 3 4 5 4 2" xfId="17761" xr:uid="{00000000-0005-0000-0000-000066450000}"/>
    <cellStyle name="Normal 17 3 2 3 4 5 5" xfId="17762" xr:uid="{00000000-0005-0000-0000-000067450000}"/>
    <cellStyle name="Normal 17 3 2 3 4 6" xfId="17763" xr:uid="{00000000-0005-0000-0000-000068450000}"/>
    <cellStyle name="Normal 17 3 2 3 4 6 2" xfId="17764" xr:uid="{00000000-0005-0000-0000-000069450000}"/>
    <cellStyle name="Normal 17 3 2 3 4 6 2 2" xfId="17765" xr:uid="{00000000-0005-0000-0000-00006A450000}"/>
    <cellStyle name="Normal 17 3 2 3 4 6 2 2 2" xfId="17766" xr:uid="{00000000-0005-0000-0000-00006B450000}"/>
    <cellStyle name="Normal 17 3 2 3 4 6 2 3" xfId="17767" xr:uid="{00000000-0005-0000-0000-00006C450000}"/>
    <cellStyle name="Normal 17 3 2 3 4 6 3" xfId="17768" xr:uid="{00000000-0005-0000-0000-00006D450000}"/>
    <cellStyle name="Normal 17 3 2 3 4 6 3 2" xfId="17769" xr:uid="{00000000-0005-0000-0000-00006E450000}"/>
    <cellStyle name="Normal 17 3 2 3 4 6 4" xfId="17770" xr:uid="{00000000-0005-0000-0000-00006F450000}"/>
    <cellStyle name="Normal 17 3 2 3 4 7" xfId="17771" xr:uid="{00000000-0005-0000-0000-000070450000}"/>
    <cellStyle name="Normal 17 3 2 3 4 7 2" xfId="17772" xr:uid="{00000000-0005-0000-0000-000071450000}"/>
    <cellStyle name="Normal 17 3 2 3 4 7 2 2" xfId="17773" xr:uid="{00000000-0005-0000-0000-000072450000}"/>
    <cellStyle name="Normal 17 3 2 3 4 7 3" xfId="17774" xr:uid="{00000000-0005-0000-0000-000073450000}"/>
    <cellStyle name="Normal 17 3 2 3 4 7 3 2" xfId="17775" xr:uid="{00000000-0005-0000-0000-000074450000}"/>
    <cellStyle name="Normal 17 3 2 3 4 7 4" xfId="17776" xr:uid="{00000000-0005-0000-0000-000075450000}"/>
    <cellStyle name="Normal 17 3 2 3 4 8" xfId="17777" xr:uid="{00000000-0005-0000-0000-000076450000}"/>
    <cellStyle name="Normal 17 3 2 3 4 8 2" xfId="17778" xr:uid="{00000000-0005-0000-0000-000077450000}"/>
    <cellStyle name="Normal 17 3 2 3 4 9" xfId="17779" xr:uid="{00000000-0005-0000-0000-000078450000}"/>
    <cellStyle name="Normal 17 3 2 3 4 9 2" xfId="17780" xr:uid="{00000000-0005-0000-0000-000079450000}"/>
    <cellStyle name="Normal 17 3 2 3 5" xfId="17781" xr:uid="{00000000-0005-0000-0000-00007A450000}"/>
    <cellStyle name="Normal 17 3 2 3 5 10" xfId="17782" xr:uid="{00000000-0005-0000-0000-00007B450000}"/>
    <cellStyle name="Normal 17 3 2 3 5 2" xfId="17783" xr:uid="{00000000-0005-0000-0000-00007C450000}"/>
    <cellStyle name="Normal 17 3 2 3 5 2 2" xfId="17784" xr:uid="{00000000-0005-0000-0000-00007D450000}"/>
    <cellStyle name="Normal 17 3 2 3 5 2 2 2" xfId="17785" xr:uid="{00000000-0005-0000-0000-00007E450000}"/>
    <cellStyle name="Normal 17 3 2 3 5 2 2 2 2" xfId="17786" xr:uid="{00000000-0005-0000-0000-00007F450000}"/>
    <cellStyle name="Normal 17 3 2 3 5 2 2 2 2 2" xfId="17787" xr:uid="{00000000-0005-0000-0000-000080450000}"/>
    <cellStyle name="Normal 17 3 2 3 5 2 2 2 2 2 2" xfId="17788" xr:uid="{00000000-0005-0000-0000-000081450000}"/>
    <cellStyle name="Normal 17 3 2 3 5 2 2 2 2 3" xfId="17789" xr:uid="{00000000-0005-0000-0000-000082450000}"/>
    <cellStyle name="Normal 17 3 2 3 5 2 2 2 3" xfId="17790" xr:uid="{00000000-0005-0000-0000-000083450000}"/>
    <cellStyle name="Normal 17 3 2 3 5 2 2 2 3 2" xfId="17791" xr:uid="{00000000-0005-0000-0000-000084450000}"/>
    <cellStyle name="Normal 17 3 2 3 5 2 2 2 4" xfId="17792" xr:uid="{00000000-0005-0000-0000-000085450000}"/>
    <cellStyle name="Normal 17 3 2 3 5 2 2 3" xfId="17793" xr:uid="{00000000-0005-0000-0000-000086450000}"/>
    <cellStyle name="Normal 17 3 2 3 5 2 2 3 2" xfId="17794" xr:uid="{00000000-0005-0000-0000-000087450000}"/>
    <cellStyle name="Normal 17 3 2 3 5 2 2 3 2 2" xfId="17795" xr:uid="{00000000-0005-0000-0000-000088450000}"/>
    <cellStyle name="Normal 17 3 2 3 5 2 2 3 3" xfId="17796" xr:uid="{00000000-0005-0000-0000-000089450000}"/>
    <cellStyle name="Normal 17 3 2 3 5 2 2 4" xfId="17797" xr:uid="{00000000-0005-0000-0000-00008A450000}"/>
    <cellStyle name="Normal 17 3 2 3 5 2 2 4 2" xfId="17798" xr:uid="{00000000-0005-0000-0000-00008B450000}"/>
    <cellStyle name="Normal 17 3 2 3 5 2 2 5" xfId="17799" xr:uid="{00000000-0005-0000-0000-00008C450000}"/>
    <cellStyle name="Normal 17 3 2 3 5 2 3" xfId="17800" xr:uid="{00000000-0005-0000-0000-00008D450000}"/>
    <cellStyle name="Normal 17 3 2 3 5 2 3 2" xfId="17801" xr:uid="{00000000-0005-0000-0000-00008E450000}"/>
    <cellStyle name="Normal 17 3 2 3 5 2 3 2 2" xfId="17802" xr:uid="{00000000-0005-0000-0000-00008F450000}"/>
    <cellStyle name="Normal 17 3 2 3 5 2 3 2 2 2" xfId="17803" xr:uid="{00000000-0005-0000-0000-000090450000}"/>
    <cellStyle name="Normal 17 3 2 3 5 2 3 2 3" xfId="17804" xr:uid="{00000000-0005-0000-0000-000091450000}"/>
    <cellStyle name="Normal 17 3 2 3 5 2 3 3" xfId="17805" xr:uid="{00000000-0005-0000-0000-000092450000}"/>
    <cellStyle name="Normal 17 3 2 3 5 2 3 3 2" xfId="17806" xr:uid="{00000000-0005-0000-0000-000093450000}"/>
    <cellStyle name="Normal 17 3 2 3 5 2 3 4" xfId="17807" xr:uid="{00000000-0005-0000-0000-000094450000}"/>
    <cellStyle name="Normal 17 3 2 3 5 2 4" xfId="17808" xr:uid="{00000000-0005-0000-0000-000095450000}"/>
    <cellStyle name="Normal 17 3 2 3 5 2 4 2" xfId="17809" xr:uid="{00000000-0005-0000-0000-000096450000}"/>
    <cellStyle name="Normal 17 3 2 3 5 2 4 2 2" xfId="17810" xr:uid="{00000000-0005-0000-0000-000097450000}"/>
    <cellStyle name="Normal 17 3 2 3 5 2 4 3" xfId="17811" xr:uid="{00000000-0005-0000-0000-000098450000}"/>
    <cellStyle name="Normal 17 3 2 3 5 2 5" xfId="17812" xr:uid="{00000000-0005-0000-0000-000099450000}"/>
    <cellStyle name="Normal 17 3 2 3 5 2 5 2" xfId="17813" xr:uid="{00000000-0005-0000-0000-00009A450000}"/>
    <cellStyle name="Normal 17 3 2 3 5 2 6" xfId="17814" xr:uid="{00000000-0005-0000-0000-00009B450000}"/>
    <cellStyle name="Normal 17 3 2 3 5 3" xfId="17815" xr:uid="{00000000-0005-0000-0000-00009C450000}"/>
    <cellStyle name="Normal 17 3 2 3 5 3 2" xfId="17816" xr:uid="{00000000-0005-0000-0000-00009D450000}"/>
    <cellStyle name="Normal 17 3 2 3 5 3 2 2" xfId="17817" xr:uid="{00000000-0005-0000-0000-00009E450000}"/>
    <cellStyle name="Normal 17 3 2 3 5 3 2 2 2" xfId="17818" xr:uid="{00000000-0005-0000-0000-00009F450000}"/>
    <cellStyle name="Normal 17 3 2 3 5 3 2 2 2 2" xfId="17819" xr:uid="{00000000-0005-0000-0000-0000A0450000}"/>
    <cellStyle name="Normal 17 3 2 3 5 3 2 2 2 2 2" xfId="17820" xr:uid="{00000000-0005-0000-0000-0000A1450000}"/>
    <cellStyle name="Normal 17 3 2 3 5 3 2 2 2 3" xfId="17821" xr:uid="{00000000-0005-0000-0000-0000A2450000}"/>
    <cellStyle name="Normal 17 3 2 3 5 3 2 2 3" xfId="17822" xr:uid="{00000000-0005-0000-0000-0000A3450000}"/>
    <cellStyle name="Normal 17 3 2 3 5 3 2 2 3 2" xfId="17823" xr:uid="{00000000-0005-0000-0000-0000A4450000}"/>
    <cellStyle name="Normal 17 3 2 3 5 3 2 2 4" xfId="17824" xr:uid="{00000000-0005-0000-0000-0000A5450000}"/>
    <cellStyle name="Normal 17 3 2 3 5 3 2 3" xfId="17825" xr:uid="{00000000-0005-0000-0000-0000A6450000}"/>
    <cellStyle name="Normal 17 3 2 3 5 3 2 3 2" xfId="17826" xr:uid="{00000000-0005-0000-0000-0000A7450000}"/>
    <cellStyle name="Normal 17 3 2 3 5 3 2 3 2 2" xfId="17827" xr:uid="{00000000-0005-0000-0000-0000A8450000}"/>
    <cellStyle name="Normal 17 3 2 3 5 3 2 3 3" xfId="17828" xr:uid="{00000000-0005-0000-0000-0000A9450000}"/>
    <cellStyle name="Normal 17 3 2 3 5 3 2 4" xfId="17829" xr:uid="{00000000-0005-0000-0000-0000AA450000}"/>
    <cellStyle name="Normal 17 3 2 3 5 3 2 4 2" xfId="17830" xr:uid="{00000000-0005-0000-0000-0000AB450000}"/>
    <cellStyle name="Normal 17 3 2 3 5 3 2 5" xfId="17831" xr:uid="{00000000-0005-0000-0000-0000AC450000}"/>
    <cellStyle name="Normal 17 3 2 3 5 3 3" xfId="17832" xr:uid="{00000000-0005-0000-0000-0000AD450000}"/>
    <cellStyle name="Normal 17 3 2 3 5 3 3 2" xfId="17833" xr:uid="{00000000-0005-0000-0000-0000AE450000}"/>
    <cellStyle name="Normal 17 3 2 3 5 3 3 2 2" xfId="17834" xr:uid="{00000000-0005-0000-0000-0000AF450000}"/>
    <cellStyle name="Normal 17 3 2 3 5 3 3 2 2 2" xfId="17835" xr:uid="{00000000-0005-0000-0000-0000B0450000}"/>
    <cellStyle name="Normal 17 3 2 3 5 3 3 2 3" xfId="17836" xr:uid="{00000000-0005-0000-0000-0000B1450000}"/>
    <cellStyle name="Normal 17 3 2 3 5 3 3 3" xfId="17837" xr:uid="{00000000-0005-0000-0000-0000B2450000}"/>
    <cellStyle name="Normal 17 3 2 3 5 3 3 3 2" xfId="17838" xr:uid="{00000000-0005-0000-0000-0000B3450000}"/>
    <cellStyle name="Normal 17 3 2 3 5 3 3 4" xfId="17839" xr:uid="{00000000-0005-0000-0000-0000B4450000}"/>
    <cellStyle name="Normal 17 3 2 3 5 3 4" xfId="17840" xr:uid="{00000000-0005-0000-0000-0000B5450000}"/>
    <cellStyle name="Normal 17 3 2 3 5 3 4 2" xfId="17841" xr:uid="{00000000-0005-0000-0000-0000B6450000}"/>
    <cellStyle name="Normal 17 3 2 3 5 3 4 2 2" xfId="17842" xr:uid="{00000000-0005-0000-0000-0000B7450000}"/>
    <cellStyle name="Normal 17 3 2 3 5 3 4 3" xfId="17843" xr:uid="{00000000-0005-0000-0000-0000B8450000}"/>
    <cellStyle name="Normal 17 3 2 3 5 3 5" xfId="17844" xr:uid="{00000000-0005-0000-0000-0000B9450000}"/>
    <cellStyle name="Normal 17 3 2 3 5 3 5 2" xfId="17845" xr:uid="{00000000-0005-0000-0000-0000BA450000}"/>
    <cellStyle name="Normal 17 3 2 3 5 3 6" xfId="17846" xr:uid="{00000000-0005-0000-0000-0000BB450000}"/>
    <cellStyle name="Normal 17 3 2 3 5 4" xfId="17847" xr:uid="{00000000-0005-0000-0000-0000BC450000}"/>
    <cellStyle name="Normal 17 3 2 3 5 4 2" xfId="17848" xr:uid="{00000000-0005-0000-0000-0000BD450000}"/>
    <cellStyle name="Normal 17 3 2 3 5 4 2 2" xfId="17849" xr:uid="{00000000-0005-0000-0000-0000BE450000}"/>
    <cellStyle name="Normal 17 3 2 3 5 4 2 2 2" xfId="17850" xr:uid="{00000000-0005-0000-0000-0000BF450000}"/>
    <cellStyle name="Normal 17 3 2 3 5 4 2 2 2 2" xfId="17851" xr:uid="{00000000-0005-0000-0000-0000C0450000}"/>
    <cellStyle name="Normal 17 3 2 3 5 4 2 2 3" xfId="17852" xr:uid="{00000000-0005-0000-0000-0000C1450000}"/>
    <cellStyle name="Normal 17 3 2 3 5 4 2 3" xfId="17853" xr:uid="{00000000-0005-0000-0000-0000C2450000}"/>
    <cellStyle name="Normal 17 3 2 3 5 4 2 3 2" xfId="17854" xr:uid="{00000000-0005-0000-0000-0000C3450000}"/>
    <cellStyle name="Normal 17 3 2 3 5 4 2 4" xfId="17855" xr:uid="{00000000-0005-0000-0000-0000C4450000}"/>
    <cellStyle name="Normal 17 3 2 3 5 4 3" xfId="17856" xr:uid="{00000000-0005-0000-0000-0000C5450000}"/>
    <cellStyle name="Normal 17 3 2 3 5 4 3 2" xfId="17857" xr:uid="{00000000-0005-0000-0000-0000C6450000}"/>
    <cellStyle name="Normal 17 3 2 3 5 4 3 2 2" xfId="17858" xr:uid="{00000000-0005-0000-0000-0000C7450000}"/>
    <cellStyle name="Normal 17 3 2 3 5 4 3 3" xfId="17859" xr:uid="{00000000-0005-0000-0000-0000C8450000}"/>
    <cellStyle name="Normal 17 3 2 3 5 4 4" xfId="17860" xr:uid="{00000000-0005-0000-0000-0000C9450000}"/>
    <cellStyle name="Normal 17 3 2 3 5 4 4 2" xfId="17861" xr:uid="{00000000-0005-0000-0000-0000CA450000}"/>
    <cellStyle name="Normal 17 3 2 3 5 4 5" xfId="17862" xr:uid="{00000000-0005-0000-0000-0000CB450000}"/>
    <cellStyle name="Normal 17 3 2 3 5 5" xfId="17863" xr:uid="{00000000-0005-0000-0000-0000CC450000}"/>
    <cellStyle name="Normal 17 3 2 3 5 5 2" xfId="17864" xr:uid="{00000000-0005-0000-0000-0000CD450000}"/>
    <cellStyle name="Normal 17 3 2 3 5 5 2 2" xfId="17865" xr:uid="{00000000-0005-0000-0000-0000CE450000}"/>
    <cellStyle name="Normal 17 3 2 3 5 5 2 2 2" xfId="17866" xr:uid="{00000000-0005-0000-0000-0000CF450000}"/>
    <cellStyle name="Normal 17 3 2 3 5 5 2 3" xfId="17867" xr:uid="{00000000-0005-0000-0000-0000D0450000}"/>
    <cellStyle name="Normal 17 3 2 3 5 5 3" xfId="17868" xr:uid="{00000000-0005-0000-0000-0000D1450000}"/>
    <cellStyle name="Normal 17 3 2 3 5 5 3 2" xfId="17869" xr:uid="{00000000-0005-0000-0000-0000D2450000}"/>
    <cellStyle name="Normal 17 3 2 3 5 5 4" xfId="17870" xr:uid="{00000000-0005-0000-0000-0000D3450000}"/>
    <cellStyle name="Normal 17 3 2 3 5 6" xfId="17871" xr:uid="{00000000-0005-0000-0000-0000D4450000}"/>
    <cellStyle name="Normal 17 3 2 3 5 6 2" xfId="17872" xr:uid="{00000000-0005-0000-0000-0000D5450000}"/>
    <cellStyle name="Normal 17 3 2 3 5 6 2 2" xfId="17873" xr:uid="{00000000-0005-0000-0000-0000D6450000}"/>
    <cellStyle name="Normal 17 3 2 3 5 6 3" xfId="17874" xr:uid="{00000000-0005-0000-0000-0000D7450000}"/>
    <cellStyle name="Normal 17 3 2 3 5 6 3 2" xfId="17875" xr:uid="{00000000-0005-0000-0000-0000D8450000}"/>
    <cellStyle name="Normal 17 3 2 3 5 6 4" xfId="17876" xr:uid="{00000000-0005-0000-0000-0000D9450000}"/>
    <cellStyle name="Normal 17 3 2 3 5 7" xfId="17877" xr:uid="{00000000-0005-0000-0000-0000DA450000}"/>
    <cellStyle name="Normal 17 3 2 3 5 7 2" xfId="17878" xr:uid="{00000000-0005-0000-0000-0000DB450000}"/>
    <cellStyle name="Normal 17 3 2 3 5 8" xfId="17879" xr:uid="{00000000-0005-0000-0000-0000DC450000}"/>
    <cellStyle name="Normal 17 3 2 3 5 8 2" xfId="17880" xr:uid="{00000000-0005-0000-0000-0000DD450000}"/>
    <cellStyle name="Normal 17 3 2 3 5 9" xfId="17881" xr:uid="{00000000-0005-0000-0000-0000DE450000}"/>
    <cellStyle name="Normal 17 3 2 3 6" xfId="17882" xr:uid="{00000000-0005-0000-0000-0000DF450000}"/>
    <cellStyle name="Normal 17 3 2 3 6 2" xfId="17883" xr:uid="{00000000-0005-0000-0000-0000E0450000}"/>
    <cellStyle name="Normal 17 3 2 3 6 2 2" xfId="17884" xr:uid="{00000000-0005-0000-0000-0000E1450000}"/>
    <cellStyle name="Normal 17 3 2 3 6 2 2 2" xfId="17885" xr:uid="{00000000-0005-0000-0000-0000E2450000}"/>
    <cellStyle name="Normal 17 3 2 3 6 2 2 2 2" xfId="17886" xr:uid="{00000000-0005-0000-0000-0000E3450000}"/>
    <cellStyle name="Normal 17 3 2 3 6 2 2 2 2 2" xfId="17887" xr:uid="{00000000-0005-0000-0000-0000E4450000}"/>
    <cellStyle name="Normal 17 3 2 3 6 2 2 2 2 2 2" xfId="17888" xr:uid="{00000000-0005-0000-0000-0000E5450000}"/>
    <cellStyle name="Normal 17 3 2 3 6 2 2 2 2 3" xfId="17889" xr:uid="{00000000-0005-0000-0000-0000E6450000}"/>
    <cellStyle name="Normal 17 3 2 3 6 2 2 2 3" xfId="17890" xr:uid="{00000000-0005-0000-0000-0000E7450000}"/>
    <cellStyle name="Normal 17 3 2 3 6 2 2 2 3 2" xfId="17891" xr:uid="{00000000-0005-0000-0000-0000E8450000}"/>
    <cellStyle name="Normal 17 3 2 3 6 2 2 2 4" xfId="17892" xr:uid="{00000000-0005-0000-0000-0000E9450000}"/>
    <cellStyle name="Normal 17 3 2 3 6 2 2 3" xfId="17893" xr:uid="{00000000-0005-0000-0000-0000EA450000}"/>
    <cellStyle name="Normal 17 3 2 3 6 2 2 3 2" xfId="17894" xr:uid="{00000000-0005-0000-0000-0000EB450000}"/>
    <cellStyle name="Normal 17 3 2 3 6 2 2 3 2 2" xfId="17895" xr:uid="{00000000-0005-0000-0000-0000EC450000}"/>
    <cellStyle name="Normal 17 3 2 3 6 2 2 3 3" xfId="17896" xr:uid="{00000000-0005-0000-0000-0000ED450000}"/>
    <cellStyle name="Normal 17 3 2 3 6 2 2 4" xfId="17897" xr:uid="{00000000-0005-0000-0000-0000EE450000}"/>
    <cellStyle name="Normal 17 3 2 3 6 2 2 4 2" xfId="17898" xr:uid="{00000000-0005-0000-0000-0000EF450000}"/>
    <cellStyle name="Normal 17 3 2 3 6 2 2 5" xfId="17899" xr:uid="{00000000-0005-0000-0000-0000F0450000}"/>
    <cellStyle name="Normal 17 3 2 3 6 2 3" xfId="17900" xr:uid="{00000000-0005-0000-0000-0000F1450000}"/>
    <cellStyle name="Normal 17 3 2 3 6 2 3 2" xfId="17901" xr:uid="{00000000-0005-0000-0000-0000F2450000}"/>
    <cellStyle name="Normal 17 3 2 3 6 2 3 2 2" xfId="17902" xr:uid="{00000000-0005-0000-0000-0000F3450000}"/>
    <cellStyle name="Normal 17 3 2 3 6 2 3 2 2 2" xfId="17903" xr:uid="{00000000-0005-0000-0000-0000F4450000}"/>
    <cellStyle name="Normal 17 3 2 3 6 2 3 2 3" xfId="17904" xr:uid="{00000000-0005-0000-0000-0000F5450000}"/>
    <cellStyle name="Normal 17 3 2 3 6 2 3 3" xfId="17905" xr:uid="{00000000-0005-0000-0000-0000F6450000}"/>
    <cellStyle name="Normal 17 3 2 3 6 2 3 3 2" xfId="17906" xr:uid="{00000000-0005-0000-0000-0000F7450000}"/>
    <cellStyle name="Normal 17 3 2 3 6 2 3 4" xfId="17907" xr:uid="{00000000-0005-0000-0000-0000F8450000}"/>
    <cellStyle name="Normal 17 3 2 3 6 2 4" xfId="17908" xr:uid="{00000000-0005-0000-0000-0000F9450000}"/>
    <cellStyle name="Normal 17 3 2 3 6 2 4 2" xfId="17909" xr:uid="{00000000-0005-0000-0000-0000FA450000}"/>
    <cellStyle name="Normal 17 3 2 3 6 2 4 2 2" xfId="17910" xr:uid="{00000000-0005-0000-0000-0000FB450000}"/>
    <cellStyle name="Normal 17 3 2 3 6 2 4 3" xfId="17911" xr:uid="{00000000-0005-0000-0000-0000FC450000}"/>
    <cellStyle name="Normal 17 3 2 3 6 2 5" xfId="17912" xr:uid="{00000000-0005-0000-0000-0000FD450000}"/>
    <cellStyle name="Normal 17 3 2 3 6 2 5 2" xfId="17913" xr:uid="{00000000-0005-0000-0000-0000FE450000}"/>
    <cellStyle name="Normal 17 3 2 3 6 2 6" xfId="17914" xr:uid="{00000000-0005-0000-0000-0000FF450000}"/>
    <cellStyle name="Normal 17 3 2 3 6 3" xfId="17915" xr:uid="{00000000-0005-0000-0000-000000460000}"/>
    <cellStyle name="Normal 17 3 2 3 6 3 2" xfId="17916" xr:uid="{00000000-0005-0000-0000-000001460000}"/>
    <cellStyle name="Normal 17 3 2 3 6 3 2 2" xfId="17917" xr:uid="{00000000-0005-0000-0000-000002460000}"/>
    <cellStyle name="Normal 17 3 2 3 6 3 2 2 2" xfId="17918" xr:uid="{00000000-0005-0000-0000-000003460000}"/>
    <cellStyle name="Normal 17 3 2 3 6 3 2 2 2 2" xfId="17919" xr:uid="{00000000-0005-0000-0000-000004460000}"/>
    <cellStyle name="Normal 17 3 2 3 6 3 2 2 2 2 2" xfId="17920" xr:uid="{00000000-0005-0000-0000-000005460000}"/>
    <cellStyle name="Normal 17 3 2 3 6 3 2 2 2 3" xfId="17921" xr:uid="{00000000-0005-0000-0000-000006460000}"/>
    <cellStyle name="Normal 17 3 2 3 6 3 2 2 3" xfId="17922" xr:uid="{00000000-0005-0000-0000-000007460000}"/>
    <cellStyle name="Normal 17 3 2 3 6 3 2 2 3 2" xfId="17923" xr:uid="{00000000-0005-0000-0000-000008460000}"/>
    <cellStyle name="Normal 17 3 2 3 6 3 2 2 4" xfId="17924" xr:uid="{00000000-0005-0000-0000-000009460000}"/>
    <cellStyle name="Normal 17 3 2 3 6 3 2 3" xfId="17925" xr:uid="{00000000-0005-0000-0000-00000A460000}"/>
    <cellStyle name="Normal 17 3 2 3 6 3 2 3 2" xfId="17926" xr:uid="{00000000-0005-0000-0000-00000B460000}"/>
    <cellStyle name="Normal 17 3 2 3 6 3 2 3 2 2" xfId="17927" xr:uid="{00000000-0005-0000-0000-00000C460000}"/>
    <cellStyle name="Normal 17 3 2 3 6 3 2 3 3" xfId="17928" xr:uid="{00000000-0005-0000-0000-00000D460000}"/>
    <cellStyle name="Normal 17 3 2 3 6 3 2 4" xfId="17929" xr:uid="{00000000-0005-0000-0000-00000E460000}"/>
    <cellStyle name="Normal 17 3 2 3 6 3 2 4 2" xfId="17930" xr:uid="{00000000-0005-0000-0000-00000F460000}"/>
    <cellStyle name="Normal 17 3 2 3 6 3 2 5" xfId="17931" xr:uid="{00000000-0005-0000-0000-000010460000}"/>
    <cellStyle name="Normal 17 3 2 3 6 3 3" xfId="17932" xr:uid="{00000000-0005-0000-0000-000011460000}"/>
    <cellStyle name="Normal 17 3 2 3 6 3 3 2" xfId="17933" xr:uid="{00000000-0005-0000-0000-000012460000}"/>
    <cellStyle name="Normal 17 3 2 3 6 3 3 2 2" xfId="17934" xr:uid="{00000000-0005-0000-0000-000013460000}"/>
    <cellStyle name="Normal 17 3 2 3 6 3 3 2 2 2" xfId="17935" xr:uid="{00000000-0005-0000-0000-000014460000}"/>
    <cellStyle name="Normal 17 3 2 3 6 3 3 2 3" xfId="17936" xr:uid="{00000000-0005-0000-0000-000015460000}"/>
    <cellStyle name="Normal 17 3 2 3 6 3 3 3" xfId="17937" xr:uid="{00000000-0005-0000-0000-000016460000}"/>
    <cellStyle name="Normal 17 3 2 3 6 3 3 3 2" xfId="17938" xr:uid="{00000000-0005-0000-0000-000017460000}"/>
    <cellStyle name="Normal 17 3 2 3 6 3 3 4" xfId="17939" xr:uid="{00000000-0005-0000-0000-000018460000}"/>
    <cellStyle name="Normal 17 3 2 3 6 3 4" xfId="17940" xr:uid="{00000000-0005-0000-0000-000019460000}"/>
    <cellStyle name="Normal 17 3 2 3 6 3 4 2" xfId="17941" xr:uid="{00000000-0005-0000-0000-00001A460000}"/>
    <cellStyle name="Normal 17 3 2 3 6 3 4 2 2" xfId="17942" xr:uid="{00000000-0005-0000-0000-00001B460000}"/>
    <cellStyle name="Normal 17 3 2 3 6 3 4 3" xfId="17943" xr:uid="{00000000-0005-0000-0000-00001C460000}"/>
    <cellStyle name="Normal 17 3 2 3 6 3 5" xfId="17944" xr:uid="{00000000-0005-0000-0000-00001D460000}"/>
    <cellStyle name="Normal 17 3 2 3 6 3 5 2" xfId="17945" xr:uid="{00000000-0005-0000-0000-00001E460000}"/>
    <cellStyle name="Normal 17 3 2 3 6 3 6" xfId="17946" xr:uid="{00000000-0005-0000-0000-00001F460000}"/>
    <cellStyle name="Normal 17 3 2 3 6 4" xfId="17947" xr:uid="{00000000-0005-0000-0000-000020460000}"/>
    <cellStyle name="Normal 17 3 2 3 6 4 2" xfId="17948" xr:uid="{00000000-0005-0000-0000-000021460000}"/>
    <cellStyle name="Normal 17 3 2 3 6 4 2 2" xfId="17949" xr:uid="{00000000-0005-0000-0000-000022460000}"/>
    <cellStyle name="Normal 17 3 2 3 6 4 2 2 2" xfId="17950" xr:uid="{00000000-0005-0000-0000-000023460000}"/>
    <cellStyle name="Normal 17 3 2 3 6 4 2 2 2 2" xfId="17951" xr:uid="{00000000-0005-0000-0000-000024460000}"/>
    <cellStyle name="Normal 17 3 2 3 6 4 2 2 3" xfId="17952" xr:uid="{00000000-0005-0000-0000-000025460000}"/>
    <cellStyle name="Normal 17 3 2 3 6 4 2 3" xfId="17953" xr:uid="{00000000-0005-0000-0000-000026460000}"/>
    <cellStyle name="Normal 17 3 2 3 6 4 2 3 2" xfId="17954" xr:uid="{00000000-0005-0000-0000-000027460000}"/>
    <cellStyle name="Normal 17 3 2 3 6 4 2 4" xfId="17955" xr:uid="{00000000-0005-0000-0000-000028460000}"/>
    <cellStyle name="Normal 17 3 2 3 6 4 3" xfId="17956" xr:uid="{00000000-0005-0000-0000-000029460000}"/>
    <cellStyle name="Normal 17 3 2 3 6 4 3 2" xfId="17957" xr:uid="{00000000-0005-0000-0000-00002A460000}"/>
    <cellStyle name="Normal 17 3 2 3 6 4 3 2 2" xfId="17958" xr:uid="{00000000-0005-0000-0000-00002B460000}"/>
    <cellStyle name="Normal 17 3 2 3 6 4 3 3" xfId="17959" xr:uid="{00000000-0005-0000-0000-00002C460000}"/>
    <cellStyle name="Normal 17 3 2 3 6 4 4" xfId="17960" xr:uid="{00000000-0005-0000-0000-00002D460000}"/>
    <cellStyle name="Normal 17 3 2 3 6 4 4 2" xfId="17961" xr:uid="{00000000-0005-0000-0000-00002E460000}"/>
    <cellStyle name="Normal 17 3 2 3 6 4 5" xfId="17962" xr:uid="{00000000-0005-0000-0000-00002F460000}"/>
    <cellStyle name="Normal 17 3 2 3 6 5" xfId="17963" xr:uid="{00000000-0005-0000-0000-000030460000}"/>
    <cellStyle name="Normal 17 3 2 3 6 5 2" xfId="17964" xr:uid="{00000000-0005-0000-0000-000031460000}"/>
    <cellStyle name="Normal 17 3 2 3 6 5 2 2" xfId="17965" xr:uid="{00000000-0005-0000-0000-000032460000}"/>
    <cellStyle name="Normal 17 3 2 3 6 5 2 2 2" xfId="17966" xr:uid="{00000000-0005-0000-0000-000033460000}"/>
    <cellStyle name="Normal 17 3 2 3 6 5 2 3" xfId="17967" xr:uid="{00000000-0005-0000-0000-000034460000}"/>
    <cellStyle name="Normal 17 3 2 3 6 5 3" xfId="17968" xr:uid="{00000000-0005-0000-0000-000035460000}"/>
    <cellStyle name="Normal 17 3 2 3 6 5 3 2" xfId="17969" xr:uid="{00000000-0005-0000-0000-000036460000}"/>
    <cellStyle name="Normal 17 3 2 3 6 5 4" xfId="17970" xr:uid="{00000000-0005-0000-0000-000037460000}"/>
    <cellStyle name="Normal 17 3 2 3 6 6" xfId="17971" xr:uid="{00000000-0005-0000-0000-000038460000}"/>
    <cellStyle name="Normal 17 3 2 3 6 6 2" xfId="17972" xr:uid="{00000000-0005-0000-0000-000039460000}"/>
    <cellStyle name="Normal 17 3 2 3 6 6 2 2" xfId="17973" xr:uid="{00000000-0005-0000-0000-00003A460000}"/>
    <cellStyle name="Normal 17 3 2 3 6 6 3" xfId="17974" xr:uid="{00000000-0005-0000-0000-00003B460000}"/>
    <cellStyle name="Normal 17 3 2 3 6 6 3 2" xfId="17975" xr:uid="{00000000-0005-0000-0000-00003C460000}"/>
    <cellStyle name="Normal 17 3 2 3 6 6 4" xfId="17976" xr:uid="{00000000-0005-0000-0000-00003D460000}"/>
    <cellStyle name="Normal 17 3 2 3 6 7" xfId="17977" xr:uid="{00000000-0005-0000-0000-00003E460000}"/>
    <cellStyle name="Normal 17 3 2 3 6 7 2" xfId="17978" xr:uid="{00000000-0005-0000-0000-00003F460000}"/>
    <cellStyle name="Normal 17 3 2 3 6 8" xfId="17979" xr:uid="{00000000-0005-0000-0000-000040460000}"/>
    <cellStyle name="Normal 17 3 2 3 6 8 2" xfId="17980" xr:uid="{00000000-0005-0000-0000-000041460000}"/>
    <cellStyle name="Normal 17 3 2 3 6 9" xfId="17981" xr:uid="{00000000-0005-0000-0000-000042460000}"/>
    <cellStyle name="Normal 17 3 2 3 7" xfId="17982" xr:uid="{00000000-0005-0000-0000-000043460000}"/>
    <cellStyle name="Normal 17 3 2 3 7 2" xfId="17983" xr:uid="{00000000-0005-0000-0000-000044460000}"/>
    <cellStyle name="Normal 17 3 2 3 7 2 2" xfId="17984" xr:uid="{00000000-0005-0000-0000-000045460000}"/>
    <cellStyle name="Normal 17 3 2 3 7 2 2 2" xfId="17985" xr:uid="{00000000-0005-0000-0000-000046460000}"/>
    <cellStyle name="Normal 17 3 2 3 7 2 2 2 2" xfId="17986" xr:uid="{00000000-0005-0000-0000-000047460000}"/>
    <cellStyle name="Normal 17 3 2 3 7 2 2 2 2 2" xfId="17987" xr:uid="{00000000-0005-0000-0000-000048460000}"/>
    <cellStyle name="Normal 17 3 2 3 7 2 2 2 3" xfId="17988" xr:uid="{00000000-0005-0000-0000-000049460000}"/>
    <cellStyle name="Normal 17 3 2 3 7 2 2 3" xfId="17989" xr:uid="{00000000-0005-0000-0000-00004A460000}"/>
    <cellStyle name="Normal 17 3 2 3 7 2 2 3 2" xfId="17990" xr:uid="{00000000-0005-0000-0000-00004B460000}"/>
    <cellStyle name="Normal 17 3 2 3 7 2 2 4" xfId="17991" xr:uid="{00000000-0005-0000-0000-00004C460000}"/>
    <cellStyle name="Normal 17 3 2 3 7 2 3" xfId="17992" xr:uid="{00000000-0005-0000-0000-00004D460000}"/>
    <cellStyle name="Normal 17 3 2 3 7 2 3 2" xfId="17993" xr:uid="{00000000-0005-0000-0000-00004E460000}"/>
    <cellStyle name="Normal 17 3 2 3 7 2 3 2 2" xfId="17994" xr:uid="{00000000-0005-0000-0000-00004F460000}"/>
    <cellStyle name="Normal 17 3 2 3 7 2 3 3" xfId="17995" xr:uid="{00000000-0005-0000-0000-000050460000}"/>
    <cellStyle name="Normal 17 3 2 3 7 2 4" xfId="17996" xr:uid="{00000000-0005-0000-0000-000051460000}"/>
    <cellStyle name="Normal 17 3 2 3 7 2 4 2" xfId="17997" xr:uid="{00000000-0005-0000-0000-000052460000}"/>
    <cellStyle name="Normal 17 3 2 3 7 2 5" xfId="17998" xr:uid="{00000000-0005-0000-0000-000053460000}"/>
    <cellStyle name="Normal 17 3 2 3 7 3" xfId="17999" xr:uid="{00000000-0005-0000-0000-000054460000}"/>
    <cellStyle name="Normal 17 3 2 3 7 3 2" xfId="18000" xr:uid="{00000000-0005-0000-0000-000055460000}"/>
    <cellStyle name="Normal 17 3 2 3 7 3 2 2" xfId="18001" xr:uid="{00000000-0005-0000-0000-000056460000}"/>
    <cellStyle name="Normal 17 3 2 3 7 3 2 2 2" xfId="18002" xr:uid="{00000000-0005-0000-0000-000057460000}"/>
    <cellStyle name="Normal 17 3 2 3 7 3 2 3" xfId="18003" xr:uid="{00000000-0005-0000-0000-000058460000}"/>
    <cellStyle name="Normal 17 3 2 3 7 3 3" xfId="18004" xr:uid="{00000000-0005-0000-0000-000059460000}"/>
    <cellStyle name="Normal 17 3 2 3 7 3 3 2" xfId="18005" xr:uid="{00000000-0005-0000-0000-00005A460000}"/>
    <cellStyle name="Normal 17 3 2 3 7 3 4" xfId="18006" xr:uid="{00000000-0005-0000-0000-00005B460000}"/>
    <cellStyle name="Normal 17 3 2 3 7 4" xfId="18007" xr:uid="{00000000-0005-0000-0000-00005C460000}"/>
    <cellStyle name="Normal 17 3 2 3 7 4 2" xfId="18008" xr:uid="{00000000-0005-0000-0000-00005D460000}"/>
    <cellStyle name="Normal 17 3 2 3 7 4 2 2" xfId="18009" xr:uid="{00000000-0005-0000-0000-00005E460000}"/>
    <cellStyle name="Normal 17 3 2 3 7 4 3" xfId="18010" xr:uid="{00000000-0005-0000-0000-00005F460000}"/>
    <cellStyle name="Normal 17 3 2 3 7 5" xfId="18011" xr:uid="{00000000-0005-0000-0000-000060460000}"/>
    <cellStyle name="Normal 17 3 2 3 7 5 2" xfId="18012" xr:uid="{00000000-0005-0000-0000-000061460000}"/>
    <cellStyle name="Normal 17 3 2 3 7 6" xfId="18013" xr:uid="{00000000-0005-0000-0000-000062460000}"/>
    <cellStyle name="Normal 17 3 2 3 8" xfId="18014" xr:uid="{00000000-0005-0000-0000-000063460000}"/>
    <cellStyle name="Normal 17 3 2 3 8 2" xfId="18015" xr:uid="{00000000-0005-0000-0000-000064460000}"/>
    <cellStyle name="Normal 17 3 2 3 8 2 2" xfId="18016" xr:uid="{00000000-0005-0000-0000-000065460000}"/>
    <cellStyle name="Normal 17 3 2 3 8 2 2 2" xfId="18017" xr:uid="{00000000-0005-0000-0000-000066460000}"/>
    <cellStyle name="Normal 17 3 2 3 8 2 2 2 2" xfId="18018" xr:uid="{00000000-0005-0000-0000-000067460000}"/>
    <cellStyle name="Normal 17 3 2 3 8 2 2 2 2 2" xfId="18019" xr:uid="{00000000-0005-0000-0000-000068460000}"/>
    <cellStyle name="Normal 17 3 2 3 8 2 2 2 3" xfId="18020" xr:uid="{00000000-0005-0000-0000-000069460000}"/>
    <cellStyle name="Normal 17 3 2 3 8 2 2 3" xfId="18021" xr:uid="{00000000-0005-0000-0000-00006A460000}"/>
    <cellStyle name="Normal 17 3 2 3 8 2 2 3 2" xfId="18022" xr:uid="{00000000-0005-0000-0000-00006B460000}"/>
    <cellStyle name="Normal 17 3 2 3 8 2 2 4" xfId="18023" xr:uid="{00000000-0005-0000-0000-00006C460000}"/>
    <cellStyle name="Normal 17 3 2 3 8 2 3" xfId="18024" xr:uid="{00000000-0005-0000-0000-00006D460000}"/>
    <cellStyle name="Normal 17 3 2 3 8 2 3 2" xfId="18025" xr:uid="{00000000-0005-0000-0000-00006E460000}"/>
    <cellStyle name="Normal 17 3 2 3 8 2 3 2 2" xfId="18026" xr:uid="{00000000-0005-0000-0000-00006F460000}"/>
    <cellStyle name="Normal 17 3 2 3 8 2 3 3" xfId="18027" xr:uid="{00000000-0005-0000-0000-000070460000}"/>
    <cellStyle name="Normal 17 3 2 3 8 2 4" xfId="18028" xr:uid="{00000000-0005-0000-0000-000071460000}"/>
    <cellStyle name="Normal 17 3 2 3 8 2 4 2" xfId="18029" xr:uid="{00000000-0005-0000-0000-000072460000}"/>
    <cellStyle name="Normal 17 3 2 3 8 2 5" xfId="18030" xr:uid="{00000000-0005-0000-0000-000073460000}"/>
    <cellStyle name="Normal 17 3 2 3 8 3" xfId="18031" xr:uid="{00000000-0005-0000-0000-000074460000}"/>
    <cellStyle name="Normal 17 3 2 3 8 3 2" xfId="18032" xr:uid="{00000000-0005-0000-0000-000075460000}"/>
    <cellStyle name="Normal 17 3 2 3 8 3 2 2" xfId="18033" xr:uid="{00000000-0005-0000-0000-000076460000}"/>
    <cellStyle name="Normal 17 3 2 3 8 3 2 2 2" xfId="18034" xr:uid="{00000000-0005-0000-0000-000077460000}"/>
    <cellStyle name="Normal 17 3 2 3 8 3 2 3" xfId="18035" xr:uid="{00000000-0005-0000-0000-000078460000}"/>
    <cellStyle name="Normal 17 3 2 3 8 3 3" xfId="18036" xr:uid="{00000000-0005-0000-0000-000079460000}"/>
    <cellStyle name="Normal 17 3 2 3 8 3 3 2" xfId="18037" xr:uid="{00000000-0005-0000-0000-00007A460000}"/>
    <cellStyle name="Normal 17 3 2 3 8 3 4" xfId="18038" xr:uid="{00000000-0005-0000-0000-00007B460000}"/>
    <cellStyle name="Normal 17 3 2 3 8 4" xfId="18039" xr:uid="{00000000-0005-0000-0000-00007C460000}"/>
    <cellStyle name="Normal 17 3 2 3 8 4 2" xfId="18040" xr:uid="{00000000-0005-0000-0000-00007D460000}"/>
    <cellStyle name="Normal 17 3 2 3 8 4 2 2" xfId="18041" xr:uid="{00000000-0005-0000-0000-00007E460000}"/>
    <cellStyle name="Normal 17 3 2 3 8 4 3" xfId="18042" xr:uid="{00000000-0005-0000-0000-00007F460000}"/>
    <cellStyle name="Normal 17 3 2 3 8 5" xfId="18043" xr:uid="{00000000-0005-0000-0000-000080460000}"/>
    <cellStyle name="Normal 17 3 2 3 8 5 2" xfId="18044" xr:uid="{00000000-0005-0000-0000-000081460000}"/>
    <cellStyle name="Normal 17 3 2 3 8 6" xfId="18045" xr:uid="{00000000-0005-0000-0000-000082460000}"/>
    <cellStyle name="Normal 17 3 2 3 9" xfId="18046" xr:uid="{00000000-0005-0000-0000-000083460000}"/>
    <cellStyle name="Normal 17 3 2 3 9 2" xfId="18047" xr:uid="{00000000-0005-0000-0000-000084460000}"/>
    <cellStyle name="Normal 17 3 2 3 9 2 2" xfId="18048" xr:uid="{00000000-0005-0000-0000-000085460000}"/>
    <cellStyle name="Normal 17 3 2 3 9 2 2 2" xfId="18049" xr:uid="{00000000-0005-0000-0000-000086460000}"/>
    <cellStyle name="Normal 17 3 2 3 9 2 2 2 2" xfId="18050" xr:uid="{00000000-0005-0000-0000-000087460000}"/>
    <cellStyle name="Normal 17 3 2 3 9 2 2 3" xfId="18051" xr:uid="{00000000-0005-0000-0000-000088460000}"/>
    <cellStyle name="Normal 17 3 2 3 9 2 3" xfId="18052" xr:uid="{00000000-0005-0000-0000-000089460000}"/>
    <cellStyle name="Normal 17 3 2 3 9 2 3 2" xfId="18053" xr:uid="{00000000-0005-0000-0000-00008A460000}"/>
    <cellStyle name="Normal 17 3 2 3 9 2 4" xfId="18054" xr:uid="{00000000-0005-0000-0000-00008B460000}"/>
    <cellStyle name="Normal 17 3 2 3 9 3" xfId="18055" xr:uid="{00000000-0005-0000-0000-00008C460000}"/>
    <cellStyle name="Normal 17 3 2 3 9 3 2" xfId="18056" xr:uid="{00000000-0005-0000-0000-00008D460000}"/>
    <cellStyle name="Normal 17 3 2 3 9 3 2 2" xfId="18057" xr:uid="{00000000-0005-0000-0000-00008E460000}"/>
    <cellStyle name="Normal 17 3 2 3 9 3 3" xfId="18058" xr:uid="{00000000-0005-0000-0000-00008F460000}"/>
    <cellStyle name="Normal 17 3 2 3 9 4" xfId="18059" xr:uid="{00000000-0005-0000-0000-000090460000}"/>
    <cellStyle name="Normal 17 3 2 3 9 4 2" xfId="18060" xr:uid="{00000000-0005-0000-0000-000091460000}"/>
    <cellStyle name="Normal 17 3 2 3 9 5" xfId="18061" xr:uid="{00000000-0005-0000-0000-000092460000}"/>
    <cellStyle name="Normal 17 3 2 4" xfId="18062" xr:uid="{00000000-0005-0000-0000-000093460000}"/>
    <cellStyle name="Normal 17 3 2 4 10" xfId="18063" xr:uid="{00000000-0005-0000-0000-000094460000}"/>
    <cellStyle name="Normal 17 3 2 4 10 2" xfId="18064" xr:uid="{00000000-0005-0000-0000-000095460000}"/>
    <cellStyle name="Normal 17 3 2 4 11" xfId="18065" xr:uid="{00000000-0005-0000-0000-000096460000}"/>
    <cellStyle name="Normal 17 3 2 4 12" xfId="18066" xr:uid="{00000000-0005-0000-0000-000097460000}"/>
    <cellStyle name="Normal 17 3 2 4 2" xfId="18067" xr:uid="{00000000-0005-0000-0000-000098460000}"/>
    <cellStyle name="Normal 17 3 2 4 2 10" xfId="18068" xr:uid="{00000000-0005-0000-0000-000099460000}"/>
    <cellStyle name="Normal 17 3 2 4 2 11" xfId="18069" xr:uid="{00000000-0005-0000-0000-00009A460000}"/>
    <cellStyle name="Normal 17 3 2 4 2 2" xfId="18070" xr:uid="{00000000-0005-0000-0000-00009B460000}"/>
    <cellStyle name="Normal 17 3 2 4 2 2 2" xfId="18071" xr:uid="{00000000-0005-0000-0000-00009C460000}"/>
    <cellStyle name="Normal 17 3 2 4 2 2 2 2" xfId="18072" xr:uid="{00000000-0005-0000-0000-00009D460000}"/>
    <cellStyle name="Normal 17 3 2 4 2 2 2 2 2" xfId="18073" xr:uid="{00000000-0005-0000-0000-00009E460000}"/>
    <cellStyle name="Normal 17 3 2 4 2 2 2 2 2 2" xfId="18074" xr:uid="{00000000-0005-0000-0000-00009F460000}"/>
    <cellStyle name="Normal 17 3 2 4 2 2 2 2 2 2 2" xfId="18075" xr:uid="{00000000-0005-0000-0000-0000A0460000}"/>
    <cellStyle name="Normal 17 3 2 4 2 2 2 2 2 2 2 2" xfId="18076" xr:uid="{00000000-0005-0000-0000-0000A1460000}"/>
    <cellStyle name="Normal 17 3 2 4 2 2 2 2 2 2 3" xfId="18077" xr:uid="{00000000-0005-0000-0000-0000A2460000}"/>
    <cellStyle name="Normal 17 3 2 4 2 2 2 2 2 3" xfId="18078" xr:uid="{00000000-0005-0000-0000-0000A3460000}"/>
    <cellStyle name="Normal 17 3 2 4 2 2 2 2 2 3 2" xfId="18079" xr:uid="{00000000-0005-0000-0000-0000A4460000}"/>
    <cellStyle name="Normal 17 3 2 4 2 2 2 2 2 4" xfId="18080" xr:uid="{00000000-0005-0000-0000-0000A5460000}"/>
    <cellStyle name="Normal 17 3 2 4 2 2 2 2 3" xfId="18081" xr:uid="{00000000-0005-0000-0000-0000A6460000}"/>
    <cellStyle name="Normal 17 3 2 4 2 2 2 2 3 2" xfId="18082" xr:uid="{00000000-0005-0000-0000-0000A7460000}"/>
    <cellStyle name="Normal 17 3 2 4 2 2 2 2 3 2 2" xfId="18083" xr:uid="{00000000-0005-0000-0000-0000A8460000}"/>
    <cellStyle name="Normal 17 3 2 4 2 2 2 2 3 3" xfId="18084" xr:uid="{00000000-0005-0000-0000-0000A9460000}"/>
    <cellStyle name="Normal 17 3 2 4 2 2 2 2 4" xfId="18085" xr:uid="{00000000-0005-0000-0000-0000AA460000}"/>
    <cellStyle name="Normal 17 3 2 4 2 2 2 2 4 2" xfId="18086" xr:uid="{00000000-0005-0000-0000-0000AB460000}"/>
    <cellStyle name="Normal 17 3 2 4 2 2 2 2 5" xfId="18087" xr:uid="{00000000-0005-0000-0000-0000AC460000}"/>
    <cellStyle name="Normal 17 3 2 4 2 2 2 3" xfId="18088" xr:uid="{00000000-0005-0000-0000-0000AD460000}"/>
    <cellStyle name="Normal 17 3 2 4 2 2 2 3 2" xfId="18089" xr:uid="{00000000-0005-0000-0000-0000AE460000}"/>
    <cellStyle name="Normal 17 3 2 4 2 2 2 3 2 2" xfId="18090" xr:uid="{00000000-0005-0000-0000-0000AF460000}"/>
    <cellStyle name="Normal 17 3 2 4 2 2 2 3 2 2 2" xfId="18091" xr:uid="{00000000-0005-0000-0000-0000B0460000}"/>
    <cellStyle name="Normal 17 3 2 4 2 2 2 3 2 3" xfId="18092" xr:uid="{00000000-0005-0000-0000-0000B1460000}"/>
    <cellStyle name="Normal 17 3 2 4 2 2 2 3 3" xfId="18093" xr:uid="{00000000-0005-0000-0000-0000B2460000}"/>
    <cellStyle name="Normal 17 3 2 4 2 2 2 3 3 2" xfId="18094" xr:uid="{00000000-0005-0000-0000-0000B3460000}"/>
    <cellStyle name="Normal 17 3 2 4 2 2 2 3 4" xfId="18095" xr:uid="{00000000-0005-0000-0000-0000B4460000}"/>
    <cellStyle name="Normal 17 3 2 4 2 2 2 4" xfId="18096" xr:uid="{00000000-0005-0000-0000-0000B5460000}"/>
    <cellStyle name="Normal 17 3 2 4 2 2 2 4 2" xfId="18097" xr:uid="{00000000-0005-0000-0000-0000B6460000}"/>
    <cellStyle name="Normal 17 3 2 4 2 2 2 4 2 2" xfId="18098" xr:uid="{00000000-0005-0000-0000-0000B7460000}"/>
    <cellStyle name="Normal 17 3 2 4 2 2 2 4 3" xfId="18099" xr:uid="{00000000-0005-0000-0000-0000B8460000}"/>
    <cellStyle name="Normal 17 3 2 4 2 2 2 5" xfId="18100" xr:uid="{00000000-0005-0000-0000-0000B9460000}"/>
    <cellStyle name="Normal 17 3 2 4 2 2 2 5 2" xfId="18101" xr:uid="{00000000-0005-0000-0000-0000BA460000}"/>
    <cellStyle name="Normal 17 3 2 4 2 2 2 6" xfId="18102" xr:uid="{00000000-0005-0000-0000-0000BB460000}"/>
    <cellStyle name="Normal 17 3 2 4 2 2 3" xfId="18103" xr:uid="{00000000-0005-0000-0000-0000BC460000}"/>
    <cellStyle name="Normal 17 3 2 4 2 2 3 2" xfId="18104" xr:uid="{00000000-0005-0000-0000-0000BD460000}"/>
    <cellStyle name="Normal 17 3 2 4 2 2 3 2 2" xfId="18105" xr:uid="{00000000-0005-0000-0000-0000BE460000}"/>
    <cellStyle name="Normal 17 3 2 4 2 2 3 2 2 2" xfId="18106" xr:uid="{00000000-0005-0000-0000-0000BF460000}"/>
    <cellStyle name="Normal 17 3 2 4 2 2 3 2 2 2 2" xfId="18107" xr:uid="{00000000-0005-0000-0000-0000C0460000}"/>
    <cellStyle name="Normal 17 3 2 4 2 2 3 2 2 2 2 2" xfId="18108" xr:uid="{00000000-0005-0000-0000-0000C1460000}"/>
    <cellStyle name="Normal 17 3 2 4 2 2 3 2 2 2 3" xfId="18109" xr:uid="{00000000-0005-0000-0000-0000C2460000}"/>
    <cellStyle name="Normal 17 3 2 4 2 2 3 2 2 3" xfId="18110" xr:uid="{00000000-0005-0000-0000-0000C3460000}"/>
    <cellStyle name="Normal 17 3 2 4 2 2 3 2 2 3 2" xfId="18111" xr:uid="{00000000-0005-0000-0000-0000C4460000}"/>
    <cellStyle name="Normal 17 3 2 4 2 2 3 2 2 4" xfId="18112" xr:uid="{00000000-0005-0000-0000-0000C5460000}"/>
    <cellStyle name="Normal 17 3 2 4 2 2 3 2 3" xfId="18113" xr:uid="{00000000-0005-0000-0000-0000C6460000}"/>
    <cellStyle name="Normal 17 3 2 4 2 2 3 2 3 2" xfId="18114" xr:uid="{00000000-0005-0000-0000-0000C7460000}"/>
    <cellStyle name="Normal 17 3 2 4 2 2 3 2 3 2 2" xfId="18115" xr:uid="{00000000-0005-0000-0000-0000C8460000}"/>
    <cellStyle name="Normal 17 3 2 4 2 2 3 2 3 3" xfId="18116" xr:uid="{00000000-0005-0000-0000-0000C9460000}"/>
    <cellStyle name="Normal 17 3 2 4 2 2 3 2 4" xfId="18117" xr:uid="{00000000-0005-0000-0000-0000CA460000}"/>
    <cellStyle name="Normal 17 3 2 4 2 2 3 2 4 2" xfId="18118" xr:uid="{00000000-0005-0000-0000-0000CB460000}"/>
    <cellStyle name="Normal 17 3 2 4 2 2 3 2 5" xfId="18119" xr:uid="{00000000-0005-0000-0000-0000CC460000}"/>
    <cellStyle name="Normal 17 3 2 4 2 2 3 3" xfId="18120" xr:uid="{00000000-0005-0000-0000-0000CD460000}"/>
    <cellStyle name="Normal 17 3 2 4 2 2 3 3 2" xfId="18121" xr:uid="{00000000-0005-0000-0000-0000CE460000}"/>
    <cellStyle name="Normal 17 3 2 4 2 2 3 3 2 2" xfId="18122" xr:uid="{00000000-0005-0000-0000-0000CF460000}"/>
    <cellStyle name="Normal 17 3 2 4 2 2 3 3 2 2 2" xfId="18123" xr:uid="{00000000-0005-0000-0000-0000D0460000}"/>
    <cellStyle name="Normal 17 3 2 4 2 2 3 3 2 3" xfId="18124" xr:uid="{00000000-0005-0000-0000-0000D1460000}"/>
    <cellStyle name="Normal 17 3 2 4 2 2 3 3 3" xfId="18125" xr:uid="{00000000-0005-0000-0000-0000D2460000}"/>
    <cellStyle name="Normal 17 3 2 4 2 2 3 3 3 2" xfId="18126" xr:uid="{00000000-0005-0000-0000-0000D3460000}"/>
    <cellStyle name="Normal 17 3 2 4 2 2 3 3 4" xfId="18127" xr:uid="{00000000-0005-0000-0000-0000D4460000}"/>
    <cellStyle name="Normal 17 3 2 4 2 2 3 4" xfId="18128" xr:uid="{00000000-0005-0000-0000-0000D5460000}"/>
    <cellStyle name="Normal 17 3 2 4 2 2 3 4 2" xfId="18129" xr:uid="{00000000-0005-0000-0000-0000D6460000}"/>
    <cellStyle name="Normal 17 3 2 4 2 2 3 4 2 2" xfId="18130" xr:uid="{00000000-0005-0000-0000-0000D7460000}"/>
    <cellStyle name="Normal 17 3 2 4 2 2 3 4 3" xfId="18131" xr:uid="{00000000-0005-0000-0000-0000D8460000}"/>
    <cellStyle name="Normal 17 3 2 4 2 2 3 5" xfId="18132" xr:uid="{00000000-0005-0000-0000-0000D9460000}"/>
    <cellStyle name="Normal 17 3 2 4 2 2 3 5 2" xfId="18133" xr:uid="{00000000-0005-0000-0000-0000DA460000}"/>
    <cellStyle name="Normal 17 3 2 4 2 2 3 6" xfId="18134" xr:uid="{00000000-0005-0000-0000-0000DB460000}"/>
    <cellStyle name="Normal 17 3 2 4 2 2 4" xfId="18135" xr:uid="{00000000-0005-0000-0000-0000DC460000}"/>
    <cellStyle name="Normal 17 3 2 4 2 2 4 2" xfId="18136" xr:uid="{00000000-0005-0000-0000-0000DD460000}"/>
    <cellStyle name="Normal 17 3 2 4 2 2 4 2 2" xfId="18137" xr:uid="{00000000-0005-0000-0000-0000DE460000}"/>
    <cellStyle name="Normal 17 3 2 4 2 2 4 2 2 2" xfId="18138" xr:uid="{00000000-0005-0000-0000-0000DF460000}"/>
    <cellStyle name="Normal 17 3 2 4 2 2 4 2 2 2 2" xfId="18139" xr:uid="{00000000-0005-0000-0000-0000E0460000}"/>
    <cellStyle name="Normal 17 3 2 4 2 2 4 2 2 3" xfId="18140" xr:uid="{00000000-0005-0000-0000-0000E1460000}"/>
    <cellStyle name="Normal 17 3 2 4 2 2 4 2 3" xfId="18141" xr:uid="{00000000-0005-0000-0000-0000E2460000}"/>
    <cellStyle name="Normal 17 3 2 4 2 2 4 2 3 2" xfId="18142" xr:uid="{00000000-0005-0000-0000-0000E3460000}"/>
    <cellStyle name="Normal 17 3 2 4 2 2 4 2 4" xfId="18143" xr:uid="{00000000-0005-0000-0000-0000E4460000}"/>
    <cellStyle name="Normal 17 3 2 4 2 2 4 3" xfId="18144" xr:uid="{00000000-0005-0000-0000-0000E5460000}"/>
    <cellStyle name="Normal 17 3 2 4 2 2 4 3 2" xfId="18145" xr:uid="{00000000-0005-0000-0000-0000E6460000}"/>
    <cellStyle name="Normal 17 3 2 4 2 2 4 3 2 2" xfId="18146" xr:uid="{00000000-0005-0000-0000-0000E7460000}"/>
    <cellStyle name="Normal 17 3 2 4 2 2 4 3 3" xfId="18147" xr:uid="{00000000-0005-0000-0000-0000E8460000}"/>
    <cellStyle name="Normal 17 3 2 4 2 2 4 4" xfId="18148" xr:uid="{00000000-0005-0000-0000-0000E9460000}"/>
    <cellStyle name="Normal 17 3 2 4 2 2 4 4 2" xfId="18149" xr:uid="{00000000-0005-0000-0000-0000EA460000}"/>
    <cellStyle name="Normal 17 3 2 4 2 2 4 5" xfId="18150" xr:uid="{00000000-0005-0000-0000-0000EB460000}"/>
    <cellStyle name="Normal 17 3 2 4 2 2 5" xfId="18151" xr:uid="{00000000-0005-0000-0000-0000EC460000}"/>
    <cellStyle name="Normal 17 3 2 4 2 2 5 2" xfId="18152" xr:uid="{00000000-0005-0000-0000-0000ED460000}"/>
    <cellStyle name="Normal 17 3 2 4 2 2 5 2 2" xfId="18153" xr:uid="{00000000-0005-0000-0000-0000EE460000}"/>
    <cellStyle name="Normal 17 3 2 4 2 2 5 2 2 2" xfId="18154" xr:uid="{00000000-0005-0000-0000-0000EF460000}"/>
    <cellStyle name="Normal 17 3 2 4 2 2 5 2 3" xfId="18155" xr:uid="{00000000-0005-0000-0000-0000F0460000}"/>
    <cellStyle name="Normal 17 3 2 4 2 2 5 3" xfId="18156" xr:uid="{00000000-0005-0000-0000-0000F1460000}"/>
    <cellStyle name="Normal 17 3 2 4 2 2 5 3 2" xfId="18157" xr:uid="{00000000-0005-0000-0000-0000F2460000}"/>
    <cellStyle name="Normal 17 3 2 4 2 2 5 4" xfId="18158" xr:uid="{00000000-0005-0000-0000-0000F3460000}"/>
    <cellStyle name="Normal 17 3 2 4 2 2 6" xfId="18159" xr:uid="{00000000-0005-0000-0000-0000F4460000}"/>
    <cellStyle name="Normal 17 3 2 4 2 2 6 2" xfId="18160" xr:uid="{00000000-0005-0000-0000-0000F5460000}"/>
    <cellStyle name="Normal 17 3 2 4 2 2 6 2 2" xfId="18161" xr:uid="{00000000-0005-0000-0000-0000F6460000}"/>
    <cellStyle name="Normal 17 3 2 4 2 2 6 3" xfId="18162" xr:uid="{00000000-0005-0000-0000-0000F7460000}"/>
    <cellStyle name="Normal 17 3 2 4 2 2 6 3 2" xfId="18163" xr:uid="{00000000-0005-0000-0000-0000F8460000}"/>
    <cellStyle name="Normal 17 3 2 4 2 2 6 4" xfId="18164" xr:uid="{00000000-0005-0000-0000-0000F9460000}"/>
    <cellStyle name="Normal 17 3 2 4 2 2 7" xfId="18165" xr:uid="{00000000-0005-0000-0000-0000FA460000}"/>
    <cellStyle name="Normal 17 3 2 4 2 2 7 2" xfId="18166" xr:uid="{00000000-0005-0000-0000-0000FB460000}"/>
    <cellStyle name="Normal 17 3 2 4 2 2 8" xfId="18167" xr:uid="{00000000-0005-0000-0000-0000FC460000}"/>
    <cellStyle name="Normal 17 3 2 4 2 2 8 2" xfId="18168" xr:uid="{00000000-0005-0000-0000-0000FD460000}"/>
    <cellStyle name="Normal 17 3 2 4 2 2 9" xfId="18169" xr:uid="{00000000-0005-0000-0000-0000FE460000}"/>
    <cellStyle name="Normal 17 3 2 4 2 3" xfId="18170" xr:uid="{00000000-0005-0000-0000-0000FF460000}"/>
    <cellStyle name="Normal 17 3 2 4 2 3 2" xfId="18171" xr:uid="{00000000-0005-0000-0000-000000470000}"/>
    <cellStyle name="Normal 17 3 2 4 2 3 2 2" xfId="18172" xr:uid="{00000000-0005-0000-0000-000001470000}"/>
    <cellStyle name="Normal 17 3 2 4 2 3 2 2 2" xfId="18173" xr:uid="{00000000-0005-0000-0000-000002470000}"/>
    <cellStyle name="Normal 17 3 2 4 2 3 2 2 2 2" xfId="18174" xr:uid="{00000000-0005-0000-0000-000003470000}"/>
    <cellStyle name="Normal 17 3 2 4 2 3 2 2 2 2 2" xfId="18175" xr:uid="{00000000-0005-0000-0000-000004470000}"/>
    <cellStyle name="Normal 17 3 2 4 2 3 2 2 2 3" xfId="18176" xr:uid="{00000000-0005-0000-0000-000005470000}"/>
    <cellStyle name="Normal 17 3 2 4 2 3 2 2 3" xfId="18177" xr:uid="{00000000-0005-0000-0000-000006470000}"/>
    <cellStyle name="Normal 17 3 2 4 2 3 2 2 3 2" xfId="18178" xr:uid="{00000000-0005-0000-0000-000007470000}"/>
    <cellStyle name="Normal 17 3 2 4 2 3 2 2 4" xfId="18179" xr:uid="{00000000-0005-0000-0000-000008470000}"/>
    <cellStyle name="Normal 17 3 2 4 2 3 2 3" xfId="18180" xr:uid="{00000000-0005-0000-0000-000009470000}"/>
    <cellStyle name="Normal 17 3 2 4 2 3 2 3 2" xfId="18181" xr:uid="{00000000-0005-0000-0000-00000A470000}"/>
    <cellStyle name="Normal 17 3 2 4 2 3 2 3 2 2" xfId="18182" xr:uid="{00000000-0005-0000-0000-00000B470000}"/>
    <cellStyle name="Normal 17 3 2 4 2 3 2 3 3" xfId="18183" xr:uid="{00000000-0005-0000-0000-00000C470000}"/>
    <cellStyle name="Normal 17 3 2 4 2 3 2 4" xfId="18184" xr:uid="{00000000-0005-0000-0000-00000D470000}"/>
    <cellStyle name="Normal 17 3 2 4 2 3 2 4 2" xfId="18185" xr:uid="{00000000-0005-0000-0000-00000E470000}"/>
    <cellStyle name="Normal 17 3 2 4 2 3 2 5" xfId="18186" xr:uid="{00000000-0005-0000-0000-00000F470000}"/>
    <cellStyle name="Normal 17 3 2 4 2 3 3" xfId="18187" xr:uid="{00000000-0005-0000-0000-000010470000}"/>
    <cellStyle name="Normal 17 3 2 4 2 3 3 2" xfId="18188" xr:uid="{00000000-0005-0000-0000-000011470000}"/>
    <cellStyle name="Normal 17 3 2 4 2 3 3 2 2" xfId="18189" xr:uid="{00000000-0005-0000-0000-000012470000}"/>
    <cellStyle name="Normal 17 3 2 4 2 3 3 2 2 2" xfId="18190" xr:uid="{00000000-0005-0000-0000-000013470000}"/>
    <cellStyle name="Normal 17 3 2 4 2 3 3 2 3" xfId="18191" xr:uid="{00000000-0005-0000-0000-000014470000}"/>
    <cellStyle name="Normal 17 3 2 4 2 3 3 3" xfId="18192" xr:uid="{00000000-0005-0000-0000-000015470000}"/>
    <cellStyle name="Normal 17 3 2 4 2 3 3 3 2" xfId="18193" xr:uid="{00000000-0005-0000-0000-000016470000}"/>
    <cellStyle name="Normal 17 3 2 4 2 3 3 4" xfId="18194" xr:uid="{00000000-0005-0000-0000-000017470000}"/>
    <cellStyle name="Normal 17 3 2 4 2 3 4" xfId="18195" xr:uid="{00000000-0005-0000-0000-000018470000}"/>
    <cellStyle name="Normal 17 3 2 4 2 3 4 2" xfId="18196" xr:uid="{00000000-0005-0000-0000-000019470000}"/>
    <cellStyle name="Normal 17 3 2 4 2 3 4 2 2" xfId="18197" xr:uid="{00000000-0005-0000-0000-00001A470000}"/>
    <cellStyle name="Normal 17 3 2 4 2 3 4 3" xfId="18198" xr:uid="{00000000-0005-0000-0000-00001B470000}"/>
    <cellStyle name="Normal 17 3 2 4 2 3 5" xfId="18199" xr:uid="{00000000-0005-0000-0000-00001C470000}"/>
    <cellStyle name="Normal 17 3 2 4 2 3 5 2" xfId="18200" xr:uid="{00000000-0005-0000-0000-00001D470000}"/>
    <cellStyle name="Normal 17 3 2 4 2 3 6" xfId="18201" xr:uid="{00000000-0005-0000-0000-00001E470000}"/>
    <cellStyle name="Normal 17 3 2 4 2 4" xfId="18202" xr:uid="{00000000-0005-0000-0000-00001F470000}"/>
    <cellStyle name="Normal 17 3 2 4 2 4 2" xfId="18203" xr:uid="{00000000-0005-0000-0000-000020470000}"/>
    <cellStyle name="Normal 17 3 2 4 2 4 2 2" xfId="18204" xr:uid="{00000000-0005-0000-0000-000021470000}"/>
    <cellStyle name="Normal 17 3 2 4 2 4 2 2 2" xfId="18205" xr:uid="{00000000-0005-0000-0000-000022470000}"/>
    <cellStyle name="Normal 17 3 2 4 2 4 2 2 2 2" xfId="18206" xr:uid="{00000000-0005-0000-0000-000023470000}"/>
    <cellStyle name="Normal 17 3 2 4 2 4 2 2 2 2 2" xfId="18207" xr:uid="{00000000-0005-0000-0000-000024470000}"/>
    <cellStyle name="Normal 17 3 2 4 2 4 2 2 2 3" xfId="18208" xr:uid="{00000000-0005-0000-0000-000025470000}"/>
    <cellStyle name="Normal 17 3 2 4 2 4 2 2 3" xfId="18209" xr:uid="{00000000-0005-0000-0000-000026470000}"/>
    <cellStyle name="Normal 17 3 2 4 2 4 2 2 3 2" xfId="18210" xr:uid="{00000000-0005-0000-0000-000027470000}"/>
    <cellStyle name="Normal 17 3 2 4 2 4 2 2 4" xfId="18211" xr:uid="{00000000-0005-0000-0000-000028470000}"/>
    <cellStyle name="Normal 17 3 2 4 2 4 2 3" xfId="18212" xr:uid="{00000000-0005-0000-0000-000029470000}"/>
    <cellStyle name="Normal 17 3 2 4 2 4 2 3 2" xfId="18213" xr:uid="{00000000-0005-0000-0000-00002A470000}"/>
    <cellStyle name="Normal 17 3 2 4 2 4 2 3 2 2" xfId="18214" xr:uid="{00000000-0005-0000-0000-00002B470000}"/>
    <cellStyle name="Normal 17 3 2 4 2 4 2 3 3" xfId="18215" xr:uid="{00000000-0005-0000-0000-00002C470000}"/>
    <cellStyle name="Normal 17 3 2 4 2 4 2 4" xfId="18216" xr:uid="{00000000-0005-0000-0000-00002D470000}"/>
    <cellStyle name="Normal 17 3 2 4 2 4 2 4 2" xfId="18217" xr:uid="{00000000-0005-0000-0000-00002E470000}"/>
    <cellStyle name="Normal 17 3 2 4 2 4 2 5" xfId="18218" xr:uid="{00000000-0005-0000-0000-00002F470000}"/>
    <cellStyle name="Normal 17 3 2 4 2 4 3" xfId="18219" xr:uid="{00000000-0005-0000-0000-000030470000}"/>
    <cellStyle name="Normal 17 3 2 4 2 4 3 2" xfId="18220" xr:uid="{00000000-0005-0000-0000-000031470000}"/>
    <cellStyle name="Normal 17 3 2 4 2 4 3 2 2" xfId="18221" xr:uid="{00000000-0005-0000-0000-000032470000}"/>
    <cellStyle name="Normal 17 3 2 4 2 4 3 2 2 2" xfId="18222" xr:uid="{00000000-0005-0000-0000-000033470000}"/>
    <cellStyle name="Normal 17 3 2 4 2 4 3 2 3" xfId="18223" xr:uid="{00000000-0005-0000-0000-000034470000}"/>
    <cellStyle name="Normal 17 3 2 4 2 4 3 3" xfId="18224" xr:uid="{00000000-0005-0000-0000-000035470000}"/>
    <cellStyle name="Normal 17 3 2 4 2 4 3 3 2" xfId="18225" xr:uid="{00000000-0005-0000-0000-000036470000}"/>
    <cellStyle name="Normal 17 3 2 4 2 4 3 4" xfId="18226" xr:uid="{00000000-0005-0000-0000-000037470000}"/>
    <cellStyle name="Normal 17 3 2 4 2 4 4" xfId="18227" xr:uid="{00000000-0005-0000-0000-000038470000}"/>
    <cellStyle name="Normal 17 3 2 4 2 4 4 2" xfId="18228" xr:uid="{00000000-0005-0000-0000-000039470000}"/>
    <cellStyle name="Normal 17 3 2 4 2 4 4 2 2" xfId="18229" xr:uid="{00000000-0005-0000-0000-00003A470000}"/>
    <cellStyle name="Normal 17 3 2 4 2 4 4 3" xfId="18230" xr:uid="{00000000-0005-0000-0000-00003B470000}"/>
    <cellStyle name="Normal 17 3 2 4 2 4 5" xfId="18231" xr:uid="{00000000-0005-0000-0000-00003C470000}"/>
    <cellStyle name="Normal 17 3 2 4 2 4 5 2" xfId="18232" xr:uid="{00000000-0005-0000-0000-00003D470000}"/>
    <cellStyle name="Normal 17 3 2 4 2 4 6" xfId="18233" xr:uid="{00000000-0005-0000-0000-00003E470000}"/>
    <cellStyle name="Normal 17 3 2 4 2 5" xfId="18234" xr:uid="{00000000-0005-0000-0000-00003F470000}"/>
    <cellStyle name="Normal 17 3 2 4 2 5 2" xfId="18235" xr:uid="{00000000-0005-0000-0000-000040470000}"/>
    <cellStyle name="Normal 17 3 2 4 2 5 2 2" xfId="18236" xr:uid="{00000000-0005-0000-0000-000041470000}"/>
    <cellStyle name="Normal 17 3 2 4 2 5 2 2 2" xfId="18237" xr:uid="{00000000-0005-0000-0000-000042470000}"/>
    <cellStyle name="Normal 17 3 2 4 2 5 2 2 2 2" xfId="18238" xr:uid="{00000000-0005-0000-0000-000043470000}"/>
    <cellStyle name="Normal 17 3 2 4 2 5 2 2 3" xfId="18239" xr:uid="{00000000-0005-0000-0000-000044470000}"/>
    <cellStyle name="Normal 17 3 2 4 2 5 2 3" xfId="18240" xr:uid="{00000000-0005-0000-0000-000045470000}"/>
    <cellStyle name="Normal 17 3 2 4 2 5 2 3 2" xfId="18241" xr:uid="{00000000-0005-0000-0000-000046470000}"/>
    <cellStyle name="Normal 17 3 2 4 2 5 2 4" xfId="18242" xr:uid="{00000000-0005-0000-0000-000047470000}"/>
    <cellStyle name="Normal 17 3 2 4 2 5 3" xfId="18243" xr:uid="{00000000-0005-0000-0000-000048470000}"/>
    <cellStyle name="Normal 17 3 2 4 2 5 3 2" xfId="18244" xr:uid="{00000000-0005-0000-0000-000049470000}"/>
    <cellStyle name="Normal 17 3 2 4 2 5 3 2 2" xfId="18245" xr:uid="{00000000-0005-0000-0000-00004A470000}"/>
    <cellStyle name="Normal 17 3 2 4 2 5 3 3" xfId="18246" xr:uid="{00000000-0005-0000-0000-00004B470000}"/>
    <cellStyle name="Normal 17 3 2 4 2 5 4" xfId="18247" xr:uid="{00000000-0005-0000-0000-00004C470000}"/>
    <cellStyle name="Normal 17 3 2 4 2 5 4 2" xfId="18248" xr:uid="{00000000-0005-0000-0000-00004D470000}"/>
    <cellStyle name="Normal 17 3 2 4 2 5 5" xfId="18249" xr:uid="{00000000-0005-0000-0000-00004E470000}"/>
    <cellStyle name="Normal 17 3 2 4 2 6" xfId="18250" xr:uid="{00000000-0005-0000-0000-00004F470000}"/>
    <cellStyle name="Normal 17 3 2 4 2 6 2" xfId="18251" xr:uid="{00000000-0005-0000-0000-000050470000}"/>
    <cellStyle name="Normal 17 3 2 4 2 6 2 2" xfId="18252" xr:uid="{00000000-0005-0000-0000-000051470000}"/>
    <cellStyle name="Normal 17 3 2 4 2 6 2 2 2" xfId="18253" xr:uid="{00000000-0005-0000-0000-000052470000}"/>
    <cellStyle name="Normal 17 3 2 4 2 6 2 3" xfId="18254" xr:uid="{00000000-0005-0000-0000-000053470000}"/>
    <cellStyle name="Normal 17 3 2 4 2 6 3" xfId="18255" xr:uid="{00000000-0005-0000-0000-000054470000}"/>
    <cellStyle name="Normal 17 3 2 4 2 6 3 2" xfId="18256" xr:uid="{00000000-0005-0000-0000-000055470000}"/>
    <cellStyle name="Normal 17 3 2 4 2 6 4" xfId="18257" xr:uid="{00000000-0005-0000-0000-000056470000}"/>
    <cellStyle name="Normal 17 3 2 4 2 7" xfId="18258" xr:uid="{00000000-0005-0000-0000-000057470000}"/>
    <cellStyle name="Normal 17 3 2 4 2 7 2" xfId="18259" xr:uid="{00000000-0005-0000-0000-000058470000}"/>
    <cellStyle name="Normal 17 3 2 4 2 7 2 2" xfId="18260" xr:uid="{00000000-0005-0000-0000-000059470000}"/>
    <cellStyle name="Normal 17 3 2 4 2 7 3" xfId="18261" xr:uid="{00000000-0005-0000-0000-00005A470000}"/>
    <cellStyle name="Normal 17 3 2 4 2 7 3 2" xfId="18262" xr:uid="{00000000-0005-0000-0000-00005B470000}"/>
    <cellStyle name="Normal 17 3 2 4 2 7 4" xfId="18263" xr:uid="{00000000-0005-0000-0000-00005C470000}"/>
    <cellStyle name="Normal 17 3 2 4 2 8" xfId="18264" xr:uid="{00000000-0005-0000-0000-00005D470000}"/>
    <cellStyle name="Normal 17 3 2 4 2 8 2" xfId="18265" xr:uid="{00000000-0005-0000-0000-00005E470000}"/>
    <cellStyle name="Normal 17 3 2 4 2 9" xfId="18266" xr:uid="{00000000-0005-0000-0000-00005F470000}"/>
    <cellStyle name="Normal 17 3 2 4 2 9 2" xfId="18267" xr:uid="{00000000-0005-0000-0000-000060470000}"/>
    <cellStyle name="Normal 17 3 2 4 3" xfId="18268" xr:uid="{00000000-0005-0000-0000-000061470000}"/>
    <cellStyle name="Normal 17 3 2 4 3 2" xfId="18269" xr:uid="{00000000-0005-0000-0000-000062470000}"/>
    <cellStyle name="Normal 17 3 2 4 3 2 2" xfId="18270" xr:uid="{00000000-0005-0000-0000-000063470000}"/>
    <cellStyle name="Normal 17 3 2 4 3 2 2 2" xfId="18271" xr:uid="{00000000-0005-0000-0000-000064470000}"/>
    <cellStyle name="Normal 17 3 2 4 3 2 2 2 2" xfId="18272" xr:uid="{00000000-0005-0000-0000-000065470000}"/>
    <cellStyle name="Normal 17 3 2 4 3 2 2 2 2 2" xfId="18273" xr:uid="{00000000-0005-0000-0000-000066470000}"/>
    <cellStyle name="Normal 17 3 2 4 3 2 2 2 2 2 2" xfId="18274" xr:uid="{00000000-0005-0000-0000-000067470000}"/>
    <cellStyle name="Normal 17 3 2 4 3 2 2 2 2 3" xfId="18275" xr:uid="{00000000-0005-0000-0000-000068470000}"/>
    <cellStyle name="Normal 17 3 2 4 3 2 2 2 3" xfId="18276" xr:uid="{00000000-0005-0000-0000-000069470000}"/>
    <cellStyle name="Normal 17 3 2 4 3 2 2 2 3 2" xfId="18277" xr:uid="{00000000-0005-0000-0000-00006A470000}"/>
    <cellStyle name="Normal 17 3 2 4 3 2 2 2 4" xfId="18278" xr:uid="{00000000-0005-0000-0000-00006B470000}"/>
    <cellStyle name="Normal 17 3 2 4 3 2 2 3" xfId="18279" xr:uid="{00000000-0005-0000-0000-00006C470000}"/>
    <cellStyle name="Normal 17 3 2 4 3 2 2 3 2" xfId="18280" xr:uid="{00000000-0005-0000-0000-00006D470000}"/>
    <cellStyle name="Normal 17 3 2 4 3 2 2 3 2 2" xfId="18281" xr:uid="{00000000-0005-0000-0000-00006E470000}"/>
    <cellStyle name="Normal 17 3 2 4 3 2 2 3 3" xfId="18282" xr:uid="{00000000-0005-0000-0000-00006F470000}"/>
    <cellStyle name="Normal 17 3 2 4 3 2 2 4" xfId="18283" xr:uid="{00000000-0005-0000-0000-000070470000}"/>
    <cellStyle name="Normal 17 3 2 4 3 2 2 4 2" xfId="18284" xr:uid="{00000000-0005-0000-0000-000071470000}"/>
    <cellStyle name="Normal 17 3 2 4 3 2 2 5" xfId="18285" xr:uid="{00000000-0005-0000-0000-000072470000}"/>
    <cellStyle name="Normal 17 3 2 4 3 2 3" xfId="18286" xr:uid="{00000000-0005-0000-0000-000073470000}"/>
    <cellStyle name="Normal 17 3 2 4 3 2 3 2" xfId="18287" xr:uid="{00000000-0005-0000-0000-000074470000}"/>
    <cellStyle name="Normal 17 3 2 4 3 2 3 2 2" xfId="18288" xr:uid="{00000000-0005-0000-0000-000075470000}"/>
    <cellStyle name="Normal 17 3 2 4 3 2 3 2 2 2" xfId="18289" xr:uid="{00000000-0005-0000-0000-000076470000}"/>
    <cellStyle name="Normal 17 3 2 4 3 2 3 2 3" xfId="18290" xr:uid="{00000000-0005-0000-0000-000077470000}"/>
    <cellStyle name="Normal 17 3 2 4 3 2 3 3" xfId="18291" xr:uid="{00000000-0005-0000-0000-000078470000}"/>
    <cellStyle name="Normal 17 3 2 4 3 2 3 3 2" xfId="18292" xr:uid="{00000000-0005-0000-0000-000079470000}"/>
    <cellStyle name="Normal 17 3 2 4 3 2 3 4" xfId="18293" xr:uid="{00000000-0005-0000-0000-00007A470000}"/>
    <cellStyle name="Normal 17 3 2 4 3 2 4" xfId="18294" xr:uid="{00000000-0005-0000-0000-00007B470000}"/>
    <cellStyle name="Normal 17 3 2 4 3 2 4 2" xfId="18295" xr:uid="{00000000-0005-0000-0000-00007C470000}"/>
    <cellStyle name="Normal 17 3 2 4 3 2 4 2 2" xfId="18296" xr:uid="{00000000-0005-0000-0000-00007D470000}"/>
    <cellStyle name="Normal 17 3 2 4 3 2 4 3" xfId="18297" xr:uid="{00000000-0005-0000-0000-00007E470000}"/>
    <cellStyle name="Normal 17 3 2 4 3 2 5" xfId="18298" xr:uid="{00000000-0005-0000-0000-00007F470000}"/>
    <cellStyle name="Normal 17 3 2 4 3 2 5 2" xfId="18299" xr:uid="{00000000-0005-0000-0000-000080470000}"/>
    <cellStyle name="Normal 17 3 2 4 3 2 6" xfId="18300" xr:uid="{00000000-0005-0000-0000-000081470000}"/>
    <cellStyle name="Normal 17 3 2 4 3 3" xfId="18301" xr:uid="{00000000-0005-0000-0000-000082470000}"/>
    <cellStyle name="Normal 17 3 2 4 3 3 2" xfId="18302" xr:uid="{00000000-0005-0000-0000-000083470000}"/>
    <cellStyle name="Normal 17 3 2 4 3 3 2 2" xfId="18303" xr:uid="{00000000-0005-0000-0000-000084470000}"/>
    <cellStyle name="Normal 17 3 2 4 3 3 2 2 2" xfId="18304" xr:uid="{00000000-0005-0000-0000-000085470000}"/>
    <cellStyle name="Normal 17 3 2 4 3 3 2 2 2 2" xfId="18305" xr:uid="{00000000-0005-0000-0000-000086470000}"/>
    <cellStyle name="Normal 17 3 2 4 3 3 2 2 2 2 2" xfId="18306" xr:uid="{00000000-0005-0000-0000-000087470000}"/>
    <cellStyle name="Normal 17 3 2 4 3 3 2 2 2 3" xfId="18307" xr:uid="{00000000-0005-0000-0000-000088470000}"/>
    <cellStyle name="Normal 17 3 2 4 3 3 2 2 3" xfId="18308" xr:uid="{00000000-0005-0000-0000-000089470000}"/>
    <cellStyle name="Normal 17 3 2 4 3 3 2 2 3 2" xfId="18309" xr:uid="{00000000-0005-0000-0000-00008A470000}"/>
    <cellStyle name="Normal 17 3 2 4 3 3 2 2 4" xfId="18310" xr:uid="{00000000-0005-0000-0000-00008B470000}"/>
    <cellStyle name="Normal 17 3 2 4 3 3 2 3" xfId="18311" xr:uid="{00000000-0005-0000-0000-00008C470000}"/>
    <cellStyle name="Normal 17 3 2 4 3 3 2 3 2" xfId="18312" xr:uid="{00000000-0005-0000-0000-00008D470000}"/>
    <cellStyle name="Normal 17 3 2 4 3 3 2 3 2 2" xfId="18313" xr:uid="{00000000-0005-0000-0000-00008E470000}"/>
    <cellStyle name="Normal 17 3 2 4 3 3 2 3 3" xfId="18314" xr:uid="{00000000-0005-0000-0000-00008F470000}"/>
    <cellStyle name="Normal 17 3 2 4 3 3 2 4" xfId="18315" xr:uid="{00000000-0005-0000-0000-000090470000}"/>
    <cellStyle name="Normal 17 3 2 4 3 3 2 4 2" xfId="18316" xr:uid="{00000000-0005-0000-0000-000091470000}"/>
    <cellStyle name="Normal 17 3 2 4 3 3 2 5" xfId="18317" xr:uid="{00000000-0005-0000-0000-000092470000}"/>
    <cellStyle name="Normal 17 3 2 4 3 3 3" xfId="18318" xr:uid="{00000000-0005-0000-0000-000093470000}"/>
    <cellStyle name="Normal 17 3 2 4 3 3 3 2" xfId="18319" xr:uid="{00000000-0005-0000-0000-000094470000}"/>
    <cellStyle name="Normal 17 3 2 4 3 3 3 2 2" xfId="18320" xr:uid="{00000000-0005-0000-0000-000095470000}"/>
    <cellStyle name="Normal 17 3 2 4 3 3 3 2 2 2" xfId="18321" xr:uid="{00000000-0005-0000-0000-000096470000}"/>
    <cellStyle name="Normal 17 3 2 4 3 3 3 2 3" xfId="18322" xr:uid="{00000000-0005-0000-0000-000097470000}"/>
    <cellStyle name="Normal 17 3 2 4 3 3 3 3" xfId="18323" xr:uid="{00000000-0005-0000-0000-000098470000}"/>
    <cellStyle name="Normal 17 3 2 4 3 3 3 3 2" xfId="18324" xr:uid="{00000000-0005-0000-0000-000099470000}"/>
    <cellStyle name="Normal 17 3 2 4 3 3 3 4" xfId="18325" xr:uid="{00000000-0005-0000-0000-00009A470000}"/>
    <cellStyle name="Normal 17 3 2 4 3 3 4" xfId="18326" xr:uid="{00000000-0005-0000-0000-00009B470000}"/>
    <cellStyle name="Normal 17 3 2 4 3 3 4 2" xfId="18327" xr:uid="{00000000-0005-0000-0000-00009C470000}"/>
    <cellStyle name="Normal 17 3 2 4 3 3 4 2 2" xfId="18328" xr:uid="{00000000-0005-0000-0000-00009D470000}"/>
    <cellStyle name="Normal 17 3 2 4 3 3 4 3" xfId="18329" xr:uid="{00000000-0005-0000-0000-00009E470000}"/>
    <cellStyle name="Normal 17 3 2 4 3 3 5" xfId="18330" xr:uid="{00000000-0005-0000-0000-00009F470000}"/>
    <cellStyle name="Normal 17 3 2 4 3 3 5 2" xfId="18331" xr:uid="{00000000-0005-0000-0000-0000A0470000}"/>
    <cellStyle name="Normal 17 3 2 4 3 3 6" xfId="18332" xr:uid="{00000000-0005-0000-0000-0000A1470000}"/>
    <cellStyle name="Normal 17 3 2 4 3 4" xfId="18333" xr:uid="{00000000-0005-0000-0000-0000A2470000}"/>
    <cellStyle name="Normal 17 3 2 4 3 4 2" xfId="18334" xr:uid="{00000000-0005-0000-0000-0000A3470000}"/>
    <cellStyle name="Normal 17 3 2 4 3 4 2 2" xfId="18335" xr:uid="{00000000-0005-0000-0000-0000A4470000}"/>
    <cellStyle name="Normal 17 3 2 4 3 4 2 2 2" xfId="18336" xr:uid="{00000000-0005-0000-0000-0000A5470000}"/>
    <cellStyle name="Normal 17 3 2 4 3 4 2 2 2 2" xfId="18337" xr:uid="{00000000-0005-0000-0000-0000A6470000}"/>
    <cellStyle name="Normal 17 3 2 4 3 4 2 2 3" xfId="18338" xr:uid="{00000000-0005-0000-0000-0000A7470000}"/>
    <cellStyle name="Normal 17 3 2 4 3 4 2 3" xfId="18339" xr:uid="{00000000-0005-0000-0000-0000A8470000}"/>
    <cellStyle name="Normal 17 3 2 4 3 4 2 3 2" xfId="18340" xr:uid="{00000000-0005-0000-0000-0000A9470000}"/>
    <cellStyle name="Normal 17 3 2 4 3 4 2 4" xfId="18341" xr:uid="{00000000-0005-0000-0000-0000AA470000}"/>
    <cellStyle name="Normal 17 3 2 4 3 4 3" xfId="18342" xr:uid="{00000000-0005-0000-0000-0000AB470000}"/>
    <cellStyle name="Normal 17 3 2 4 3 4 3 2" xfId="18343" xr:uid="{00000000-0005-0000-0000-0000AC470000}"/>
    <cellStyle name="Normal 17 3 2 4 3 4 3 2 2" xfId="18344" xr:uid="{00000000-0005-0000-0000-0000AD470000}"/>
    <cellStyle name="Normal 17 3 2 4 3 4 3 3" xfId="18345" xr:uid="{00000000-0005-0000-0000-0000AE470000}"/>
    <cellStyle name="Normal 17 3 2 4 3 4 4" xfId="18346" xr:uid="{00000000-0005-0000-0000-0000AF470000}"/>
    <cellStyle name="Normal 17 3 2 4 3 4 4 2" xfId="18347" xr:uid="{00000000-0005-0000-0000-0000B0470000}"/>
    <cellStyle name="Normal 17 3 2 4 3 4 5" xfId="18348" xr:uid="{00000000-0005-0000-0000-0000B1470000}"/>
    <cellStyle name="Normal 17 3 2 4 3 5" xfId="18349" xr:uid="{00000000-0005-0000-0000-0000B2470000}"/>
    <cellStyle name="Normal 17 3 2 4 3 5 2" xfId="18350" xr:uid="{00000000-0005-0000-0000-0000B3470000}"/>
    <cellStyle name="Normal 17 3 2 4 3 5 2 2" xfId="18351" xr:uid="{00000000-0005-0000-0000-0000B4470000}"/>
    <cellStyle name="Normal 17 3 2 4 3 5 2 2 2" xfId="18352" xr:uid="{00000000-0005-0000-0000-0000B5470000}"/>
    <cellStyle name="Normal 17 3 2 4 3 5 2 3" xfId="18353" xr:uid="{00000000-0005-0000-0000-0000B6470000}"/>
    <cellStyle name="Normal 17 3 2 4 3 5 3" xfId="18354" xr:uid="{00000000-0005-0000-0000-0000B7470000}"/>
    <cellStyle name="Normal 17 3 2 4 3 5 3 2" xfId="18355" xr:uid="{00000000-0005-0000-0000-0000B8470000}"/>
    <cellStyle name="Normal 17 3 2 4 3 5 4" xfId="18356" xr:uid="{00000000-0005-0000-0000-0000B9470000}"/>
    <cellStyle name="Normal 17 3 2 4 3 6" xfId="18357" xr:uid="{00000000-0005-0000-0000-0000BA470000}"/>
    <cellStyle name="Normal 17 3 2 4 3 6 2" xfId="18358" xr:uid="{00000000-0005-0000-0000-0000BB470000}"/>
    <cellStyle name="Normal 17 3 2 4 3 6 2 2" xfId="18359" xr:uid="{00000000-0005-0000-0000-0000BC470000}"/>
    <cellStyle name="Normal 17 3 2 4 3 6 3" xfId="18360" xr:uid="{00000000-0005-0000-0000-0000BD470000}"/>
    <cellStyle name="Normal 17 3 2 4 3 6 3 2" xfId="18361" xr:uid="{00000000-0005-0000-0000-0000BE470000}"/>
    <cellStyle name="Normal 17 3 2 4 3 6 4" xfId="18362" xr:uid="{00000000-0005-0000-0000-0000BF470000}"/>
    <cellStyle name="Normal 17 3 2 4 3 7" xfId="18363" xr:uid="{00000000-0005-0000-0000-0000C0470000}"/>
    <cellStyle name="Normal 17 3 2 4 3 7 2" xfId="18364" xr:uid="{00000000-0005-0000-0000-0000C1470000}"/>
    <cellStyle name="Normal 17 3 2 4 3 8" xfId="18365" xr:uid="{00000000-0005-0000-0000-0000C2470000}"/>
    <cellStyle name="Normal 17 3 2 4 3 8 2" xfId="18366" xr:uid="{00000000-0005-0000-0000-0000C3470000}"/>
    <cellStyle name="Normal 17 3 2 4 3 9" xfId="18367" xr:uid="{00000000-0005-0000-0000-0000C4470000}"/>
    <cellStyle name="Normal 17 3 2 4 4" xfId="18368" xr:uid="{00000000-0005-0000-0000-0000C5470000}"/>
    <cellStyle name="Normal 17 3 2 4 4 2" xfId="18369" xr:uid="{00000000-0005-0000-0000-0000C6470000}"/>
    <cellStyle name="Normal 17 3 2 4 4 2 2" xfId="18370" xr:uid="{00000000-0005-0000-0000-0000C7470000}"/>
    <cellStyle name="Normal 17 3 2 4 4 2 2 2" xfId="18371" xr:uid="{00000000-0005-0000-0000-0000C8470000}"/>
    <cellStyle name="Normal 17 3 2 4 4 2 2 2 2" xfId="18372" xr:uid="{00000000-0005-0000-0000-0000C9470000}"/>
    <cellStyle name="Normal 17 3 2 4 4 2 2 2 2 2" xfId="18373" xr:uid="{00000000-0005-0000-0000-0000CA470000}"/>
    <cellStyle name="Normal 17 3 2 4 4 2 2 2 3" xfId="18374" xr:uid="{00000000-0005-0000-0000-0000CB470000}"/>
    <cellStyle name="Normal 17 3 2 4 4 2 2 3" xfId="18375" xr:uid="{00000000-0005-0000-0000-0000CC470000}"/>
    <cellStyle name="Normal 17 3 2 4 4 2 2 3 2" xfId="18376" xr:uid="{00000000-0005-0000-0000-0000CD470000}"/>
    <cellStyle name="Normal 17 3 2 4 4 2 2 4" xfId="18377" xr:uid="{00000000-0005-0000-0000-0000CE470000}"/>
    <cellStyle name="Normal 17 3 2 4 4 2 3" xfId="18378" xr:uid="{00000000-0005-0000-0000-0000CF470000}"/>
    <cellStyle name="Normal 17 3 2 4 4 2 3 2" xfId="18379" xr:uid="{00000000-0005-0000-0000-0000D0470000}"/>
    <cellStyle name="Normal 17 3 2 4 4 2 3 2 2" xfId="18380" xr:uid="{00000000-0005-0000-0000-0000D1470000}"/>
    <cellStyle name="Normal 17 3 2 4 4 2 3 3" xfId="18381" xr:uid="{00000000-0005-0000-0000-0000D2470000}"/>
    <cellStyle name="Normal 17 3 2 4 4 2 4" xfId="18382" xr:uid="{00000000-0005-0000-0000-0000D3470000}"/>
    <cellStyle name="Normal 17 3 2 4 4 2 4 2" xfId="18383" xr:uid="{00000000-0005-0000-0000-0000D4470000}"/>
    <cellStyle name="Normal 17 3 2 4 4 2 5" xfId="18384" xr:uid="{00000000-0005-0000-0000-0000D5470000}"/>
    <cellStyle name="Normal 17 3 2 4 4 3" xfId="18385" xr:uid="{00000000-0005-0000-0000-0000D6470000}"/>
    <cellStyle name="Normal 17 3 2 4 4 3 2" xfId="18386" xr:uid="{00000000-0005-0000-0000-0000D7470000}"/>
    <cellStyle name="Normal 17 3 2 4 4 3 2 2" xfId="18387" xr:uid="{00000000-0005-0000-0000-0000D8470000}"/>
    <cellStyle name="Normal 17 3 2 4 4 3 2 2 2" xfId="18388" xr:uid="{00000000-0005-0000-0000-0000D9470000}"/>
    <cellStyle name="Normal 17 3 2 4 4 3 2 3" xfId="18389" xr:uid="{00000000-0005-0000-0000-0000DA470000}"/>
    <cellStyle name="Normal 17 3 2 4 4 3 3" xfId="18390" xr:uid="{00000000-0005-0000-0000-0000DB470000}"/>
    <cellStyle name="Normal 17 3 2 4 4 3 3 2" xfId="18391" xr:uid="{00000000-0005-0000-0000-0000DC470000}"/>
    <cellStyle name="Normal 17 3 2 4 4 3 4" xfId="18392" xr:uid="{00000000-0005-0000-0000-0000DD470000}"/>
    <cellStyle name="Normal 17 3 2 4 4 4" xfId="18393" xr:uid="{00000000-0005-0000-0000-0000DE470000}"/>
    <cellStyle name="Normal 17 3 2 4 4 4 2" xfId="18394" xr:uid="{00000000-0005-0000-0000-0000DF470000}"/>
    <cellStyle name="Normal 17 3 2 4 4 4 2 2" xfId="18395" xr:uid="{00000000-0005-0000-0000-0000E0470000}"/>
    <cellStyle name="Normal 17 3 2 4 4 4 3" xfId="18396" xr:uid="{00000000-0005-0000-0000-0000E1470000}"/>
    <cellStyle name="Normal 17 3 2 4 4 5" xfId="18397" xr:uid="{00000000-0005-0000-0000-0000E2470000}"/>
    <cellStyle name="Normal 17 3 2 4 4 5 2" xfId="18398" xr:uid="{00000000-0005-0000-0000-0000E3470000}"/>
    <cellStyle name="Normal 17 3 2 4 4 6" xfId="18399" xr:uid="{00000000-0005-0000-0000-0000E4470000}"/>
    <cellStyle name="Normal 17 3 2 4 5" xfId="18400" xr:uid="{00000000-0005-0000-0000-0000E5470000}"/>
    <cellStyle name="Normal 17 3 2 4 5 2" xfId="18401" xr:uid="{00000000-0005-0000-0000-0000E6470000}"/>
    <cellStyle name="Normal 17 3 2 4 5 2 2" xfId="18402" xr:uid="{00000000-0005-0000-0000-0000E7470000}"/>
    <cellStyle name="Normal 17 3 2 4 5 2 2 2" xfId="18403" xr:uid="{00000000-0005-0000-0000-0000E8470000}"/>
    <cellStyle name="Normal 17 3 2 4 5 2 2 2 2" xfId="18404" xr:uid="{00000000-0005-0000-0000-0000E9470000}"/>
    <cellStyle name="Normal 17 3 2 4 5 2 2 2 2 2" xfId="18405" xr:uid="{00000000-0005-0000-0000-0000EA470000}"/>
    <cellStyle name="Normal 17 3 2 4 5 2 2 2 3" xfId="18406" xr:uid="{00000000-0005-0000-0000-0000EB470000}"/>
    <cellStyle name="Normal 17 3 2 4 5 2 2 3" xfId="18407" xr:uid="{00000000-0005-0000-0000-0000EC470000}"/>
    <cellStyle name="Normal 17 3 2 4 5 2 2 3 2" xfId="18408" xr:uid="{00000000-0005-0000-0000-0000ED470000}"/>
    <cellStyle name="Normal 17 3 2 4 5 2 2 4" xfId="18409" xr:uid="{00000000-0005-0000-0000-0000EE470000}"/>
    <cellStyle name="Normal 17 3 2 4 5 2 3" xfId="18410" xr:uid="{00000000-0005-0000-0000-0000EF470000}"/>
    <cellStyle name="Normal 17 3 2 4 5 2 3 2" xfId="18411" xr:uid="{00000000-0005-0000-0000-0000F0470000}"/>
    <cellStyle name="Normal 17 3 2 4 5 2 3 2 2" xfId="18412" xr:uid="{00000000-0005-0000-0000-0000F1470000}"/>
    <cellStyle name="Normal 17 3 2 4 5 2 3 3" xfId="18413" xr:uid="{00000000-0005-0000-0000-0000F2470000}"/>
    <cellStyle name="Normal 17 3 2 4 5 2 4" xfId="18414" xr:uid="{00000000-0005-0000-0000-0000F3470000}"/>
    <cellStyle name="Normal 17 3 2 4 5 2 4 2" xfId="18415" xr:uid="{00000000-0005-0000-0000-0000F4470000}"/>
    <cellStyle name="Normal 17 3 2 4 5 2 5" xfId="18416" xr:uid="{00000000-0005-0000-0000-0000F5470000}"/>
    <cellStyle name="Normal 17 3 2 4 5 3" xfId="18417" xr:uid="{00000000-0005-0000-0000-0000F6470000}"/>
    <cellStyle name="Normal 17 3 2 4 5 3 2" xfId="18418" xr:uid="{00000000-0005-0000-0000-0000F7470000}"/>
    <cellStyle name="Normal 17 3 2 4 5 3 2 2" xfId="18419" xr:uid="{00000000-0005-0000-0000-0000F8470000}"/>
    <cellStyle name="Normal 17 3 2 4 5 3 2 2 2" xfId="18420" xr:uid="{00000000-0005-0000-0000-0000F9470000}"/>
    <cellStyle name="Normal 17 3 2 4 5 3 2 3" xfId="18421" xr:uid="{00000000-0005-0000-0000-0000FA470000}"/>
    <cellStyle name="Normal 17 3 2 4 5 3 3" xfId="18422" xr:uid="{00000000-0005-0000-0000-0000FB470000}"/>
    <cellStyle name="Normal 17 3 2 4 5 3 3 2" xfId="18423" xr:uid="{00000000-0005-0000-0000-0000FC470000}"/>
    <cellStyle name="Normal 17 3 2 4 5 3 4" xfId="18424" xr:uid="{00000000-0005-0000-0000-0000FD470000}"/>
    <cellStyle name="Normal 17 3 2 4 5 4" xfId="18425" xr:uid="{00000000-0005-0000-0000-0000FE470000}"/>
    <cellStyle name="Normal 17 3 2 4 5 4 2" xfId="18426" xr:uid="{00000000-0005-0000-0000-0000FF470000}"/>
    <cellStyle name="Normal 17 3 2 4 5 4 2 2" xfId="18427" xr:uid="{00000000-0005-0000-0000-000000480000}"/>
    <cellStyle name="Normal 17 3 2 4 5 4 3" xfId="18428" xr:uid="{00000000-0005-0000-0000-000001480000}"/>
    <cellStyle name="Normal 17 3 2 4 5 5" xfId="18429" xr:uid="{00000000-0005-0000-0000-000002480000}"/>
    <cellStyle name="Normal 17 3 2 4 5 5 2" xfId="18430" xr:uid="{00000000-0005-0000-0000-000003480000}"/>
    <cellStyle name="Normal 17 3 2 4 5 6" xfId="18431" xr:uid="{00000000-0005-0000-0000-000004480000}"/>
    <cellStyle name="Normal 17 3 2 4 6" xfId="18432" xr:uid="{00000000-0005-0000-0000-000005480000}"/>
    <cellStyle name="Normal 17 3 2 4 6 2" xfId="18433" xr:uid="{00000000-0005-0000-0000-000006480000}"/>
    <cellStyle name="Normal 17 3 2 4 6 2 2" xfId="18434" xr:uid="{00000000-0005-0000-0000-000007480000}"/>
    <cellStyle name="Normal 17 3 2 4 6 2 2 2" xfId="18435" xr:uid="{00000000-0005-0000-0000-000008480000}"/>
    <cellStyle name="Normal 17 3 2 4 6 2 2 2 2" xfId="18436" xr:uid="{00000000-0005-0000-0000-000009480000}"/>
    <cellStyle name="Normal 17 3 2 4 6 2 2 3" xfId="18437" xr:uid="{00000000-0005-0000-0000-00000A480000}"/>
    <cellStyle name="Normal 17 3 2 4 6 2 3" xfId="18438" xr:uid="{00000000-0005-0000-0000-00000B480000}"/>
    <cellStyle name="Normal 17 3 2 4 6 2 3 2" xfId="18439" xr:uid="{00000000-0005-0000-0000-00000C480000}"/>
    <cellStyle name="Normal 17 3 2 4 6 2 4" xfId="18440" xr:uid="{00000000-0005-0000-0000-00000D480000}"/>
    <cellStyle name="Normal 17 3 2 4 6 3" xfId="18441" xr:uid="{00000000-0005-0000-0000-00000E480000}"/>
    <cellStyle name="Normal 17 3 2 4 6 3 2" xfId="18442" xr:uid="{00000000-0005-0000-0000-00000F480000}"/>
    <cellStyle name="Normal 17 3 2 4 6 3 2 2" xfId="18443" xr:uid="{00000000-0005-0000-0000-000010480000}"/>
    <cellStyle name="Normal 17 3 2 4 6 3 3" xfId="18444" xr:uid="{00000000-0005-0000-0000-000011480000}"/>
    <cellStyle name="Normal 17 3 2 4 6 4" xfId="18445" xr:uid="{00000000-0005-0000-0000-000012480000}"/>
    <cellStyle name="Normal 17 3 2 4 6 4 2" xfId="18446" xr:uid="{00000000-0005-0000-0000-000013480000}"/>
    <cellStyle name="Normal 17 3 2 4 6 5" xfId="18447" xr:uid="{00000000-0005-0000-0000-000014480000}"/>
    <cellStyle name="Normal 17 3 2 4 7" xfId="18448" xr:uid="{00000000-0005-0000-0000-000015480000}"/>
    <cellStyle name="Normal 17 3 2 4 7 2" xfId="18449" xr:uid="{00000000-0005-0000-0000-000016480000}"/>
    <cellStyle name="Normal 17 3 2 4 7 2 2" xfId="18450" xr:uid="{00000000-0005-0000-0000-000017480000}"/>
    <cellStyle name="Normal 17 3 2 4 7 2 2 2" xfId="18451" xr:uid="{00000000-0005-0000-0000-000018480000}"/>
    <cellStyle name="Normal 17 3 2 4 7 2 3" xfId="18452" xr:uid="{00000000-0005-0000-0000-000019480000}"/>
    <cellStyle name="Normal 17 3 2 4 7 3" xfId="18453" xr:uid="{00000000-0005-0000-0000-00001A480000}"/>
    <cellStyle name="Normal 17 3 2 4 7 3 2" xfId="18454" xr:uid="{00000000-0005-0000-0000-00001B480000}"/>
    <cellStyle name="Normal 17 3 2 4 7 4" xfId="18455" xr:uid="{00000000-0005-0000-0000-00001C480000}"/>
    <cellStyle name="Normal 17 3 2 4 8" xfId="18456" xr:uid="{00000000-0005-0000-0000-00001D480000}"/>
    <cellStyle name="Normal 17 3 2 4 8 2" xfId="18457" xr:uid="{00000000-0005-0000-0000-00001E480000}"/>
    <cellStyle name="Normal 17 3 2 4 8 2 2" xfId="18458" xr:uid="{00000000-0005-0000-0000-00001F480000}"/>
    <cellStyle name="Normal 17 3 2 4 8 3" xfId="18459" xr:uid="{00000000-0005-0000-0000-000020480000}"/>
    <cellStyle name="Normal 17 3 2 4 8 3 2" xfId="18460" xr:uid="{00000000-0005-0000-0000-000021480000}"/>
    <cellStyle name="Normal 17 3 2 4 8 4" xfId="18461" xr:uid="{00000000-0005-0000-0000-000022480000}"/>
    <cellStyle name="Normal 17 3 2 4 9" xfId="18462" xr:uid="{00000000-0005-0000-0000-000023480000}"/>
    <cellStyle name="Normal 17 3 2 4 9 2" xfId="18463" xr:uid="{00000000-0005-0000-0000-000024480000}"/>
    <cellStyle name="Normal 17 3 2 5" xfId="18464" xr:uid="{00000000-0005-0000-0000-000025480000}"/>
    <cellStyle name="Normal 17 3 2 5 10" xfId="18465" xr:uid="{00000000-0005-0000-0000-000026480000}"/>
    <cellStyle name="Normal 17 3 2 5 11" xfId="18466" xr:uid="{00000000-0005-0000-0000-000027480000}"/>
    <cellStyle name="Normal 17 3 2 5 2" xfId="18467" xr:uid="{00000000-0005-0000-0000-000028480000}"/>
    <cellStyle name="Normal 17 3 2 5 2 2" xfId="18468" xr:uid="{00000000-0005-0000-0000-000029480000}"/>
    <cellStyle name="Normal 17 3 2 5 2 2 2" xfId="18469" xr:uid="{00000000-0005-0000-0000-00002A480000}"/>
    <cellStyle name="Normal 17 3 2 5 2 2 2 2" xfId="18470" xr:uid="{00000000-0005-0000-0000-00002B480000}"/>
    <cellStyle name="Normal 17 3 2 5 2 2 2 2 2" xfId="18471" xr:uid="{00000000-0005-0000-0000-00002C480000}"/>
    <cellStyle name="Normal 17 3 2 5 2 2 2 2 2 2" xfId="18472" xr:uid="{00000000-0005-0000-0000-00002D480000}"/>
    <cellStyle name="Normal 17 3 2 5 2 2 2 2 2 2 2" xfId="18473" xr:uid="{00000000-0005-0000-0000-00002E480000}"/>
    <cellStyle name="Normal 17 3 2 5 2 2 2 2 2 3" xfId="18474" xr:uid="{00000000-0005-0000-0000-00002F480000}"/>
    <cellStyle name="Normal 17 3 2 5 2 2 2 2 3" xfId="18475" xr:uid="{00000000-0005-0000-0000-000030480000}"/>
    <cellStyle name="Normal 17 3 2 5 2 2 2 2 3 2" xfId="18476" xr:uid="{00000000-0005-0000-0000-000031480000}"/>
    <cellStyle name="Normal 17 3 2 5 2 2 2 2 4" xfId="18477" xr:uid="{00000000-0005-0000-0000-000032480000}"/>
    <cellStyle name="Normal 17 3 2 5 2 2 2 3" xfId="18478" xr:uid="{00000000-0005-0000-0000-000033480000}"/>
    <cellStyle name="Normal 17 3 2 5 2 2 2 3 2" xfId="18479" xr:uid="{00000000-0005-0000-0000-000034480000}"/>
    <cellStyle name="Normal 17 3 2 5 2 2 2 3 2 2" xfId="18480" xr:uid="{00000000-0005-0000-0000-000035480000}"/>
    <cellStyle name="Normal 17 3 2 5 2 2 2 3 3" xfId="18481" xr:uid="{00000000-0005-0000-0000-000036480000}"/>
    <cellStyle name="Normal 17 3 2 5 2 2 2 4" xfId="18482" xr:uid="{00000000-0005-0000-0000-000037480000}"/>
    <cellStyle name="Normal 17 3 2 5 2 2 2 4 2" xfId="18483" xr:uid="{00000000-0005-0000-0000-000038480000}"/>
    <cellStyle name="Normal 17 3 2 5 2 2 2 5" xfId="18484" xr:uid="{00000000-0005-0000-0000-000039480000}"/>
    <cellStyle name="Normal 17 3 2 5 2 2 3" xfId="18485" xr:uid="{00000000-0005-0000-0000-00003A480000}"/>
    <cellStyle name="Normal 17 3 2 5 2 2 3 2" xfId="18486" xr:uid="{00000000-0005-0000-0000-00003B480000}"/>
    <cellStyle name="Normal 17 3 2 5 2 2 3 2 2" xfId="18487" xr:uid="{00000000-0005-0000-0000-00003C480000}"/>
    <cellStyle name="Normal 17 3 2 5 2 2 3 2 2 2" xfId="18488" xr:uid="{00000000-0005-0000-0000-00003D480000}"/>
    <cellStyle name="Normal 17 3 2 5 2 2 3 2 3" xfId="18489" xr:uid="{00000000-0005-0000-0000-00003E480000}"/>
    <cellStyle name="Normal 17 3 2 5 2 2 3 3" xfId="18490" xr:uid="{00000000-0005-0000-0000-00003F480000}"/>
    <cellStyle name="Normal 17 3 2 5 2 2 3 3 2" xfId="18491" xr:uid="{00000000-0005-0000-0000-000040480000}"/>
    <cellStyle name="Normal 17 3 2 5 2 2 3 4" xfId="18492" xr:uid="{00000000-0005-0000-0000-000041480000}"/>
    <cellStyle name="Normal 17 3 2 5 2 2 4" xfId="18493" xr:uid="{00000000-0005-0000-0000-000042480000}"/>
    <cellStyle name="Normal 17 3 2 5 2 2 4 2" xfId="18494" xr:uid="{00000000-0005-0000-0000-000043480000}"/>
    <cellStyle name="Normal 17 3 2 5 2 2 4 2 2" xfId="18495" xr:uid="{00000000-0005-0000-0000-000044480000}"/>
    <cellStyle name="Normal 17 3 2 5 2 2 4 3" xfId="18496" xr:uid="{00000000-0005-0000-0000-000045480000}"/>
    <cellStyle name="Normal 17 3 2 5 2 2 5" xfId="18497" xr:uid="{00000000-0005-0000-0000-000046480000}"/>
    <cellStyle name="Normal 17 3 2 5 2 2 5 2" xfId="18498" xr:uid="{00000000-0005-0000-0000-000047480000}"/>
    <cellStyle name="Normal 17 3 2 5 2 2 6" xfId="18499" xr:uid="{00000000-0005-0000-0000-000048480000}"/>
    <cellStyle name="Normal 17 3 2 5 2 3" xfId="18500" xr:uid="{00000000-0005-0000-0000-000049480000}"/>
    <cellStyle name="Normal 17 3 2 5 2 3 2" xfId="18501" xr:uid="{00000000-0005-0000-0000-00004A480000}"/>
    <cellStyle name="Normal 17 3 2 5 2 3 2 2" xfId="18502" xr:uid="{00000000-0005-0000-0000-00004B480000}"/>
    <cellStyle name="Normal 17 3 2 5 2 3 2 2 2" xfId="18503" xr:uid="{00000000-0005-0000-0000-00004C480000}"/>
    <cellStyle name="Normal 17 3 2 5 2 3 2 2 2 2" xfId="18504" xr:uid="{00000000-0005-0000-0000-00004D480000}"/>
    <cellStyle name="Normal 17 3 2 5 2 3 2 2 2 2 2" xfId="18505" xr:uid="{00000000-0005-0000-0000-00004E480000}"/>
    <cellStyle name="Normal 17 3 2 5 2 3 2 2 2 3" xfId="18506" xr:uid="{00000000-0005-0000-0000-00004F480000}"/>
    <cellStyle name="Normal 17 3 2 5 2 3 2 2 3" xfId="18507" xr:uid="{00000000-0005-0000-0000-000050480000}"/>
    <cellStyle name="Normal 17 3 2 5 2 3 2 2 3 2" xfId="18508" xr:uid="{00000000-0005-0000-0000-000051480000}"/>
    <cellStyle name="Normal 17 3 2 5 2 3 2 2 4" xfId="18509" xr:uid="{00000000-0005-0000-0000-000052480000}"/>
    <cellStyle name="Normal 17 3 2 5 2 3 2 3" xfId="18510" xr:uid="{00000000-0005-0000-0000-000053480000}"/>
    <cellStyle name="Normal 17 3 2 5 2 3 2 3 2" xfId="18511" xr:uid="{00000000-0005-0000-0000-000054480000}"/>
    <cellStyle name="Normal 17 3 2 5 2 3 2 3 2 2" xfId="18512" xr:uid="{00000000-0005-0000-0000-000055480000}"/>
    <cellStyle name="Normal 17 3 2 5 2 3 2 3 3" xfId="18513" xr:uid="{00000000-0005-0000-0000-000056480000}"/>
    <cellStyle name="Normal 17 3 2 5 2 3 2 4" xfId="18514" xr:uid="{00000000-0005-0000-0000-000057480000}"/>
    <cellStyle name="Normal 17 3 2 5 2 3 2 4 2" xfId="18515" xr:uid="{00000000-0005-0000-0000-000058480000}"/>
    <cellStyle name="Normal 17 3 2 5 2 3 2 5" xfId="18516" xr:uid="{00000000-0005-0000-0000-000059480000}"/>
    <cellStyle name="Normal 17 3 2 5 2 3 3" xfId="18517" xr:uid="{00000000-0005-0000-0000-00005A480000}"/>
    <cellStyle name="Normal 17 3 2 5 2 3 3 2" xfId="18518" xr:uid="{00000000-0005-0000-0000-00005B480000}"/>
    <cellStyle name="Normal 17 3 2 5 2 3 3 2 2" xfId="18519" xr:uid="{00000000-0005-0000-0000-00005C480000}"/>
    <cellStyle name="Normal 17 3 2 5 2 3 3 2 2 2" xfId="18520" xr:uid="{00000000-0005-0000-0000-00005D480000}"/>
    <cellStyle name="Normal 17 3 2 5 2 3 3 2 3" xfId="18521" xr:uid="{00000000-0005-0000-0000-00005E480000}"/>
    <cellStyle name="Normal 17 3 2 5 2 3 3 3" xfId="18522" xr:uid="{00000000-0005-0000-0000-00005F480000}"/>
    <cellStyle name="Normal 17 3 2 5 2 3 3 3 2" xfId="18523" xr:uid="{00000000-0005-0000-0000-000060480000}"/>
    <cellStyle name="Normal 17 3 2 5 2 3 3 4" xfId="18524" xr:uid="{00000000-0005-0000-0000-000061480000}"/>
    <cellStyle name="Normal 17 3 2 5 2 3 4" xfId="18525" xr:uid="{00000000-0005-0000-0000-000062480000}"/>
    <cellStyle name="Normal 17 3 2 5 2 3 4 2" xfId="18526" xr:uid="{00000000-0005-0000-0000-000063480000}"/>
    <cellStyle name="Normal 17 3 2 5 2 3 4 2 2" xfId="18527" xr:uid="{00000000-0005-0000-0000-000064480000}"/>
    <cellStyle name="Normal 17 3 2 5 2 3 4 3" xfId="18528" xr:uid="{00000000-0005-0000-0000-000065480000}"/>
    <cellStyle name="Normal 17 3 2 5 2 3 5" xfId="18529" xr:uid="{00000000-0005-0000-0000-000066480000}"/>
    <cellStyle name="Normal 17 3 2 5 2 3 5 2" xfId="18530" xr:uid="{00000000-0005-0000-0000-000067480000}"/>
    <cellStyle name="Normal 17 3 2 5 2 3 6" xfId="18531" xr:uid="{00000000-0005-0000-0000-000068480000}"/>
    <cellStyle name="Normal 17 3 2 5 2 4" xfId="18532" xr:uid="{00000000-0005-0000-0000-000069480000}"/>
    <cellStyle name="Normal 17 3 2 5 2 4 2" xfId="18533" xr:uid="{00000000-0005-0000-0000-00006A480000}"/>
    <cellStyle name="Normal 17 3 2 5 2 4 2 2" xfId="18534" xr:uid="{00000000-0005-0000-0000-00006B480000}"/>
    <cellStyle name="Normal 17 3 2 5 2 4 2 2 2" xfId="18535" xr:uid="{00000000-0005-0000-0000-00006C480000}"/>
    <cellStyle name="Normal 17 3 2 5 2 4 2 2 2 2" xfId="18536" xr:uid="{00000000-0005-0000-0000-00006D480000}"/>
    <cellStyle name="Normal 17 3 2 5 2 4 2 2 3" xfId="18537" xr:uid="{00000000-0005-0000-0000-00006E480000}"/>
    <cellStyle name="Normal 17 3 2 5 2 4 2 3" xfId="18538" xr:uid="{00000000-0005-0000-0000-00006F480000}"/>
    <cellStyle name="Normal 17 3 2 5 2 4 2 3 2" xfId="18539" xr:uid="{00000000-0005-0000-0000-000070480000}"/>
    <cellStyle name="Normal 17 3 2 5 2 4 2 4" xfId="18540" xr:uid="{00000000-0005-0000-0000-000071480000}"/>
    <cellStyle name="Normal 17 3 2 5 2 4 3" xfId="18541" xr:uid="{00000000-0005-0000-0000-000072480000}"/>
    <cellStyle name="Normal 17 3 2 5 2 4 3 2" xfId="18542" xr:uid="{00000000-0005-0000-0000-000073480000}"/>
    <cellStyle name="Normal 17 3 2 5 2 4 3 2 2" xfId="18543" xr:uid="{00000000-0005-0000-0000-000074480000}"/>
    <cellStyle name="Normal 17 3 2 5 2 4 3 3" xfId="18544" xr:uid="{00000000-0005-0000-0000-000075480000}"/>
    <cellStyle name="Normal 17 3 2 5 2 4 4" xfId="18545" xr:uid="{00000000-0005-0000-0000-000076480000}"/>
    <cellStyle name="Normal 17 3 2 5 2 4 4 2" xfId="18546" xr:uid="{00000000-0005-0000-0000-000077480000}"/>
    <cellStyle name="Normal 17 3 2 5 2 4 5" xfId="18547" xr:uid="{00000000-0005-0000-0000-000078480000}"/>
    <cellStyle name="Normal 17 3 2 5 2 5" xfId="18548" xr:uid="{00000000-0005-0000-0000-000079480000}"/>
    <cellStyle name="Normal 17 3 2 5 2 5 2" xfId="18549" xr:uid="{00000000-0005-0000-0000-00007A480000}"/>
    <cellStyle name="Normal 17 3 2 5 2 5 2 2" xfId="18550" xr:uid="{00000000-0005-0000-0000-00007B480000}"/>
    <cellStyle name="Normal 17 3 2 5 2 5 2 2 2" xfId="18551" xr:uid="{00000000-0005-0000-0000-00007C480000}"/>
    <cellStyle name="Normal 17 3 2 5 2 5 2 3" xfId="18552" xr:uid="{00000000-0005-0000-0000-00007D480000}"/>
    <cellStyle name="Normal 17 3 2 5 2 5 3" xfId="18553" xr:uid="{00000000-0005-0000-0000-00007E480000}"/>
    <cellStyle name="Normal 17 3 2 5 2 5 3 2" xfId="18554" xr:uid="{00000000-0005-0000-0000-00007F480000}"/>
    <cellStyle name="Normal 17 3 2 5 2 5 4" xfId="18555" xr:uid="{00000000-0005-0000-0000-000080480000}"/>
    <cellStyle name="Normal 17 3 2 5 2 6" xfId="18556" xr:uid="{00000000-0005-0000-0000-000081480000}"/>
    <cellStyle name="Normal 17 3 2 5 2 6 2" xfId="18557" xr:uid="{00000000-0005-0000-0000-000082480000}"/>
    <cellStyle name="Normal 17 3 2 5 2 6 2 2" xfId="18558" xr:uid="{00000000-0005-0000-0000-000083480000}"/>
    <cellStyle name="Normal 17 3 2 5 2 6 3" xfId="18559" xr:uid="{00000000-0005-0000-0000-000084480000}"/>
    <cellStyle name="Normal 17 3 2 5 2 6 3 2" xfId="18560" xr:uid="{00000000-0005-0000-0000-000085480000}"/>
    <cellStyle name="Normal 17 3 2 5 2 6 4" xfId="18561" xr:uid="{00000000-0005-0000-0000-000086480000}"/>
    <cellStyle name="Normal 17 3 2 5 2 7" xfId="18562" xr:uid="{00000000-0005-0000-0000-000087480000}"/>
    <cellStyle name="Normal 17 3 2 5 2 7 2" xfId="18563" xr:uid="{00000000-0005-0000-0000-000088480000}"/>
    <cellStyle name="Normal 17 3 2 5 2 8" xfId="18564" xr:uid="{00000000-0005-0000-0000-000089480000}"/>
    <cellStyle name="Normal 17 3 2 5 2 8 2" xfId="18565" xr:uid="{00000000-0005-0000-0000-00008A480000}"/>
    <cellStyle name="Normal 17 3 2 5 2 9" xfId="18566" xr:uid="{00000000-0005-0000-0000-00008B480000}"/>
    <cellStyle name="Normal 17 3 2 5 3" xfId="18567" xr:uid="{00000000-0005-0000-0000-00008C480000}"/>
    <cellStyle name="Normal 17 3 2 5 3 2" xfId="18568" xr:uid="{00000000-0005-0000-0000-00008D480000}"/>
    <cellStyle name="Normal 17 3 2 5 3 2 2" xfId="18569" xr:uid="{00000000-0005-0000-0000-00008E480000}"/>
    <cellStyle name="Normal 17 3 2 5 3 2 2 2" xfId="18570" xr:uid="{00000000-0005-0000-0000-00008F480000}"/>
    <cellStyle name="Normal 17 3 2 5 3 2 2 2 2" xfId="18571" xr:uid="{00000000-0005-0000-0000-000090480000}"/>
    <cellStyle name="Normal 17 3 2 5 3 2 2 2 2 2" xfId="18572" xr:uid="{00000000-0005-0000-0000-000091480000}"/>
    <cellStyle name="Normal 17 3 2 5 3 2 2 2 3" xfId="18573" xr:uid="{00000000-0005-0000-0000-000092480000}"/>
    <cellStyle name="Normal 17 3 2 5 3 2 2 3" xfId="18574" xr:uid="{00000000-0005-0000-0000-000093480000}"/>
    <cellStyle name="Normal 17 3 2 5 3 2 2 3 2" xfId="18575" xr:uid="{00000000-0005-0000-0000-000094480000}"/>
    <cellStyle name="Normal 17 3 2 5 3 2 2 4" xfId="18576" xr:uid="{00000000-0005-0000-0000-000095480000}"/>
    <cellStyle name="Normal 17 3 2 5 3 2 3" xfId="18577" xr:uid="{00000000-0005-0000-0000-000096480000}"/>
    <cellStyle name="Normal 17 3 2 5 3 2 3 2" xfId="18578" xr:uid="{00000000-0005-0000-0000-000097480000}"/>
    <cellStyle name="Normal 17 3 2 5 3 2 3 2 2" xfId="18579" xr:uid="{00000000-0005-0000-0000-000098480000}"/>
    <cellStyle name="Normal 17 3 2 5 3 2 3 3" xfId="18580" xr:uid="{00000000-0005-0000-0000-000099480000}"/>
    <cellStyle name="Normal 17 3 2 5 3 2 4" xfId="18581" xr:uid="{00000000-0005-0000-0000-00009A480000}"/>
    <cellStyle name="Normal 17 3 2 5 3 2 4 2" xfId="18582" xr:uid="{00000000-0005-0000-0000-00009B480000}"/>
    <cellStyle name="Normal 17 3 2 5 3 2 5" xfId="18583" xr:uid="{00000000-0005-0000-0000-00009C480000}"/>
    <cellStyle name="Normal 17 3 2 5 3 3" xfId="18584" xr:uid="{00000000-0005-0000-0000-00009D480000}"/>
    <cellStyle name="Normal 17 3 2 5 3 3 2" xfId="18585" xr:uid="{00000000-0005-0000-0000-00009E480000}"/>
    <cellStyle name="Normal 17 3 2 5 3 3 2 2" xfId="18586" xr:uid="{00000000-0005-0000-0000-00009F480000}"/>
    <cellStyle name="Normal 17 3 2 5 3 3 2 2 2" xfId="18587" xr:uid="{00000000-0005-0000-0000-0000A0480000}"/>
    <cellStyle name="Normal 17 3 2 5 3 3 2 3" xfId="18588" xr:uid="{00000000-0005-0000-0000-0000A1480000}"/>
    <cellStyle name="Normal 17 3 2 5 3 3 3" xfId="18589" xr:uid="{00000000-0005-0000-0000-0000A2480000}"/>
    <cellStyle name="Normal 17 3 2 5 3 3 3 2" xfId="18590" xr:uid="{00000000-0005-0000-0000-0000A3480000}"/>
    <cellStyle name="Normal 17 3 2 5 3 3 4" xfId="18591" xr:uid="{00000000-0005-0000-0000-0000A4480000}"/>
    <cellStyle name="Normal 17 3 2 5 3 4" xfId="18592" xr:uid="{00000000-0005-0000-0000-0000A5480000}"/>
    <cellStyle name="Normal 17 3 2 5 3 4 2" xfId="18593" xr:uid="{00000000-0005-0000-0000-0000A6480000}"/>
    <cellStyle name="Normal 17 3 2 5 3 4 2 2" xfId="18594" xr:uid="{00000000-0005-0000-0000-0000A7480000}"/>
    <cellStyle name="Normal 17 3 2 5 3 4 3" xfId="18595" xr:uid="{00000000-0005-0000-0000-0000A8480000}"/>
    <cellStyle name="Normal 17 3 2 5 3 5" xfId="18596" xr:uid="{00000000-0005-0000-0000-0000A9480000}"/>
    <cellStyle name="Normal 17 3 2 5 3 5 2" xfId="18597" xr:uid="{00000000-0005-0000-0000-0000AA480000}"/>
    <cellStyle name="Normal 17 3 2 5 3 6" xfId="18598" xr:uid="{00000000-0005-0000-0000-0000AB480000}"/>
    <cellStyle name="Normal 17 3 2 5 4" xfId="18599" xr:uid="{00000000-0005-0000-0000-0000AC480000}"/>
    <cellStyle name="Normal 17 3 2 5 4 2" xfId="18600" xr:uid="{00000000-0005-0000-0000-0000AD480000}"/>
    <cellStyle name="Normal 17 3 2 5 4 2 2" xfId="18601" xr:uid="{00000000-0005-0000-0000-0000AE480000}"/>
    <cellStyle name="Normal 17 3 2 5 4 2 2 2" xfId="18602" xr:uid="{00000000-0005-0000-0000-0000AF480000}"/>
    <cellStyle name="Normal 17 3 2 5 4 2 2 2 2" xfId="18603" xr:uid="{00000000-0005-0000-0000-0000B0480000}"/>
    <cellStyle name="Normal 17 3 2 5 4 2 2 2 2 2" xfId="18604" xr:uid="{00000000-0005-0000-0000-0000B1480000}"/>
    <cellStyle name="Normal 17 3 2 5 4 2 2 2 3" xfId="18605" xr:uid="{00000000-0005-0000-0000-0000B2480000}"/>
    <cellStyle name="Normal 17 3 2 5 4 2 2 3" xfId="18606" xr:uid="{00000000-0005-0000-0000-0000B3480000}"/>
    <cellStyle name="Normal 17 3 2 5 4 2 2 3 2" xfId="18607" xr:uid="{00000000-0005-0000-0000-0000B4480000}"/>
    <cellStyle name="Normal 17 3 2 5 4 2 2 4" xfId="18608" xr:uid="{00000000-0005-0000-0000-0000B5480000}"/>
    <cellStyle name="Normal 17 3 2 5 4 2 3" xfId="18609" xr:uid="{00000000-0005-0000-0000-0000B6480000}"/>
    <cellStyle name="Normal 17 3 2 5 4 2 3 2" xfId="18610" xr:uid="{00000000-0005-0000-0000-0000B7480000}"/>
    <cellStyle name="Normal 17 3 2 5 4 2 3 2 2" xfId="18611" xr:uid="{00000000-0005-0000-0000-0000B8480000}"/>
    <cellStyle name="Normal 17 3 2 5 4 2 3 3" xfId="18612" xr:uid="{00000000-0005-0000-0000-0000B9480000}"/>
    <cellStyle name="Normal 17 3 2 5 4 2 4" xfId="18613" xr:uid="{00000000-0005-0000-0000-0000BA480000}"/>
    <cellStyle name="Normal 17 3 2 5 4 2 4 2" xfId="18614" xr:uid="{00000000-0005-0000-0000-0000BB480000}"/>
    <cellStyle name="Normal 17 3 2 5 4 2 5" xfId="18615" xr:uid="{00000000-0005-0000-0000-0000BC480000}"/>
    <cellStyle name="Normal 17 3 2 5 4 3" xfId="18616" xr:uid="{00000000-0005-0000-0000-0000BD480000}"/>
    <cellStyle name="Normal 17 3 2 5 4 3 2" xfId="18617" xr:uid="{00000000-0005-0000-0000-0000BE480000}"/>
    <cellStyle name="Normal 17 3 2 5 4 3 2 2" xfId="18618" xr:uid="{00000000-0005-0000-0000-0000BF480000}"/>
    <cellStyle name="Normal 17 3 2 5 4 3 2 2 2" xfId="18619" xr:uid="{00000000-0005-0000-0000-0000C0480000}"/>
    <cellStyle name="Normal 17 3 2 5 4 3 2 3" xfId="18620" xr:uid="{00000000-0005-0000-0000-0000C1480000}"/>
    <cellStyle name="Normal 17 3 2 5 4 3 3" xfId="18621" xr:uid="{00000000-0005-0000-0000-0000C2480000}"/>
    <cellStyle name="Normal 17 3 2 5 4 3 3 2" xfId="18622" xr:uid="{00000000-0005-0000-0000-0000C3480000}"/>
    <cellStyle name="Normal 17 3 2 5 4 3 4" xfId="18623" xr:uid="{00000000-0005-0000-0000-0000C4480000}"/>
    <cellStyle name="Normal 17 3 2 5 4 4" xfId="18624" xr:uid="{00000000-0005-0000-0000-0000C5480000}"/>
    <cellStyle name="Normal 17 3 2 5 4 4 2" xfId="18625" xr:uid="{00000000-0005-0000-0000-0000C6480000}"/>
    <cellStyle name="Normal 17 3 2 5 4 4 2 2" xfId="18626" xr:uid="{00000000-0005-0000-0000-0000C7480000}"/>
    <cellStyle name="Normal 17 3 2 5 4 4 3" xfId="18627" xr:uid="{00000000-0005-0000-0000-0000C8480000}"/>
    <cellStyle name="Normal 17 3 2 5 4 5" xfId="18628" xr:uid="{00000000-0005-0000-0000-0000C9480000}"/>
    <cellStyle name="Normal 17 3 2 5 4 5 2" xfId="18629" xr:uid="{00000000-0005-0000-0000-0000CA480000}"/>
    <cellStyle name="Normal 17 3 2 5 4 6" xfId="18630" xr:uid="{00000000-0005-0000-0000-0000CB480000}"/>
    <cellStyle name="Normal 17 3 2 5 5" xfId="18631" xr:uid="{00000000-0005-0000-0000-0000CC480000}"/>
    <cellStyle name="Normal 17 3 2 5 5 2" xfId="18632" xr:uid="{00000000-0005-0000-0000-0000CD480000}"/>
    <cellStyle name="Normal 17 3 2 5 5 2 2" xfId="18633" xr:uid="{00000000-0005-0000-0000-0000CE480000}"/>
    <cellStyle name="Normal 17 3 2 5 5 2 2 2" xfId="18634" xr:uid="{00000000-0005-0000-0000-0000CF480000}"/>
    <cellStyle name="Normal 17 3 2 5 5 2 2 2 2" xfId="18635" xr:uid="{00000000-0005-0000-0000-0000D0480000}"/>
    <cellStyle name="Normal 17 3 2 5 5 2 2 3" xfId="18636" xr:uid="{00000000-0005-0000-0000-0000D1480000}"/>
    <cellStyle name="Normal 17 3 2 5 5 2 3" xfId="18637" xr:uid="{00000000-0005-0000-0000-0000D2480000}"/>
    <cellStyle name="Normal 17 3 2 5 5 2 3 2" xfId="18638" xr:uid="{00000000-0005-0000-0000-0000D3480000}"/>
    <cellStyle name="Normal 17 3 2 5 5 2 4" xfId="18639" xr:uid="{00000000-0005-0000-0000-0000D4480000}"/>
    <cellStyle name="Normal 17 3 2 5 5 3" xfId="18640" xr:uid="{00000000-0005-0000-0000-0000D5480000}"/>
    <cellStyle name="Normal 17 3 2 5 5 3 2" xfId="18641" xr:uid="{00000000-0005-0000-0000-0000D6480000}"/>
    <cellStyle name="Normal 17 3 2 5 5 3 2 2" xfId="18642" xr:uid="{00000000-0005-0000-0000-0000D7480000}"/>
    <cellStyle name="Normal 17 3 2 5 5 3 3" xfId="18643" xr:uid="{00000000-0005-0000-0000-0000D8480000}"/>
    <cellStyle name="Normal 17 3 2 5 5 4" xfId="18644" xr:uid="{00000000-0005-0000-0000-0000D9480000}"/>
    <cellStyle name="Normal 17 3 2 5 5 4 2" xfId="18645" xr:uid="{00000000-0005-0000-0000-0000DA480000}"/>
    <cellStyle name="Normal 17 3 2 5 5 5" xfId="18646" xr:uid="{00000000-0005-0000-0000-0000DB480000}"/>
    <cellStyle name="Normal 17 3 2 5 6" xfId="18647" xr:uid="{00000000-0005-0000-0000-0000DC480000}"/>
    <cellStyle name="Normal 17 3 2 5 6 2" xfId="18648" xr:uid="{00000000-0005-0000-0000-0000DD480000}"/>
    <cellStyle name="Normal 17 3 2 5 6 2 2" xfId="18649" xr:uid="{00000000-0005-0000-0000-0000DE480000}"/>
    <cellStyle name="Normal 17 3 2 5 6 2 2 2" xfId="18650" xr:uid="{00000000-0005-0000-0000-0000DF480000}"/>
    <cellStyle name="Normal 17 3 2 5 6 2 3" xfId="18651" xr:uid="{00000000-0005-0000-0000-0000E0480000}"/>
    <cellStyle name="Normal 17 3 2 5 6 3" xfId="18652" xr:uid="{00000000-0005-0000-0000-0000E1480000}"/>
    <cellStyle name="Normal 17 3 2 5 6 3 2" xfId="18653" xr:uid="{00000000-0005-0000-0000-0000E2480000}"/>
    <cellStyle name="Normal 17 3 2 5 6 4" xfId="18654" xr:uid="{00000000-0005-0000-0000-0000E3480000}"/>
    <cellStyle name="Normal 17 3 2 5 7" xfId="18655" xr:uid="{00000000-0005-0000-0000-0000E4480000}"/>
    <cellStyle name="Normal 17 3 2 5 7 2" xfId="18656" xr:uid="{00000000-0005-0000-0000-0000E5480000}"/>
    <cellStyle name="Normal 17 3 2 5 7 2 2" xfId="18657" xr:uid="{00000000-0005-0000-0000-0000E6480000}"/>
    <cellStyle name="Normal 17 3 2 5 7 3" xfId="18658" xr:uid="{00000000-0005-0000-0000-0000E7480000}"/>
    <cellStyle name="Normal 17 3 2 5 7 3 2" xfId="18659" xr:uid="{00000000-0005-0000-0000-0000E8480000}"/>
    <cellStyle name="Normal 17 3 2 5 7 4" xfId="18660" xr:uid="{00000000-0005-0000-0000-0000E9480000}"/>
    <cellStyle name="Normal 17 3 2 5 8" xfId="18661" xr:uid="{00000000-0005-0000-0000-0000EA480000}"/>
    <cellStyle name="Normal 17 3 2 5 8 2" xfId="18662" xr:uid="{00000000-0005-0000-0000-0000EB480000}"/>
    <cellStyle name="Normal 17 3 2 5 9" xfId="18663" xr:uid="{00000000-0005-0000-0000-0000EC480000}"/>
    <cellStyle name="Normal 17 3 2 5 9 2" xfId="18664" xr:uid="{00000000-0005-0000-0000-0000ED480000}"/>
    <cellStyle name="Normal 17 3 2 6" xfId="18665" xr:uid="{00000000-0005-0000-0000-0000EE480000}"/>
    <cellStyle name="Normal 17 3 2 6 10" xfId="18666" xr:uid="{00000000-0005-0000-0000-0000EF480000}"/>
    <cellStyle name="Normal 17 3 2 6 11" xfId="18667" xr:uid="{00000000-0005-0000-0000-0000F0480000}"/>
    <cellStyle name="Normal 17 3 2 6 2" xfId="18668" xr:uid="{00000000-0005-0000-0000-0000F1480000}"/>
    <cellStyle name="Normal 17 3 2 6 2 2" xfId="18669" xr:uid="{00000000-0005-0000-0000-0000F2480000}"/>
    <cellStyle name="Normal 17 3 2 6 2 2 2" xfId="18670" xr:uid="{00000000-0005-0000-0000-0000F3480000}"/>
    <cellStyle name="Normal 17 3 2 6 2 2 2 2" xfId="18671" xr:uid="{00000000-0005-0000-0000-0000F4480000}"/>
    <cellStyle name="Normal 17 3 2 6 2 2 2 2 2" xfId="18672" xr:uid="{00000000-0005-0000-0000-0000F5480000}"/>
    <cellStyle name="Normal 17 3 2 6 2 2 2 2 2 2" xfId="18673" xr:uid="{00000000-0005-0000-0000-0000F6480000}"/>
    <cellStyle name="Normal 17 3 2 6 2 2 2 2 2 2 2" xfId="18674" xr:uid="{00000000-0005-0000-0000-0000F7480000}"/>
    <cellStyle name="Normal 17 3 2 6 2 2 2 2 2 3" xfId="18675" xr:uid="{00000000-0005-0000-0000-0000F8480000}"/>
    <cellStyle name="Normal 17 3 2 6 2 2 2 2 3" xfId="18676" xr:uid="{00000000-0005-0000-0000-0000F9480000}"/>
    <cellStyle name="Normal 17 3 2 6 2 2 2 2 3 2" xfId="18677" xr:uid="{00000000-0005-0000-0000-0000FA480000}"/>
    <cellStyle name="Normal 17 3 2 6 2 2 2 2 4" xfId="18678" xr:uid="{00000000-0005-0000-0000-0000FB480000}"/>
    <cellStyle name="Normal 17 3 2 6 2 2 2 3" xfId="18679" xr:uid="{00000000-0005-0000-0000-0000FC480000}"/>
    <cellStyle name="Normal 17 3 2 6 2 2 2 3 2" xfId="18680" xr:uid="{00000000-0005-0000-0000-0000FD480000}"/>
    <cellStyle name="Normal 17 3 2 6 2 2 2 3 2 2" xfId="18681" xr:uid="{00000000-0005-0000-0000-0000FE480000}"/>
    <cellStyle name="Normal 17 3 2 6 2 2 2 3 3" xfId="18682" xr:uid="{00000000-0005-0000-0000-0000FF480000}"/>
    <cellStyle name="Normal 17 3 2 6 2 2 2 4" xfId="18683" xr:uid="{00000000-0005-0000-0000-000000490000}"/>
    <cellStyle name="Normal 17 3 2 6 2 2 2 4 2" xfId="18684" xr:uid="{00000000-0005-0000-0000-000001490000}"/>
    <cellStyle name="Normal 17 3 2 6 2 2 2 5" xfId="18685" xr:uid="{00000000-0005-0000-0000-000002490000}"/>
    <cellStyle name="Normal 17 3 2 6 2 2 3" xfId="18686" xr:uid="{00000000-0005-0000-0000-000003490000}"/>
    <cellStyle name="Normal 17 3 2 6 2 2 3 2" xfId="18687" xr:uid="{00000000-0005-0000-0000-000004490000}"/>
    <cellStyle name="Normal 17 3 2 6 2 2 3 2 2" xfId="18688" xr:uid="{00000000-0005-0000-0000-000005490000}"/>
    <cellStyle name="Normal 17 3 2 6 2 2 3 2 2 2" xfId="18689" xr:uid="{00000000-0005-0000-0000-000006490000}"/>
    <cellStyle name="Normal 17 3 2 6 2 2 3 2 3" xfId="18690" xr:uid="{00000000-0005-0000-0000-000007490000}"/>
    <cellStyle name="Normal 17 3 2 6 2 2 3 3" xfId="18691" xr:uid="{00000000-0005-0000-0000-000008490000}"/>
    <cellStyle name="Normal 17 3 2 6 2 2 3 3 2" xfId="18692" xr:uid="{00000000-0005-0000-0000-000009490000}"/>
    <cellStyle name="Normal 17 3 2 6 2 2 3 4" xfId="18693" xr:uid="{00000000-0005-0000-0000-00000A490000}"/>
    <cellStyle name="Normal 17 3 2 6 2 2 4" xfId="18694" xr:uid="{00000000-0005-0000-0000-00000B490000}"/>
    <cellStyle name="Normal 17 3 2 6 2 2 4 2" xfId="18695" xr:uid="{00000000-0005-0000-0000-00000C490000}"/>
    <cellStyle name="Normal 17 3 2 6 2 2 4 2 2" xfId="18696" xr:uid="{00000000-0005-0000-0000-00000D490000}"/>
    <cellStyle name="Normal 17 3 2 6 2 2 4 3" xfId="18697" xr:uid="{00000000-0005-0000-0000-00000E490000}"/>
    <cellStyle name="Normal 17 3 2 6 2 2 5" xfId="18698" xr:uid="{00000000-0005-0000-0000-00000F490000}"/>
    <cellStyle name="Normal 17 3 2 6 2 2 5 2" xfId="18699" xr:uid="{00000000-0005-0000-0000-000010490000}"/>
    <cellStyle name="Normal 17 3 2 6 2 2 6" xfId="18700" xr:uid="{00000000-0005-0000-0000-000011490000}"/>
    <cellStyle name="Normal 17 3 2 6 2 3" xfId="18701" xr:uid="{00000000-0005-0000-0000-000012490000}"/>
    <cellStyle name="Normal 17 3 2 6 2 3 2" xfId="18702" xr:uid="{00000000-0005-0000-0000-000013490000}"/>
    <cellStyle name="Normal 17 3 2 6 2 3 2 2" xfId="18703" xr:uid="{00000000-0005-0000-0000-000014490000}"/>
    <cellStyle name="Normal 17 3 2 6 2 3 2 2 2" xfId="18704" xr:uid="{00000000-0005-0000-0000-000015490000}"/>
    <cellStyle name="Normal 17 3 2 6 2 3 2 2 2 2" xfId="18705" xr:uid="{00000000-0005-0000-0000-000016490000}"/>
    <cellStyle name="Normal 17 3 2 6 2 3 2 2 2 2 2" xfId="18706" xr:uid="{00000000-0005-0000-0000-000017490000}"/>
    <cellStyle name="Normal 17 3 2 6 2 3 2 2 2 3" xfId="18707" xr:uid="{00000000-0005-0000-0000-000018490000}"/>
    <cellStyle name="Normal 17 3 2 6 2 3 2 2 3" xfId="18708" xr:uid="{00000000-0005-0000-0000-000019490000}"/>
    <cellStyle name="Normal 17 3 2 6 2 3 2 2 3 2" xfId="18709" xr:uid="{00000000-0005-0000-0000-00001A490000}"/>
    <cellStyle name="Normal 17 3 2 6 2 3 2 2 4" xfId="18710" xr:uid="{00000000-0005-0000-0000-00001B490000}"/>
    <cellStyle name="Normal 17 3 2 6 2 3 2 3" xfId="18711" xr:uid="{00000000-0005-0000-0000-00001C490000}"/>
    <cellStyle name="Normal 17 3 2 6 2 3 2 3 2" xfId="18712" xr:uid="{00000000-0005-0000-0000-00001D490000}"/>
    <cellStyle name="Normal 17 3 2 6 2 3 2 3 2 2" xfId="18713" xr:uid="{00000000-0005-0000-0000-00001E490000}"/>
    <cellStyle name="Normal 17 3 2 6 2 3 2 3 3" xfId="18714" xr:uid="{00000000-0005-0000-0000-00001F490000}"/>
    <cellStyle name="Normal 17 3 2 6 2 3 2 4" xfId="18715" xr:uid="{00000000-0005-0000-0000-000020490000}"/>
    <cellStyle name="Normal 17 3 2 6 2 3 2 4 2" xfId="18716" xr:uid="{00000000-0005-0000-0000-000021490000}"/>
    <cellStyle name="Normal 17 3 2 6 2 3 2 5" xfId="18717" xr:uid="{00000000-0005-0000-0000-000022490000}"/>
    <cellStyle name="Normal 17 3 2 6 2 3 3" xfId="18718" xr:uid="{00000000-0005-0000-0000-000023490000}"/>
    <cellStyle name="Normal 17 3 2 6 2 3 3 2" xfId="18719" xr:uid="{00000000-0005-0000-0000-000024490000}"/>
    <cellStyle name="Normal 17 3 2 6 2 3 3 2 2" xfId="18720" xr:uid="{00000000-0005-0000-0000-000025490000}"/>
    <cellStyle name="Normal 17 3 2 6 2 3 3 2 2 2" xfId="18721" xr:uid="{00000000-0005-0000-0000-000026490000}"/>
    <cellStyle name="Normal 17 3 2 6 2 3 3 2 3" xfId="18722" xr:uid="{00000000-0005-0000-0000-000027490000}"/>
    <cellStyle name="Normal 17 3 2 6 2 3 3 3" xfId="18723" xr:uid="{00000000-0005-0000-0000-000028490000}"/>
    <cellStyle name="Normal 17 3 2 6 2 3 3 3 2" xfId="18724" xr:uid="{00000000-0005-0000-0000-000029490000}"/>
    <cellStyle name="Normal 17 3 2 6 2 3 3 4" xfId="18725" xr:uid="{00000000-0005-0000-0000-00002A490000}"/>
    <cellStyle name="Normal 17 3 2 6 2 3 4" xfId="18726" xr:uid="{00000000-0005-0000-0000-00002B490000}"/>
    <cellStyle name="Normal 17 3 2 6 2 3 4 2" xfId="18727" xr:uid="{00000000-0005-0000-0000-00002C490000}"/>
    <cellStyle name="Normal 17 3 2 6 2 3 4 2 2" xfId="18728" xr:uid="{00000000-0005-0000-0000-00002D490000}"/>
    <cellStyle name="Normal 17 3 2 6 2 3 4 3" xfId="18729" xr:uid="{00000000-0005-0000-0000-00002E490000}"/>
    <cellStyle name="Normal 17 3 2 6 2 3 5" xfId="18730" xr:uid="{00000000-0005-0000-0000-00002F490000}"/>
    <cellStyle name="Normal 17 3 2 6 2 3 5 2" xfId="18731" xr:uid="{00000000-0005-0000-0000-000030490000}"/>
    <cellStyle name="Normal 17 3 2 6 2 3 6" xfId="18732" xr:uid="{00000000-0005-0000-0000-000031490000}"/>
    <cellStyle name="Normal 17 3 2 6 2 4" xfId="18733" xr:uid="{00000000-0005-0000-0000-000032490000}"/>
    <cellStyle name="Normal 17 3 2 6 2 4 2" xfId="18734" xr:uid="{00000000-0005-0000-0000-000033490000}"/>
    <cellStyle name="Normal 17 3 2 6 2 4 2 2" xfId="18735" xr:uid="{00000000-0005-0000-0000-000034490000}"/>
    <cellStyle name="Normal 17 3 2 6 2 4 2 2 2" xfId="18736" xr:uid="{00000000-0005-0000-0000-000035490000}"/>
    <cellStyle name="Normal 17 3 2 6 2 4 2 2 2 2" xfId="18737" xr:uid="{00000000-0005-0000-0000-000036490000}"/>
    <cellStyle name="Normal 17 3 2 6 2 4 2 2 3" xfId="18738" xr:uid="{00000000-0005-0000-0000-000037490000}"/>
    <cellStyle name="Normal 17 3 2 6 2 4 2 3" xfId="18739" xr:uid="{00000000-0005-0000-0000-000038490000}"/>
    <cellStyle name="Normal 17 3 2 6 2 4 2 3 2" xfId="18740" xr:uid="{00000000-0005-0000-0000-000039490000}"/>
    <cellStyle name="Normal 17 3 2 6 2 4 2 4" xfId="18741" xr:uid="{00000000-0005-0000-0000-00003A490000}"/>
    <cellStyle name="Normal 17 3 2 6 2 4 3" xfId="18742" xr:uid="{00000000-0005-0000-0000-00003B490000}"/>
    <cellStyle name="Normal 17 3 2 6 2 4 3 2" xfId="18743" xr:uid="{00000000-0005-0000-0000-00003C490000}"/>
    <cellStyle name="Normal 17 3 2 6 2 4 3 2 2" xfId="18744" xr:uid="{00000000-0005-0000-0000-00003D490000}"/>
    <cellStyle name="Normal 17 3 2 6 2 4 3 3" xfId="18745" xr:uid="{00000000-0005-0000-0000-00003E490000}"/>
    <cellStyle name="Normal 17 3 2 6 2 4 4" xfId="18746" xr:uid="{00000000-0005-0000-0000-00003F490000}"/>
    <cellStyle name="Normal 17 3 2 6 2 4 4 2" xfId="18747" xr:uid="{00000000-0005-0000-0000-000040490000}"/>
    <cellStyle name="Normal 17 3 2 6 2 4 5" xfId="18748" xr:uid="{00000000-0005-0000-0000-000041490000}"/>
    <cellStyle name="Normal 17 3 2 6 2 5" xfId="18749" xr:uid="{00000000-0005-0000-0000-000042490000}"/>
    <cellStyle name="Normal 17 3 2 6 2 5 2" xfId="18750" xr:uid="{00000000-0005-0000-0000-000043490000}"/>
    <cellStyle name="Normal 17 3 2 6 2 5 2 2" xfId="18751" xr:uid="{00000000-0005-0000-0000-000044490000}"/>
    <cellStyle name="Normal 17 3 2 6 2 5 2 2 2" xfId="18752" xr:uid="{00000000-0005-0000-0000-000045490000}"/>
    <cellStyle name="Normal 17 3 2 6 2 5 2 3" xfId="18753" xr:uid="{00000000-0005-0000-0000-000046490000}"/>
    <cellStyle name="Normal 17 3 2 6 2 5 3" xfId="18754" xr:uid="{00000000-0005-0000-0000-000047490000}"/>
    <cellStyle name="Normal 17 3 2 6 2 5 3 2" xfId="18755" xr:uid="{00000000-0005-0000-0000-000048490000}"/>
    <cellStyle name="Normal 17 3 2 6 2 5 4" xfId="18756" xr:uid="{00000000-0005-0000-0000-000049490000}"/>
    <cellStyle name="Normal 17 3 2 6 2 6" xfId="18757" xr:uid="{00000000-0005-0000-0000-00004A490000}"/>
    <cellStyle name="Normal 17 3 2 6 2 6 2" xfId="18758" xr:uid="{00000000-0005-0000-0000-00004B490000}"/>
    <cellStyle name="Normal 17 3 2 6 2 6 2 2" xfId="18759" xr:uid="{00000000-0005-0000-0000-00004C490000}"/>
    <cellStyle name="Normal 17 3 2 6 2 6 3" xfId="18760" xr:uid="{00000000-0005-0000-0000-00004D490000}"/>
    <cellStyle name="Normal 17 3 2 6 2 6 3 2" xfId="18761" xr:uid="{00000000-0005-0000-0000-00004E490000}"/>
    <cellStyle name="Normal 17 3 2 6 2 6 4" xfId="18762" xr:uid="{00000000-0005-0000-0000-00004F490000}"/>
    <cellStyle name="Normal 17 3 2 6 2 7" xfId="18763" xr:uid="{00000000-0005-0000-0000-000050490000}"/>
    <cellStyle name="Normal 17 3 2 6 2 7 2" xfId="18764" xr:uid="{00000000-0005-0000-0000-000051490000}"/>
    <cellStyle name="Normal 17 3 2 6 2 8" xfId="18765" xr:uid="{00000000-0005-0000-0000-000052490000}"/>
    <cellStyle name="Normal 17 3 2 6 2 8 2" xfId="18766" xr:uid="{00000000-0005-0000-0000-000053490000}"/>
    <cellStyle name="Normal 17 3 2 6 2 9" xfId="18767" xr:uid="{00000000-0005-0000-0000-000054490000}"/>
    <cellStyle name="Normal 17 3 2 6 3" xfId="18768" xr:uid="{00000000-0005-0000-0000-000055490000}"/>
    <cellStyle name="Normal 17 3 2 6 3 2" xfId="18769" xr:uid="{00000000-0005-0000-0000-000056490000}"/>
    <cellStyle name="Normal 17 3 2 6 3 2 2" xfId="18770" xr:uid="{00000000-0005-0000-0000-000057490000}"/>
    <cellStyle name="Normal 17 3 2 6 3 2 2 2" xfId="18771" xr:uid="{00000000-0005-0000-0000-000058490000}"/>
    <cellStyle name="Normal 17 3 2 6 3 2 2 2 2" xfId="18772" xr:uid="{00000000-0005-0000-0000-000059490000}"/>
    <cellStyle name="Normal 17 3 2 6 3 2 2 2 2 2" xfId="18773" xr:uid="{00000000-0005-0000-0000-00005A490000}"/>
    <cellStyle name="Normal 17 3 2 6 3 2 2 2 3" xfId="18774" xr:uid="{00000000-0005-0000-0000-00005B490000}"/>
    <cellStyle name="Normal 17 3 2 6 3 2 2 3" xfId="18775" xr:uid="{00000000-0005-0000-0000-00005C490000}"/>
    <cellStyle name="Normal 17 3 2 6 3 2 2 3 2" xfId="18776" xr:uid="{00000000-0005-0000-0000-00005D490000}"/>
    <cellStyle name="Normal 17 3 2 6 3 2 2 4" xfId="18777" xr:uid="{00000000-0005-0000-0000-00005E490000}"/>
    <cellStyle name="Normal 17 3 2 6 3 2 3" xfId="18778" xr:uid="{00000000-0005-0000-0000-00005F490000}"/>
    <cellStyle name="Normal 17 3 2 6 3 2 3 2" xfId="18779" xr:uid="{00000000-0005-0000-0000-000060490000}"/>
    <cellStyle name="Normal 17 3 2 6 3 2 3 2 2" xfId="18780" xr:uid="{00000000-0005-0000-0000-000061490000}"/>
    <cellStyle name="Normal 17 3 2 6 3 2 3 3" xfId="18781" xr:uid="{00000000-0005-0000-0000-000062490000}"/>
    <cellStyle name="Normal 17 3 2 6 3 2 4" xfId="18782" xr:uid="{00000000-0005-0000-0000-000063490000}"/>
    <cellStyle name="Normal 17 3 2 6 3 2 4 2" xfId="18783" xr:uid="{00000000-0005-0000-0000-000064490000}"/>
    <cellStyle name="Normal 17 3 2 6 3 2 5" xfId="18784" xr:uid="{00000000-0005-0000-0000-000065490000}"/>
    <cellStyle name="Normal 17 3 2 6 3 3" xfId="18785" xr:uid="{00000000-0005-0000-0000-000066490000}"/>
    <cellStyle name="Normal 17 3 2 6 3 3 2" xfId="18786" xr:uid="{00000000-0005-0000-0000-000067490000}"/>
    <cellStyle name="Normal 17 3 2 6 3 3 2 2" xfId="18787" xr:uid="{00000000-0005-0000-0000-000068490000}"/>
    <cellStyle name="Normal 17 3 2 6 3 3 2 2 2" xfId="18788" xr:uid="{00000000-0005-0000-0000-000069490000}"/>
    <cellStyle name="Normal 17 3 2 6 3 3 2 3" xfId="18789" xr:uid="{00000000-0005-0000-0000-00006A490000}"/>
    <cellStyle name="Normal 17 3 2 6 3 3 3" xfId="18790" xr:uid="{00000000-0005-0000-0000-00006B490000}"/>
    <cellStyle name="Normal 17 3 2 6 3 3 3 2" xfId="18791" xr:uid="{00000000-0005-0000-0000-00006C490000}"/>
    <cellStyle name="Normal 17 3 2 6 3 3 4" xfId="18792" xr:uid="{00000000-0005-0000-0000-00006D490000}"/>
    <cellStyle name="Normal 17 3 2 6 3 4" xfId="18793" xr:uid="{00000000-0005-0000-0000-00006E490000}"/>
    <cellStyle name="Normal 17 3 2 6 3 4 2" xfId="18794" xr:uid="{00000000-0005-0000-0000-00006F490000}"/>
    <cellStyle name="Normal 17 3 2 6 3 4 2 2" xfId="18795" xr:uid="{00000000-0005-0000-0000-000070490000}"/>
    <cellStyle name="Normal 17 3 2 6 3 4 3" xfId="18796" xr:uid="{00000000-0005-0000-0000-000071490000}"/>
    <cellStyle name="Normal 17 3 2 6 3 5" xfId="18797" xr:uid="{00000000-0005-0000-0000-000072490000}"/>
    <cellStyle name="Normal 17 3 2 6 3 5 2" xfId="18798" xr:uid="{00000000-0005-0000-0000-000073490000}"/>
    <cellStyle name="Normal 17 3 2 6 3 6" xfId="18799" xr:uid="{00000000-0005-0000-0000-000074490000}"/>
    <cellStyle name="Normal 17 3 2 6 4" xfId="18800" xr:uid="{00000000-0005-0000-0000-000075490000}"/>
    <cellStyle name="Normal 17 3 2 6 4 2" xfId="18801" xr:uid="{00000000-0005-0000-0000-000076490000}"/>
    <cellStyle name="Normal 17 3 2 6 4 2 2" xfId="18802" xr:uid="{00000000-0005-0000-0000-000077490000}"/>
    <cellStyle name="Normal 17 3 2 6 4 2 2 2" xfId="18803" xr:uid="{00000000-0005-0000-0000-000078490000}"/>
    <cellStyle name="Normal 17 3 2 6 4 2 2 2 2" xfId="18804" xr:uid="{00000000-0005-0000-0000-000079490000}"/>
    <cellStyle name="Normal 17 3 2 6 4 2 2 2 2 2" xfId="18805" xr:uid="{00000000-0005-0000-0000-00007A490000}"/>
    <cellStyle name="Normal 17 3 2 6 4 2 2 2 3" xfId="18806" xr:uid="{00000000-0005-0000-0000-00007B490000}"/>
    <cellStyle name="Normal 17 3 2 6 4 2 2 3" xfId="18807" xr:uid="{00000000-0005-0000-0000-00007C490000}"/>
    <cellStyle name="Normal 17 3 2 6 4 2 2 3 2" xfId="18808" xr:uid="{00000000-0005-0000-0000-00007D490000}"/>
    <cellStyle name="Normal 17 3 2 6 4 2 2 4" xfId="18809" xr:uid="{00000000-0005-0000-0000-00007E490000}"/>
    <cellStyle name="Normal 17 3 2 6 4 2 3" xfId="18810" xr:uid="{00000000-0005-0000-0000-00007F490000}"/>
    <cellStyle name="Normal 17 3 2 6 4 2 3 2" xfId="18811" xr:uid="{00000000-0005-0000-0000-000080490000}"/>
    <cellStyle name="Normal 17 3 2 6 4 2 3 2 2" xfId="18812" xr:uid="{00000000-0005-0000-0000-000081490000}"/>
    <cellStyle name="Normal 17 3 2 6 4 2 3 3" xfId="18813" xr:uid="{00000000-0005-0000-0000-000082490000}"/>
    <cellStyle name="Normal 17 3 2 6 4 2 4" xfId="18814" xr:uid="{00000000-0005-0000-0000-000083490000}"/>
    <cellStyle name="Normal 17 3 2 6 4 2 4 2" xfId="18815" xr:uid="{00000000-0005-0000-0000-000084490000}"/>
    <cellStyle name="Normal 17 3 2 6 4 2 5" xfId="18816" xr:uid="{00000000-0005-0000-0000-000085490000}"/>
    <cellStyle name="Normal 17 3 2 6 4 3" xfId="18817" xr:uid="{00000000-0005-0000-0000-000086490000}"/>
    <cellStyle name="Normal 17 3 2 6 4 3 2" xfId="18818" xr:uid="{00000000-0005-0000-0000-000087490000}"/>
    <cellStyle name="Normal 17 3 2 6 4 3 2 2" xfId="18819" xr:uid="{00000000-0005-0000-0000-000088490000}"/>
    <cellStyle name="Normal 17 3 2 6 4 3 2 2 2" xfId="18820" xr:uid="{00000000-0005-0000-0000-000089490000}"/>
    <cellStyle name="Normal 17 3 2 6 4 3 2 3" xfId="18821" xr:uid="{00000000-0005-0000-0000-00008A490000}"/>
    <cellStyle name="Normal 17 3 2 6 4 3 3" xfId="18822" xr:uid="{00000000-0005-0000-0000-00008B490000}"/>
    <cellStyle name="Normal 17 3 2 6 4 3 3 2" xfId="18823" xr:uid="{00000000-0005-0000-0000-00008C490000}"/>
    <cellStyle name="Normal 17 3 2 6 4 3 4" xfId="18824" xr:uid="{00000000-0005-0000-0000-00008D490000}"/>
    <cellStyle name="Normal 17 3 2 6 4 4" xfId="18825" xr:uid="{00000000-0005-0000-0000-00008E490000}"/>
    <cellStyle name="Normal 17 3 2 6 4 4 2" xfId="18826" xr:uid="{00000000-0005-0000-0000-00008F490000}"/>
    <cellStyle name="Normal 17 3 2 6 4 4 2 2" xfId="18827" xr:uid="{00000000-0005-0000-0000-000090490000}"/>
    <cellStyle name="Normal 17 3 2 6 4 4 3" xfId="18828" xr:uid="{00000000-0005-0000-0000-000091490000}"/>
    <cellStyle name="Normal 17 3 2 6 4 5" xfId="18829" xr:uid="{00000000-0005-0000-0000-000092490000}"/>
    <cellStyle name="Normal 17 3 2 6 4 5 2" xfId="18830" xr:uid="{00000000-0005-0000-0000-000093490000}"/>
    <cellStyle name="Normal 17 3 2 6 4 6" xfId="18831" xr:uid="{00000000-0005-0000-0000-000094490000}"/>
    <cellStyle name="Normal 17 3 2 6 5" xfId="18832" xr:uid="{00000000-0005-0000-0000-000095490000}"/>
    <cellStyle name="Normal 17 3 2 6 5 2" xfId="18833" xr:uid="{00000000-0005-0000-0000-000096490000}"/>
    <cellStyle name="Normal 17 3 2 6 5 2 2" xfId="18834" xr:uid="{00000000-0005-0000-0000-000097490000}"/>
    <cellStyle name="Normal 17 3 2 6 5 2 2 2" xfId="18835" xr:uid="{00000000-0005-0000-0000-000098490000}"/>
    <cellStyle name="Normal 17 3 2 6 5 2 2 2 2" xfId="18836" xr:uid="{00000000-0005-0000-0000-000099490000}"/>
    <cellStyle name="Normal 17 3 2 6 5 2 2 3" xfId="18837" xr:uid="{00000000-0005-0000-0000-00009A490000}"/>
    <cellStyle name="Normal 17 3 2 6 5 2 3" xfId="18838" xr:uid="{00000000-0005-0000-0000-00009B490000}"/>
    <cellStyle name="Normal 17 3 2 6 5 2 3 2" xfId="18839" xr:uid="{00000000-0005-0000-0000-00009C490000}"/>
    <cellStyle name="Normal 17 3 2 6 5 2 4" xfId="18840" xr:uid="{00000000-0005-0000-0000-00009D490000}"/>
    <cellStyle name="Normal 17 3 2 6 5 3" xfId="18841" xr:uid="{00000000-0005-0000-0000-00009E490000}"/>
    <cellStyle name="Normal 17 3 2 6 5 3 2" xfId="18842" xr:uid="{00000000-0005-0000-0000-00009F490000}"/>
    <cellStyle name="Normal 17 3 2 6 5 3 2 2" xfId="18843" xr:uid="{00000000-0005-0000-0000-0000A0490000}"/>
    <cellStyle name="Normal 17 3 2 6 5 3 3" xfId="18844" xr:uid="{00000000-0005-0000-0000-0000A1490000}"/>
    <cellStyle name="Normal 17 3 2 6 5 4" xfId="18845" xr:uid="{00000000-0005-0000-0000-0000A2490000}"/>
    <cellStyle name="Normal 17 3 2 6 5 4 2" xfId="18846" xr:uid="{00000000-0005-0000-0000-0000A3490000}"/>
    <cellStyle name="Normal 17 3 2 6 5 5" xfId="18847" xr:uid="{00000000-0005-0000-0000-0000A4490000}"/>
    <cellStyle name="Normal 17 3 2 6 6" xfId="18848" xr:uid="{00000000-0005-0000-0000-0000A5490000}"/>
    <cellStyle name="Normal 17 3 2 6 6 2" xfId="18849" xr:uid="{00000000-0005-0000-0000-0000A6490000}"/>
    <cellStyle name="Normal 17 3 2 6 6 2 2" xfId="18850" xr:uid="{00000000-0005-0000-0000-0000A7490000}"/>
    <cellStyle name="Normal 17 3 2 6 6 2 2 2" xfId="18851" xr:uid="{00000000-0005-0000-0000-0000A8490000}"/>
    <cellStyle name="Normal 17 3 2 6 6 2 3" xfId="18852" xr:uid="{00000000-0005-0000-0000-0000A9490000}"/>
    <cellStyle name="Normal 17 3 2 6 6 3" xfId="18853" xr:uid="{00000000-0005-0000-0000-0000AA490000}"/>
    <cellStyle name="Normal 17 3 2 6 6 3 2" xfId="18854" xr:uid="{00000000-0005-0000-0000-0000AB490000}"/>
    <cellStyle name="Normal 17 3 2 6 6 4" xfId="18855" xr:uid="{00000000-0005-0000-0000-0000AC490000}"/>
    <cellStyle name="Normal 17 3 2 6 7" xfId="18856" xr:uid="{00000000-0005-0000-0000-0000AD490000}"/>
    <cellStyle name="Normal 17 3 2 6 7 2" xfId="18857" xr:uid="{00000000-0005-0000-0000-0000AE490000}"/>
    <cellStyle name="Normal 17 3 2 6 7 2 2" xfId="18858" xr:uid="{00000000-0005-0000-0000-0000AF490000}"/>
    <cellStyle name="Normal 17 3 2 6 7 3" xfId="18859" xr:uid="{00000000-0005-0000-0000-0000B0490000}"/>
    <cellStyle name="Normal 17 3 2 6 7 3 2" xfId="18860" xr:uid="{00000000-0005-0000-0000-0000B1490000}"/>
    <cellStyle name="Normal 17 3 2 6 7 4" xfId="18861" xr:uid="{00000000-0005-0000-0000-0000B2490000}"/>
    <cellStyle name="Normal 17 3 2 6 8" xfId="18862" xr:uid="{00000000-0005-0000-0000-0000B3490000}"/>
    <cellStyle name="Normal 17 3 2 6 8 2" xfId="18863" xr:uid="{00000000-0005-0000-0000-0000B4490000}"/>
    <cellStyle name="Normal 17 3 2 6 9" xfId="18864" xr:uid="{00000000-0005-0000-0000-0000B5490000}"/>
    <cellStyle name="Normal 17 3 2 6 9 2" xfId="18865" xr:uid="{00000000-0005-0000-0000-0000B6490000}"/>
    <cellStyle name="Normal 17 3 2 7" xfId="18866" xr:uid="{00000000-0005-0000-0000-0000B7490000}"/>
    <cellStyle name="Normal 17 3 2 7 10" xfId="18867" xr:uid="{00000000-0005-0000-0000-0000B8490000}"/>
    <cellStyle name="Normal 17 3 2 7 2" xfId="18868" xr:uid="{00000000-0005-0000-0000-0000B9490000}"/>
    <cellStyle name="Normal 17 3 2 7 2 2" xfId="18869" xr:uid="{00000000-0005-0000-0000-0000BA490000}"/>
    <cellStyle name="Normal 17 3 2 7 2 2 2" xfId="18870" xr:uid="{00000000-0005-0000-0000-0000BB490000}"/>
    <cellStyle name="Normal 17 3 2 7 2 2 2 2" xfId="18871" xr:uid="{00000000-0005-0000-0000-0000BC490000}"/>
    <cellStyle name="Normal 17 3 2 7 2 2 2 2 2" xfId="18872" xr:uid="{00000000-0005-0000-0000-0000BD490000}"/>
    <cellStyle name="Normal 17 3 2 7 2 2 2 2 2 2" xfId="18873" xr:uid="{00000000-0005-0000-0000-0000BE490000}"/>
    <cellStyle name="Normal 17 3 2 7 2 2 2 2 3" xfId="18874" xr:uid="{00000000-0005-0000-0000-0000BF490000}"/>
    <cellStyle name="Normal 17 3 2 7 2 2 2 3" xfId="18875" xr:uid="{00000000-0005-0000-0000-0000C0490000}"/>
    <cellStyle name="Normal 17 3 2 7 2 2 2 3 2" xfId="18876" xr:uid="{00000000-0005-0000-0000-0000C1490000}"/>
    <cellStyle name="Normal 17 3 2 7 2 2 2 4" xfId="18877" xr:uid="{00000000-0005-0000-0000-0000C2490000}"/>
    <cellStyle name="Normal 17 3 2 7 2 2 3" xfId="18878" xr:uid="{00000000-0005-0000-0000-0000C3490000}"/>
    <cellStyle name="Normal 17 3 2 7 2 2 3 2" xfId="18879" xr:uid="{00000000-0005-0000-0000-0000C4490000}"/>
    <cellStyle name="Normal 17 3 2 7 2 2 3 2 2" xfId="18880" xr:uid="{00000000-0005-0000-0000-0000C5490000}"/>
    <cellStyle name="Normal 17 3 2 7 2 2 3 3" xfId="18881" xr:uid="{00000000-0005-0000-0000-0000C6490000}"/>
    <cellStyle name="Normal 17 3 2 7 2 2 4" xfId="18882" xr:uid="{00000000-0005-0000-0000-0000C7490000}"/>
    <cellStyle name="Normal 17 3 2 7 2 2 4 2" xfId="18883" xr:uid="{00000000-0005-0000-0000-0000C8490000}"/>
    <cellStyle name="Normal 17 3 2 7 2 2 5" xfId="18884" xr:uid="{00000000-0005-0000-0000-0000C9490000}"/>
    <cellStyle name="Normal 17 3 2 7 2 3" xfId="18885" xr:uid="{00000000-0005-0000-0000-0000CA490000}"/>
    <cellStyle name="Normal 17 3 2 7 2 3 2" xfId="18886" xr:uid="{00000000-0005-0000-0000-0000CB490000}"/>
    <cellStyle name="Normal 17 3 2 7 2 3 2 2" xfId="18887" xr:uid="{00000000-0005-0000-0000-0000CC490000}"/>
    <cellStyle name="Normal 17 3 2 7 2 3 2 2 2" xfId="18888" xr:uid="{00000000-0005-0000-0000-0000CD490000}"/>
    <cellStyle name="Normal 17 3 2 7 2 3 2 3" xfId="18889" xr:uid="{00000000-0005-0000-0000-0000CE490000}"/>
    <cellStyle name="Normal 17 3 2 7 2 3 3" xfId="18890" xr:uid="{00000000-0005-0000-0000-0000CF490000}"/>
    <cellStyle name="Normal 17 3 2 7 2 3 3 2" xfId="18891" xr:uid="{00000000-0005-0000-0000-0000D0490000}"/>
    <cellStyle name="Normal 17 3 2 7 2 3 4" xfId="18892" xr:uid="{00000000-0005-0000-0000-0000D1490000}"/>
    <cellStyle name="Normal 17 3 2 7 2 4" xfId="18893" xr:uid="{00000000-0005-0000-0000-0000D2490000}"/>
    <cellStyle name="Normal 17 3 2 7 2 4 2" xfId="18894" xr:uid="{00000000-0005-0000-0000-0000D3490000}"/>
    <cellStyle name="Normal 17 3 2 7 2 4 2 2" xfId="18895" xr:uid="{00000000-0005-0000-0000-0000D4490000}"/>
    <cellStyle name="Normal 17 3 2 7 2 4 3" xfId="18896" xr:uid="{00000000-0005-0000-0000-0000D5490000}"/>
    <cellStyle name="Normal 17 3 2 7 2 5" xfId="18897" xr:uid="{00000000-0005-0000-0000-0000D6490000}"/>
    <cellStyle name="Normal 17 3 2 7 2 5 2" xfId="18898" xr:uid="{00000000-0005-0000-0000-0000D7490000}"/>
    <cellStyle name="Normal 17 3 2 7 2 6" xfId="18899" xr:uid="{00000000-0005-0000-0000-0000D8490000}"/>
    <cellStyle name="Normal 17 3 2 7 3" xfId="18900" xr:uid="{00000000-0005-0000-0000-0000D9490000}"/>
    <cellStyle name="Normal 17 3 2 7 3 2" xfId="18901" xr:uid="{00000000-0005-0000-0000-0000DA490000}"/>
    <cellStyle name="Normal 17 3 2 7 3 2 2" xfId="18902" xr:uid="{00000000-0005-0000-0000-0000DB490000}"/>
    <cellStyle name="Normal 17 3 2 7 3 2 2 2" xfId="18903" xr:uid="{00000000-0005-0000-0000-0000DC490000}"/>
    <cellStyle name="Normal 17 3 2 7 3 2 2 2 2" xfId="18904" xr:uid="{00000000-0005-0000-0000-0000DD490000}"/>
    <cellStyle name="Normal 17 3 2 7 3 2 2 2 2 2" xfId="18905" xr:uid="{00000000-0005-0000-0000-0000DE490000}"/>
    <cellStyle name="Normal 17 3 2 7 3 2 2 2 3" xfId="18906" xr:uid="{00000000-0005-0000-0000-0000DF490000}"/>
    <cellStyle name="Normal 17 3 2 7 3 2 2 3" xfId="18907" xr:uid="{00000000-0005-0000-0000-0000E0490000}"/>
    <cellStyle name="Normal 17 3 2 7 3 2 2 3 2" xfId="18908" xr:uid="{00000000-0005-0000-0000-0000E1490000}"/>
    <cellStyle name="Normal 17 3 2 7 3 2 2 4" xfId="18909" xr:uid="{00000000-0005-0000-0000-0000E2490000}"/>
    <cellStyle name="Normal 17 3 2 7 3 2 3" xfId="18910" xr:uid="{00000000-0005-0000-0000-0000E3490000}"/>
    <cellStyle name="Normal 17 3 2 7 3 2 3 2" xfId="18911" xr:uid="{00000000-0005-0000-0000-0000E4490000}"/>
    <cellStyle name="Normal 17 3 2 7 3 2 3 2 2" xfId="18912" xr:uid="{00000000-0005-0000-0000-0000E5490000}"/>
    <cellStyle name="Normal 17 3 2 7 3 2 3 3" xfId="18913" xr:uid="{00000000-0005-0000-0000-0000E6490000}"/>
    <cellStyle name="Normal 17 3 2 7 3 2 4" xfId="18914" xr:uid="{00000000-0005-0000-0000-0000E7490000}"/>
    <cellStyle name="Normal 17 3 2 7 3 2 4 2" xfId="18915" xr:uid="{00000000-0005-0000-0000-0000E8490000}"/>
    <cellStyle name="Normal 17 3 2 7 3 2 5" xfId="18916" xr:uid="{00000000-0005-0000-0000-0000E9490000}"/>
    <cellStyle name="Normal 17 3 2 7 3 3" xfId="18917" xr:uid="{00000000-0005-0000-0000-0000EA490000}"/>
    <cellStyle name="Normal 17 3 2 7 3 3 2" xfId="18918" xr:uid="{00000000-0005-0000-0000-0000EB490000}"/>
    <cellStyle name="Normal 17 3 2 7 3 3 2 2" xfId="18919" xr:uid="{00000000-0005-0000-0000-0000EC490000}"/>
    <cellStyle name="Normal 17 3 2 7 3 3 2 2 2" xfId="18920" xr:uid="{00000000-0005-0000-0000-0000ED490000}"/>
    <cellStyle name="Normal 17 3 2 7 3 3 2 3" xfId="18921" xr:uid="{00000000-0005-0000-0000-0000EE490000}"/>
    <cellStyle name="Normal 17 3 2 7 3 3 3" xfId="18922" xr:uid="{00000000-0005-0000-0000-0000EF490000}"/>
    <cellStyle name="Normal 17 3 2 7 3 3 3 2" xfId="18923" xr:uid="{00000000-0005-0000-0000-0000F0490000}"/>
    <cellStyle name="Normal 17 3 2 7 3 3 4" xfId="18924" xr:uid="{00000000-0005-0000-0000-0000F1490000}"/>
    <cellStyle name="Normal 17 3 2 7 3 4" xfId="18925" xr:uid="{00000000-0005-0000-0000-0000F2490000}"/>
    <cellStyle name="Normal 17 3 2 7 3 4 2" xfId="18926" xr:uid="{00000000-0005-0000-0000-0000F3490000}"/>
    <cellStyle name="Normal 17 3 2 7 3 4 2 2" xfId="18927" xr:uid="{00000000-0005-0000-0000-0000F4490000}"/>
    <cellStyle name="Normal 17 3 2 7 3 4 3" xfId="18928" xr:uid="{00000000-0005-0000-0000-0000F5490000}"/>
    <cellStyle name="Normal 17 3 2 7 3 5" xfId="18929" xr:uid="{00000000-0005-0000-0000-0000F6490000}"/>
    <cellStyle name="Normal 17 3 2 7 3 5 2" xfId="18930" xr:uid="{00000000-0005-0000-0000-0000F7490000}"/>
    <cellStyle name="Normal 17 3 2 7 3 6" xfId="18931" xr:uid="{00000000-0005-0000-0000-0000F8490000}"/>
    <cellStyle name="Normal 17 3 2 7 4" xfId="18932" xr:uid="{00000000-0005-0000-0000-0000F9490000}"/>
    <cellStyle name="Normal 17 3 2 7 4 2" xfId="18933" xr:uid="{00000000-0005-0000-0000-0000FA490000}"/>
    <cellStyle name="Normal 17 3 2 7 4 2 2" xfId="18934" xr:uid="{00000000-0005-0000-0000-0000FB490000}"/>
    <cellStyle name="Normal 17 3 2 7 4 2 2 2" xfId="18935" xr:uid="{00000000-0005-0000-0000-0000FC490000}"/>
    <cellStyle name="Normal 17 3 2 7 4 2 2 2 2" xfId="18936" xr:uid="{00000000-0005-0000-0000-0000FD490000}"/>
    <cellStyle name="Normal 17 3 2 7 4 2 2 3" xfId="18937" xr:uid="{00000000-0005-0000-0000-0000FE490000}"/>
    <cellStyle name="Normal 17 3 2 7 4 2 3" xfId="18938" xr:uid="{00000000-0005-0000-0000-0000FF490000}"/>
    <cellStyle name="Normal 17 3 2 7 4 2 3 2" xfId="18939" xr:uid="{00000000-0005-0000-0000-0000004A0000}"/>
    <cellStyle name="Normal 17 3 2 7 4 2 4" xfId="18940" xr:uid="{00000000-0005-0000-0000-0000014A0000}"/>
    <cellStyle name="Normal 17 3 2 7 4 3" xfId="18941" xr:uid="{00000000-0005-0000-0000-0000024A0000}"/>
    <cellStyle name="Normal 17 3 2 7 4 3 2" xfId="18942" xr:uid="{00000000-0005-0000-0000-0000034A0000}"/>
    <cellStyle name="Normal 17 3 2 7 4 3 2 2" xfId="18943" xr:uid="{00000000-0005-0000-0000-0000044A0000}"/>
    <cellStyle name="Normal 17 3 2 7 4 3 3" xfId="18944" xr:uid="{00000000-0005-0000-0000-0000054A0000}"/>
    <cellStyle name="Normal 17 3 2 7 4 4" xfId="18945" xr:uid="{00000000-0005-0000-0000-0000064A0000}"/>
    <cellStyle name="Normal 17 3 2 7 4 4 2" xfId="18946" xr:uid="{00000000-0005-0000-0000-0000074A0000}"/>
    <cellStyle name="Normal 17 3 2 7 4 5" xfId="18947" xr:uid="{00000000-0005-0000-0000-0000084A0000}"/>
    <cellStyle name="Normal 17 3 2 7 5" xfId="18948" xr:uid="{00000000-0005-0000-0000-0000094A0000}"/>
    <cellStyle name="Normal 17 3 2 7 5 2" xfId="18949" xr:uid="{00000000-0005-0000-0000-00000A4A0000}"/>
    <cellStyle name="Normal 17 3 2 7 5 2 2" xfId="18950" xr:uid="{00000000-0005-0000-0000-00000B4A0000}"/>
    <cellStyle name="Normal 17 3 2 7 5 2 2 2" xfId="18951" xr:uid="{00000000-0005-0000-0000-00000C4A0000}"/>
    <cellStyle name="Normal 17 3 2 7 5 2 3" xfId="18952" xr:uid="{00000000-0005-0000-0000-00000D4A0000}"/>
    <cellStyle name="Normal 17 3 2 7 5 3" xfId="18953" xr:uid="{00000000-0005-0000-0000-00000E4A0000}"/>
    <cellStyle name="Normal 17 3 2 7 5 3 2" xfId="18954" xr:uid="{00000000-0005-0000-0000-00000F4A0000}"/>
    <cellStyle name="Normal 17 3 2 7 5 4" xfId="18955" xr:uid="{00000000-0005-0000-0000-0000104A0000}"/>
    <cellStyle name="Normal 17 3 2 7 6" xfId="18956" xr:uid="{00000000-0005-0000-0000-0000114A0000}"/>
    <cellStyle name="Normal 17 3 2 7 6 2" xfId="18957" xr:uid="{00000000-0005-0000-0000-0000124A0000}"/>
    <cellStyle name="Normal 17 3 2 7 6 2 2" xfId="18958" xr:uid="{00000000-0005-0000-0000-0000134A0000}"/>
    <cellStyle name="Normal 17 3 2 7 6 3" xfId="18959" xr:uid="{00000000-0005-0000-0000-0000144A0000}"/>
    <cellStyle name="Normal 17 3 2 7 6 3 2" xfId="18960" xr:uid="{00000000-0005-0000-0000-0000154A0000}"/>
    <cellStyle name="Normal 17 3 2 7 6 4" xfId="18961" xr:uid="{00000000-0005-0000-0000-0000164A0000}"/>
    <cellStyle name="Normal 17 3 2 7 7" xfId="18962" xr:uid="{00000000-0005-0000-0000-0000174A0000}"/>
    <cellStyle name="Normal 17 3 2 7 7 2" xfId="18963" xr:uid="{00000000-0005-0000-0000-0000184A0000}"/>
    <cellStyle name="Normal 17 3 2 7 8" xfId="18964" xr:uid="{00000000-0005-0000-0000-0000194A0000}"/>
    <cellStyle name="Normal 17 3 2 7 8 2" xfId="18965" xr:uid="{00000000-0005-0000-0000-00001A4A0000}"/>
    <cellStyle name="Normal 17 3 2 7 9" xfId="18966" xr:uid="{00000000-0005-0000-0000-00001B4A0000}"/>
    <cellStyle name="Normal 17 3 2 8" xfId="18967" xr:uid="{00000000-0005-0000-0000-00001C4A0000}"/>
    <cellStyle name="Normal 17 3 2 8 2" xfId="18968" xr:uid="{00000000-0005-0000-0000-00001D4A0000}"/>
    <cellStyle name="Normal 17 3 2 8 2 2" xfId="18969" xr:uid="{00000000-0005-0000-0000-00001E4A0000}"/>
    <cellStyle name="Normal 17 3 2 8 2 2 2" xfId="18970" xr:uid="{00000000-0005-0000-0000-00001F4A0000}"/>
    <cellStyle name="Normal 17 3 2 8 2 2 2 2" xfId="18971" xr:uid="{00000000-0005-0000-0000-0000204A0000}"/>
    <cellStyle name="Normal 17 3 2 8 2 2 2 2 2" xfId="18972" xr:uid="{00000000-0005-0000-0000-0000214A0000}"/>
    <cellStyle name="Normal 17 3 2 8 2 2 2 2 2 2" xfId="18973" xr:uid="{00000000-0005-0000-0000-0000224A0000}"/>
    <cellStyle name="Normal 17 3 2 8 2 2 2 2 3" xfId="18974" xr:uid="{00000000-0005-0000-0000-0000234A0000}"/>
    <cellStyle name="Normal 17 3 2 8 2 2 2 3" xfId="18975" xr:uid="{00000000-0005-0000-0000-0000244A0000}"/>
    <cellStyle name="Normal 17 3 2 8 2 2 2 3 2" xfId="18976" xr:uid="{00000000-0005-0000-0000-0000254A0000}"/>
    <cellStyle name="Normal 17 3 2 8 2 2 2 4" xfId="18977" xr:uid="{00000000-0005-0000-0000-0000264A0000}"/>
    <cellStyle name="Normal 17 3 2 8 2 2 3" xfId="18978" xr:uid="{00000000-0005-0000-0000-0000274A0000}"/>
    <cellStyle name="Normal 17 3 2 8 2 2 3 2" xfId="18979" xr:uid="{00000000-0005-0000-0000-0000284A0000}"/>
    <cellStyle name="Normal 17 3 2 8 2 2 3 2 2" xfId="18980" xr:uid="{00000000-0005-0000-0000-0000294A0000}"/>
    <cellStyle name="Normal 17 3 2 8 2 2 3 3" xfId="18981" xr:uid="{00000000-0005-0000-0000-00002A4A0000}"/>
    <cellStyle name="Normal 17 3 2 8 2 2 4" xfId="18982" xr:uid="{00000000-0005-0000-0000-00002B4A0000}"/>
    <cellStyle name="Normal 17 3 2 8 2 2 4 2" xfId="18983" xr:uid="{00000000-0005-0000-0000-00002C4A0000}"/>
    <cellStyle name="Normal 17 3 2 8 2 2 5" xfId="18984" xr:uid="{00000000-0005-0000-0000-00002D4A0000}"/>
    <cellStyle name="Normal 17 3 2 8 2 3" xfId="18985" xr:uid="{00000000-0005-0000-0000-00002E4A0000}"/>
    <cellStyle name="Normal 17 3 2 8 2 3 2" xfId="18986" xr:uid="{00000000-0005-0000-0000-00002F4A0000}"/>
    <cellStyle name="Normal 17 3 2 8 2 3 2 2" xfId="18987" xr:uid="{00000000-0005-0000-0000-0000304A0000}"/>
    <cellStyle name="Normal 17 3 2 8 2 3 2 2 2" xfId="18988" xr:uid="{00000000-0005-0000-0000-0000314A0000}"/>
    <cellStyle name="Normal 17 3 2 8 2 3 2 3" xfId="18989" xr:uid="{00000000-0005-0000-0000-0000324A0000}"/>
    <cellStyle name="Normal 17 3 2 8 2 3 3" xfId="18990" xr:uid="{00000000-0005-0000-0000-0000334A0000}"/>
    <cellStyle name="Normal 17 3 2 8 2 3 3 2" xfId="18991" xr:uid="{00000000-0005-0000-0000-0000344A0000}"/>
    <cellStyle name="Normal 17 3 2 8 2 3 4" xfId="18992" xr:uid="{00000000-0005-0000-0000-0000354A0000}"/>
    <cellStyle name="Normal 17 3 2 8 2 4" xfId="18993" xr:uid="{00000000-0005-0000-0000-0000364A0000}"/>
    <cellStyle name="Normal 17 3 2 8 2 4 2" xfId="18994" xr:uid="{00000000-0005-0000-0000-0000374A0000}"/>
    <cellStyle name="Normal 17 3 2 8 2 4 2 2" xfId="18995" xr:uid="{00000000-0005-0000-0000-0000384A0000}"/>
    <cellStyle name="Normal 17 3 2 8 2 4 3" xfId="18996" xr:uid="{00000000-0005-0000-0000-0000394A0000}"/>
    <cellStyle name="Normal 17 3 2 8 2 5" xfId="18997" xr:uid="{00000000-0005-0000-0000-00003A4A0000}"/>
    <cellStyle name="Normal 17 3 2 8 2 5 2" xfId="18998" xr:uid="{00000000-0005-0000-0000-00003B4A0000}"/>
    <cellStyle name="Normal 17 3 2 8 2 6" xfId="18999" xr:uid="{00000000-0005-0000-0000-00003C4A0000}"/>
    <cellStyle name="Normal 17 3 2 8 3" xfId="19000" xr:uid="{00000000-0005-0000-0000-00003D4A0000}"/>
    <cellStyle name="Normal 17 3 2 8 3 2" xfId="19001" xr:uid="{00000000-0005-0000-0000-00003E4A0000}"/>
    <cellStyle name="Normal 17 3 2 8 3 2 2" xfId="19002" xr:uid="{00000000-0005-0000-0000-00003F4A0000}"/>
    <cellStyle name="Normal 17 3 2 8 3 2 2 2" xfId="19003" xr:uid="{00000000-0005-0000-0000-0000404A0000}"/>
    <cellStyle name="Normal 17 3 2 8 3 2 2 2 2" xfId="19004" xr:uid="{00000000-0005-0000-0000-0000414A0000}"/>
    <cellStyle name="Normal 17 3 2 8 3 2 2 2 2 2" xfId="19005" xr:uid="{00000000-0005-0000-0000-0000424A0000}"/>
    <cellStyle name="Normal 17 3 2 8 3 2 2 2 3" xfId="19006" xr:uid="{00000000-0005-0000-0000-0000434A0000}"/>
    <cellStyle name="Normal 17 3 2 8 3 2 2 3" xfId="19007" xr:uid="{00000000-0005-0000-0000-0000444A0000}"/>
    <cellStyle name="Normal 17 3 2 8 3 2 2 3 2" xfId="19008" xr:uid="{00000000-0005-0000-0000-0000454A0000}"/>
    <cellStyle name="Normal 17 3 2 8 3 2 2 4" xfId="19009" xr:uid="{00000000-0005-0000-0000-0000464A0000}"/>
    <cellStyle name="Normal 17 3 2 8 3 2 3" xfId="19010" xr:uid="{00000000-0005-0000-0000-0000474A0000}"/>
    <cellStyle name="Normal 17 3 2 8 3 2 3 2" xfId="19011" xr:uid="{00000000-0005-0000-0000-0000484A0000}"/>
    <cellStyle name="Normal 17 3 2 8 3 2 3 2 2" xfId="19012" xr:uid="{00000000-0005-0000-0000-0000494A0000}"/>
    <cellStyle name="Normal 17 3 2 8 3 2 3 3" xfId="19013" xr:uid="{00000000-0005-0000-0000-00004A4A0000}"/>
    <cellStyle name="Normal 17 3 2 8 3 2 4" xfId="19014" xr:uid="{00000000-0005-0000-0000-00004B4A0000}"/>
    <cellStyle name="Normal 17 3 2 8 3 2 4 2" xfId="19015" xr:uid="{00000000-0005-0000-0000-00004C4A0000}"/>
    <cellStyle name="Normal 17 3 2 8 3 2 5" xfId="19016" xr:uid="{00000000-0005-0000-0000-00004D4A0000}"/>
    <cellStyle name="Normal 17 3 2 8 3 3" xfId="19017" xr:uid="{00000000-0005-0000-0000-00004E4A0000}"/>
    <cellStyle name="Normal 17 3 2 8 3 3 2" xfId="19018" xr:uid="{00000000-0005-0000-0000-00004F4A0000}"/>
    <cellStyle name="Normal 17 3 2 8 3 3 2 2" xfId="19019" xr:uid="{00000000-0005-0000-0000-0000504A0000}"/>
    <cellStyle name="Normal 17 3 2 8 3 3 2 2 2" xfId="19020" xr:uid="{00000000-0005-0000-0000-0000514A0000}"/>
    <cellStyle name="Normal 17 3 2 8 3 3 2 3" xfId="19021" xr:uid="{00000000-0005-0000-0000-0000524A0000}"/>
    <cellStyle name="Normal 17 3 2 8 3 3 3" xfId="19022" xr:uid="{00000000-0005-0000-0000-0000534A0000}"/>
    <cellStyle name="Normal 17 3 2 8 3 3 3 2" xfId="19023" xr:uid="{00000000-0005-0000-0000-0000544A0000}"/>
    <cellStyle name="Normal 17 3 2 8 3 3 4" xfId="19024" xr:uid="{00000000-0005-0000-0000-0000554A0000}"/>
    <cellStyle name="Normal 17 3 2 8 3 4" xfId="19025" xr:uid="{00000000-0005-0000-0000-0000564A0000}"/>
    <cellStyle name="Normal 17 3 2 8 3 4 2" xfId="19026" xr:uid="{00000000-0005-0000-0000-0000574A0000}"/>
    <cellStyle name="Normal 17 3 2 8 3 4 2 2" xfId="19027" xr:uid="{00000000-0005-0000-0000-0000584A0000}"/>
    <cellStyle name="Normal 17 3 2 8 3 4 3" xfId="19028" xr:uid="{00000000-0005-0000-0000-0000594A0000}"/>
    <cellStyle name="Normal 17 3 2 8 3 5" xfId="19029" xr:uid="{00000000-0005-0000-0000-00005A4A0000}"/>
    <cellStyle name="Normal 17 3 2 8 3 5 2" xfId="19030" xr:uid="{00000000-0005-0000-0000-00005B4A0000}"/>
    <cellStyle name="Normal 17 3 2 8 3 6" xfId="19031" xr:uid="{00000000-0005-0000-0000-00005C4A0000}"/>
    <cellStyle name="Normal 17 3 2 8 4" xfId="19032" xr:uid="{00000000-0005-0000-0000-00005D4A0000}"/>
    <cellStyle name="Normal 17 3 2 8 4 2" xfId="19033" xr:uid="{00000000-0005-0000-0000-00005E4A0000}"/>
    <cellStyle name="Normal 17 3 2 8 4 2 2" xfId="19034" xr:uid="{00000000-0005-0000-0000-00005F4A0000}"/>
    <cellStyle name="Normal 17 3 2 8 4 2 2 2" xfId="19035" xr:uid="{00000000-0005-0000-0000-0000604A0000}"/>
    <cellStyle name="Normal 17 3 2 8 4 2 2 2 2" xfId="19036" xr:uid="{00000000-0005-0000-0000-0000614A0000}"/>
    <cellStyle name="Normal 17 3 2 8 4 2 2 3" xfId="19037" xr:uid="{00000000-0005-0000-0000-0000624A0000}"/>
    <cellStyle name="Normal 17 3 2 8 4 2 3" xfId="19038" xr:uid="{00000000-0005-0000-0000-0000634A0000}"/>
    <cellStyle name="Normal 17 3 2 8 4 2 3 2" xfId="19039" xr:uid="{00000000-0005-0000-0000-0000644A0000}"/>
    <cellStyle name="Normal 17 3 2 8 4 2 4" xfId="19040" xr:uid="{00000000-0005-0000-0000-0000654A0000}"/>
    <cellStyle name="Normal 17 3 2 8 4 3" xfId="19041" xr:uid="{00000000-0005-0000-0000-0000664A0000}"/>
    <cellStyle name="Normal 17 3 2 8 4 3 2" xfId="19042" xr:uid="{00000000-0005-0000-0000-0000674A0000}"/>
    <cellStyle name="Normal 17 3 2 8 4 3 2 2" xfId="19043" xr:uid="{00000000-0005-0000-0000-0000684A0000}"/>
    <cellStyle name="Normal 17 3 2 8 4 3 3" xfId="19044" xr:uid="{00000000-0005-0000-0000-0000694A0000}"/>
    <cellStyle name="Normal 17 3 2 8 4 4" xfId="19045" xr:uid="{00000000-0005-0000-0000-00006A4A0000}"/>
    <cellStyle name="Normal 17 3 2 8 4 4 2" xfId="19046" xr:uid="{00000000-0005-0000-0000-00006B4A0000}"/>
    <cellStyle name="Normal 17 3 2 8 4 5" xfId="19047" xr:uid="{00000000-0005-0000-0000-00006C4A0000}"/>
    <cellStyle name="Normal 17 3 2 8 5" xfId="19048" xr:uid="{00000000-0005-0000-0000-00006D4A0000}"/>
    <cellStyle name="Normal 17 3 2 8 5 2" xfId="19049" xr:uid="{00000000-0005-0000-0000-00006E4A0000}"/>
    <cellStyle name="Normal 17 3 2 8 5 2 2" xfId="19050" xr:uid="{00000000-0005-0000-0000-00006F4A0000}"/>
    <cellStyle name="Normal 17 3 2 8 5 2 2 2" xfId="19051" xr:uid="{00000000-0005-0000-0000-0000704A0000}"/>
    <cellStyle name="Normal 17 3 2 8 5 2 3" xfId="19052" xr:uid="{00000000-0005-0000-0000-0000714A0000}"/>
    <cellStyle name="Normal 17 3 2 8 5 3" xfId="19053" xr:uid="{00000000-0005-0000-0000-0000724A0000}"/>
    <cellStyle name="Normal 17 3 2 8 5 3 2" xfId="19054" xr:uid="{00000000-0005-0000-0000-0000734A0000}"/>
    <cellStyle name="Normal 17 3 2 8 5 4" xfId="19055" xr:uid="{00000000-0005-0000-0000-0000744A0000}"/>
    <cellStyle name="Normal 17 3 2 8 6" xfId="19056" xr:uid="{00000000-0005-0000-0000-0000754A0000}"/>
    <cellStyle name="Normal 17 3 2 8 6 2" xfId="19057" xr:uid="{00000000-0005-0000-0000-0000764A0000}"/>
    <cellStyle name="Normal 17 3 2 8 6 2 2" xfId="19058" xr:uid="{00000000-0005-0000-0000-0000774A0000}"/>
    <cellStyle name="Normal 17 3 2 8 6 3" xfId="19059" xr:uid="{00000000-0005-0000-0000-0000784A0000}"/>
    <cellStyle name="Normal 17 3 2 8 6 3 2" xfId="19060" xr:uid="{00000000-0005-0000-0000-0000794A0000}"/>
    <cellStyle name="Normal 17 3 2 8 6 4" xfId="19061" xr:uid="{00000000-0005-0000-0000-00007A4A0000}"/>
    <cellStyle name="Normal 17 3 2 8 7" xfId="19062" xr:uid="{00000000-0005-0000-0000-00007B4A0000}"/>
    <cellStyle name="Normal 17 3 2 8 7 2" xfId="19063" xr:uid="{00000000-0005-0000-0000-00007C4A0000}"/>
    <cellStyle name="Normal 17 3 2 8 8" xfId="19064" xr:uid="{00000000-0005-0000-0000-00007D4A0000}"/>
    <cellStyle name="Normal 17 3 2 8 8 2" xfId="19065" xr:uid="{00000000-0005-0000-0000-00007E4A0000}"/>
    <cellStyle name="Normal 17 3 2 8 9" xfId="19066" xr:uid="{00000000-0005-0000-0000-00007F4A0000}"/>
    <cellStyle name="Normal 17 3 2 9" xfId="19067" xr:uid="{00000000-0005-0000-0000-0000804A0000}"/>
    <cellStyle name="Normal 17 3 2 9 2" xfId="19068" xr:uid="{00000000-0005-0000-0000-0000814A0000}"/>
    <cellStyle name="Normal 17 3 2 9 2 2" xfId="19069" xr:uid="{00000000-0005-0000-0000-0000824A0000}"/>
    <cellStyle name="Normal 17 3 2 9 2 2 2" xfId="19070" xr:uid="{00000000-0005-0000-0000-0000834A0000}"/>
    <cellStyle name="Normal 17 3 2 9 2 2 2 2" xfId="19071" xr:uid="{00000000-0005-0000-0000-0000844A0000}"/>
    <cellStyle name="Normal 17 3 2 9 2 2 2 2 2" xfId="19072" xr:uid="{00000000-0005-0000-0000-0000854A0000}"/>
    <cellStyle name="Normal 17 3 2 9 2 2 2 3" xfId="19073" xr:uid="{00000000-0005-0000-0000-0000864A0000}"/>
    <cellStyle name="Normal 17 3 2 9 2 2 3" xfId="19074" xr:uid="{00000000-0005-0000-0000-0000874A0000}"/>
    <cellStyle name="Normal 17 3 2 9 2 2 3 2" xfId="19075" xr:uid="{00000000-0005-0000-0000-0000884A0000}"/>
    <cellStyle name="Normal 17 3 2 9 2 2 4" xfId="19076" xr:uid="{00000000-0005-0000-0000-0000894A0000}"/>
    <cellStyle name="Normal 17 3 2 9 2 3" xfId="19077" xr:uid="{00000000-0005-0000-0000-00008A4A0000}"/>
    <cellStyle name="Normal 17 3 2 9 2 3 2" xfId="19078" xr:uid="{00000000-0005-0000-0000-00008B4A0000}"/>
    <cellStyle name="Normal 17 3 2 9 2 3 2 2" xfId="19079" xr:uid="{00000000-0005-0000-0000-00008C4A0000}"/>
    <cellStyle name="Normal 17 3 2 9 2 3 3" xfId="19080" xr:uid="{00000000-0005-0000-0000-00008D4A0000}"/>
    <cellStyle name="Normal 17 3 2 9 2 4" xfId="19081" xr:uid="{00000000-0005-0000-0000-00008E4A0000}"/>
    <cellStyle name="Normal 17 3 2 9 2 4 2" xfId="19082" xr:uid="{00000000-0005-0000-0000-00008F4A0000}"/>
    <cellStyle name="Normal 17 3 2 9 2 5" xfId="19083" xr:uid="{00000000-0005-0000-0000-0000904A0000}"/>
    <cellStyle name="Normal 17 3 2 9 3" xfId="19084" xr:uid="{00000000-0005-0000-0000-0000914A0000}"/>
    <cellStyle name="Normal 17 3 2 9 3 2" xfId="19085" xr:uid="{00000000-0005-0000-0000-0000924A0000}"/>
    <cellStyle name="Normal 17 3 2 9 3 2 2" xfId="19086" xr:uid="{00000000-0005-0000-0000-0000934A0000}"/>
    <cellStyle name="Normal 17 3 2 9 3 2 2 2" xfId="19087" xr:uid="{00000000-0005-0000-0000-0000944A0000}"/>
    <cellStyle name="Normal 17 3 2 9 3 2 3" xfId="19088" xr:uid="{00000000-0005-0000-0000-0000954A0000}"/>
    <cellStyle name="Normal 17 3 2 9 3 3" xfId="19089" xr:uid="{00000000-0005-0000-0000-0000964A0000}"/>
    <cellStyle name="Normal 17 3 2 9 3 3 2" xfId="19090" xr:uid="{00000000-0005-0000-0000-0000974A0000}"/>
    <cellStyle name="Normal 17 3 2 9 3 4" xfId="19091" xr:uid="{00000000-0005-0000-0000-0000984A0000}"/>
    <cellStyle name="Normal 17 3 2 9 4" xfId="19092" xr:uid="{00000000-0005-0000-0000-0000994A0000}"/>
    <cellStyle name="Normal 17 3 2 9 4 2" xfId="19093" xr:uid="{00000000-0005-0000-0000-00009A4A0000}"/>
    <cellStyle name="Normal 17 3 2 9 4 2 2" xfId="19094" xr:uid="{00000000-0005-0000-0000-00009B4A0000}"/>
    <cellStyle name="Normal 17 3 2 9 4 3" xfId="19095" xr:uid="{00000000-0005-0000-0000-00009C4A0000}"/>
    <cellStyle name="Normal 17 3 2 9 5" xfId="19096" xr:uid="{00000000-0005-0000-0000-00009D4A0000}"/>
    <cellStyle name="Normal 17 3 2 9 5 2" xfId="19097" xr:uid="{00000000-0005-0000-0000-00009E4A0000}"/>
    <cellStyle name="Normal 17 3 2 9 6" xfId="19098" xr:uid="{00000000-0005-0000-0000-00009F4A0000}"/>
    <cellStyle name="Normal 17 3 3" xfId="19099" xr:uid="{00000000-0005-0000-0000-0000A04A0000}"/>
    <cellStyle name="Normal 17 3 3 10" xfId="19100" xr:uid="{00000000-0005-0000-0000-0000A14A0000}"/>
    <cellStyle name="Normal 17 3 3 10 2" xfId="19101" xr:uid="{00000000-0005-0000-0000-0000A24A0000}"/>
    <cellStyle name="Normal 17 3 3 10 2 2" xfId="19102" xr:uid="{00000000-0005-0000-0000-0000A34A0000}"/>
    <cellStyle name="Normal 17 3 3 10 2 2 2" xfId="19103" xr:uid="{00000000-0005-0000-0000-0000A44A0000}"/>
    <cellStyle name="Normal 17 3 3 10 2 3" xfId="19104" xr:uid="{00000000-0005-0000-0000-0000A54A0000}"/>
    <cellStyle name="Normal 17 3 3 10 3" xfId="19105" xr:uid="{00000000-0005-0000-0000-0000A64A0000}"/>
    <cellStyle name="Normal 17 3 3 10 3 2" xfId="19106" xr:uid="{00000000-0005-0000-0000-0000A74A0000}"/>
    <cellStyle name="Normal 17 3 3 10 4" xfId="19107" xr:uid="{00000000-0005-0000-0000-0000A84A0000}"/>
    <cellStyle name="Normal 17 3 3 11" xfId="19108" xr:uid="{00000000-0005-0000-0000-0000A94A0000}"/>
    <cellStyle name="Normal 17 3 3 11 2" xfId="19109" xr:uid="{00000000-0005-0000-0000-0000AA4A0000}"/>
    <cellStyle name="Normal 17 3 3 11 2 2" xfId="19110" xr:uid="{00000000-0005-0000-0000-0000AB4A0000}"/>
    <cellStyle name="Normal 17 3 3 11 3" xfId="19111" xr:uid="{00000000-0005-0000-0000-0000AC4A0000}"/>
    <cellStyle name="Normal 17 3 3 11 3 2" xfId="19112" xr:uid="{00000000-0005-0000-0000-0000AD4A0000}"/>
    <cellStyle name="Normal 17 3 3 11 4" xfId="19113" xr:uid="{00000000-0005-0000-0000-0000AE4A0000}"/>
    <cellStyle name="Normal 17 3 3 12" xfId="19114" xr:uid="{00000000-0005-0000-0000-0000AF4A0000}"/>
    <cellStyle name="Normal 17 3 3 12 2" xfId="19115" xr:uid="{00000000-0005-0000-0000-0000B04A0000}"/>
    <cellStyle name="Normal 17 3 3 13" xfId="19116" xr:uid="{00000000-0005-0000-0000-0000B14A0000}"/>
    <cellStyle name="Normal 17 3 3 13 2" xfId="19117" xr:uid="{00000000-0005-0000-0000-0000B24A0000}"/>
    <cellStyle name="Normal 17 3 3 14" xfId="19118" xr:uid="{00000000-0005-0000-0000-0000B34A0000}"/>
    <cellStyle name="Normal 17 3 3 2" xfId="19119" xr:uid="{00000000-0005-0000-0000-0000B44A0000}"/>
    <cellStyle name="Normal 17 3 3 2 10" xfId="19120" xr:uid="{00000000-0005-0000-0000-0000B54A0000}"/>
    <cellStyle name="Normal 17 3 3 2 10 2" xfId="19121" xr:uid="{00000000-0005-0000-0000-0000B64A0000}"/>
    <cellStyle name="Normal 17 3 3 2 11" xfId="19122" xr:uid="{00000000-0005-0000-0000-0000B74A0000}"/>
    <cellStyle name="Normal 17 3 3 2 12" xfId="19123" xr:uid="{00000000-0005-0000-0000-0000B84A0000}"/>
    <cellStyle name="Normal 17 3 3 2 2" xfId="19124" xr:uid="{00000000-0005-0000-0000-0000B94A0000}"/>
    <cellStyle name="Normal 17 3 3 2 2 10" xfId="19125" xr:uid="{00000000-0005-0000-0000-0000BA4A0000}"/>
    <cellStyle name="Normal 17 3 3 2 2 11" xfId="19126" xr:uid="{00000000-0005-0000-0000-0000BB4A0000}"/>
    <cellStyle name="Normal 17 3 3 2 2 2" xfId="19127" xr:uid="{00000000-0005-0000-0000-0000BC4A0000}"/>
    <cellStyle name="Normal 17 3 3 2 2 2 2" xfId="19128" xr:uid="{00000000-0005-0000-0000-0000BD4A0000}"/>
    <cellStyle name="Normal 17 3 3 2 2 2 2 2" xfId="19129" xr:uid="{00000000-0005-0000-0000-0000BE4A0000}"/>
    <cellStyle name="Normal 17 3 3 2 2 2 2 2 2" xfId="19130" xr:uid="{00000000-0005-0000-0000-0000BF4A0000}"/>
    <cellStyle name="Normal 17 3 3 2 2 2 2 2 2 2" xfId="19131" xr:uid="{00000000-0005-0000-0000-0000C04A0000}"/>
    <cellStyle name="Normal 17 3 3 2 2 2 2 2 2 2 2" xfId="19132" xr:uid="{00000000-0005-0000-0000-0000C14A0000}"/>
    <cellStyle name="Normal 17 3 3 2 2 2 2 2 2 2 2 2" xfId="19133" xr:uid="{00000000-0005-0000-0000-0000C24A0000}"/>
    <cellStyle name="Normal 17 3 3 2 2 2 2 2 2 2 3" xfId="19134" xr:uid="{00000000-0005-0000-0000-0000C34A0000}"/>
    <cellStyle name="Normal 17 3 3 2 2 2 2 2 2 3" xfId="19135" xr:uid="{00000000-0005-0000-0000-0000C44A0000}"/>
    <cellStyle name="Normal 17 3 3 2 2 2 2 2 2 3 2" xfId="19136" xr:uid="{00000000-0005-0000-0000-0000C54A0000}"/>
    <cellStyle name="Normal 17 3 3 2 2 2 2 2 2 4" xfId="19137" xr:uid="{00000000-0005-0000-0000-0000C64A0000}"/>
    <cellStyle name="Normal 17 3 3 2 2 2 2 2 3" xfId="19138" xr:uid="{00000000-0005-0000-0000-0000C74A0000}"/>
    <cellStyle name="Normal 17 3 3 2 2 2 2 2 3 2" xfId="19139" xr:uid="{00000000-0005-0000-0000-0000C84A0000}"/>
    <cellStyle name="Normal 17 3 3 2 2 2 2 2 3 2 2" xfId="19140" xr:uid="{00000000-0005-0000-0000-0000C94A0000}"/>
    <cellStyle name="Normal 17 3 3 2 2 2 2 2 3 3" xfId="19141" xr:uid="{00000000-0005-0000-0000-0000CA4A0000}"/>
    <cellStyle name="Normal 17 3 3 2 2 2 2 2 4" xfId="19142" xr:uid="{00000000-0005-0000-0000-0000CB4A0000}"/>
    <cellStyle name="Normal 17 3 3 2 2 2 2 2 4 2" xfId="19143" xr:uid="{00000000-0005-0000-0000-0000CC4A0000}"/>
    <cellStyle name="Normal 17 3 3 2 2 2 2 2 5" xfId="19144" xr:uid="{00000000-0005-0000-0000-0000CD4A0000}"/>
    <cellStyle name="Normal 17 3 3 2 2 2 2 3" xfId="19145" xr:uid="{00000000-0005-0000-0000-0000CE4A0000}"/>
    <cellStyle name="Normal 17 3 3 2 2 2 2 3 2" xfId="19146" xr:uid="{00000000-0005-0000-0000-0000CF4A0000}"/>
    <cellStyle name="Normal 17 3 3 2 2 2 2 3 2 2" xfId="19147" xr:uid="{00000000-0005-0000-0000-0000D04A0000}"/>
    <cellStyle name="Normal 17 3 3 2 2 2 2 3 2 2 2" xfId="19148" xr:uid="{00000000-0005-0000-0000-0000D14A0000}"/>
    <cellStyle name="Normal 17 3 3 2 2 2 2 3 2 3" xfId="19149" xr:uid="{00000000-0005-0000-0000-0000D24A0000}"/>
    <cellStyle name="Normal 17 3 3 2 2 2 2 3 3" xfId="19150" xr:uid="{00000000-0005-0000-0000-0000D34A0000}"/>
    <cellStyle name="Normal 17 3 3 2 2 2 2 3 3 2" xfId="19151" xr:uid="{00000000-0005-0000-0000-0000D44A0000}"/>
    <cellStyle name="Normal 17 3 3 2 2 2 2 3 4" xfId="19152" xr:uid="{00000000-0005-0000-0000-0000D54A0000}"/>
    <cellStyle name="Normal 17 3 3 2 2 2 2 4" xfId="19153" xr:uid="{00000000-0005-0000-0000-0000D64A0000}"/>
    <cellStyle name="Normal 17 3 3 2 2 2 2 4 2" xfId="19154" xr:uid="{00000000-0005-0000-0000-0000D74A0000}"/>
    <cellStyle name="Normal 17 3 3 2 2 2 2 4 2 2" xfId="19155" xr:uid="{00000000-0005-0000-0000-0000D84A0000}"/>
    <cellStyle name="Normal 17 3 3 2 2 2 2 4 3" xfId="19156" xr:uid="{00000000-0005-0000-0000-0000D94A0000}"/>
    <cellStyle name="Normal 17 3 3 2 2 2 2 5" xfId="19157" xr:uid="{00000000-0005-0000-0000-0000DA4A0000}"/>
    <cellStyle name="Normal 17 3 3 2 2 2 2 5 2" xfId="19158" xr:uid="{00000000-0005-0000-0000-0000DB4A0000}"/>
    <cellStyle name="Normal 17 3 3 2 2 2 2 6" xfId="19159" xr:uid="{00000000-0005-0000-0000-0000DC4A0000}"/>
    <cellStyle name="Normal 17 3 3 2 2 2 3" xfId="19160" xr:uid="{00000000-0005-0000-0000-0000DD4A0000}"/>
    <cellStyle name="Normal 17 3 3 2 2 2 3 2" xfId="19161" xr:uid="{00000000-0005-0000-0000-0000DE4A0000}"/>
    <cellStyle name="Normal 17 3 3 2 2 2 3 2 2" xfId="19162" xr:uid="{00000000-0005-0000-0000-0000DF4A0000}"/>
    <cellStyle name="Normal 17 3 3 2 2 2 3 2 2 2" xfId="19163" xr:uid="{00000000-0005-0000-0000-0000E04A0000}"/>
    <cellStyle name="Normal 17 3 3 2 2 2 3 2 2 2 2" xfId="19164" xr:uid="{00000000-0005-0000-0000-0000E14A0000}"/>
    <cellStyle name="Normal 17 3 3 2 2 2 3 2 2 2 2 2" xfId="19165" xr:uid="{00000000-0005-0000-0000-0000E24A0000}"/>
    <cellStyle name="Normal 17 3 3 2 2 2 3 2 2 2 3" xfId="19166" xr:uid="{00000000-0005-0000-0000-0000E34A0000}"/>
    <cellStyle name="Normal 17 3 3 2 2 2 3 2 2 3" xfId="19167" xr:uid="{00000000-0005-0000-0000-0000E44A0000}"/>
    <cellStyle name="Normal 17 3 3 2 2 2 3 2 2 3 2" xfId="19168" xr:uid="{00000000-0005-0000-0000-0000E54A0000}"/>
    <cellStyle name="Normal 17 3 3 2 2 2 3 2 2 4" xfId="19169" xr:uid="{00000000-0005-0000-0000-0000E64A0000}"/>
    <cellStyle name="Normal 17 3 3 2 2 2 3 2 3" xfId="19170" xr:uid="{00000000-0005-0000-0000-0000E74A0000}"/>
    <cellStyle name="Normal 17 3 3 2 2 2 3 2 3 2" xfId="19171" xr:uid="{00000000-0005-0000-0000-0000E84A0000}"/>
    <cellStyle name="Normal 17 3 3 2 2 2 3 2 3 2 2" xfId="19172" xr:uid="{00000000-0005-0000-0000-0000E94A0000}"/>
    <cellStyle name="Normal 17 3 3 2 2 2 3 2 3 3" xfId="19173" xr:uid="{00000000-0005-0000-0000-0000EA4A0000}"/>
    <cellStyle name="Normal 17 3 3 2 2 2 3 2 4" xfId="19174" xr:uid="{00000000-0005-0000-0000-0000EB4A0000}"/>
    <cellStyle name="Normal 17 3 3 2 2 2 3 2 4 2" xfId="19175" xr:uid="{00000000-0005-0000-0000-0000EC4A0000}"/>
    <cellStyle name="Normal 17 3 3 2 2 2 3 2 5" xfId="19176" xr:uid="{00000000-0005-0000-0000-0000ED4A0000}"/>
    <cellStyle name="Normal 17 3 3 2 2 2 3 3" xfId="19177" xr:uid="{00000000-0005-0000-0000-0000EE4A0000}"/>
    <cellStyle name="Normal 17 3 3 2 2 2 3 3 2" xfId="19178" xr:uid="{00000000-0005-0000-0000-0000EF4A0000}"/>
    <cellStyle name="Normal 17 3 3 2 2 2 3 3 2 2" xfId="19179" xr:uid="{00000000-0005-0000-0000-0000F04A0000}"/>
    <cellStyle name="Normal 17 3 3 2 2 2 3 3 2 2 2" xfId="19180" xr:uid="{00000000-0005-0000-0000-0000F14A0000}"/>
    <cellStyle name="Normal 17 3 3 2 2 2 3 3 2 3" xfId="19181" xr:uid="{00000000-0005-0000-0000-0000F24A0000}"/>
    <cellStyle name="Normal 17 3 3 2 2 2 3 3 3" xfId="19182" xr:uid="{00000000-0005-0000-0000-0000F34A0000}"/>
    <cellStyle name="Normal 17 3 3 2 2 2 3 3 3 2" xfId="19183" xr:uid="{00000000-0005-0000-0000-0000F44A0000}"/>
    <cellStyle name="Normal 17 3 3 2 2 2 3 3 4" xfId="19184" xr:uid="{00000000-0005-0000-0000-0000F54A0000}"/>
    <cellStyle name="Normal 17 3 3 2 2 2 3 4" xfId="19185" xr:uid="{00000000-0005-0000-0000-0000F64A0000}"/>
    <cellStyle name="Normal 17 3 3 2 2 2 3 4 2" xfId="19186" xr:uid="{00000000-0005-0000-0000-0000F74A0000}"/>
    <cellStyle name="Normal 17 3 3 2 2 2 3 4 2 2" xfId="19187" xr:uid="{00000000-0005-0000-0000-0000F84A0000}"/>
    <cellStyle name="Normal 17 3 3 2 2 2 3 4 3" xfId="19188" xr:uid="{00000000-0005-0000-0000-0000F94A0000}"/>
    <cellStyle name="Normal 17 3 3 2 2 2 3 5" xfId="19189" xr:uid="{00000000-0005-0000-0000-0000FA4A0000}"/>
    <cellStyle name="Normal 17 3 3 2 2 2 3 5 2" xfId="19190" xr:uid="{00000000-0005-0000-0000-0000FB4A0000}"/>
    <cellStyle name="Normal 17 3 3 2 2 2 3 6" xfId="19191" xr:uid="{00000000-0005-0000-0000-0000FC4A0000}"/>
    <cellStyle name="Normal 17 3 3 2 2 2 4" xfId="19192" xr:uid="{00000000-0005-0000-0000-0000FD4A0000}"/>
    <cellStyle name="Normal 17 3 3 2 2 2 4 2" xfId="19193" xr:uid="{00000000-0005-0000-0000-0000FE4A0000}"/>
    <cellStyle name="Normal 17 3 3 2 2 2 4 2 2" xfId="19194" xr:uid="{00000000-0005-0000-0000-0000FF4A0000}"/>
    <cellStyle name="Normal 17 3 3 2 2 2 4 2 2 2" xfId="19195" xr:uid="{00000000-0005-0000-0000-0000004B0000}"/>
    <cellStyle name="Normal 17 3 3 2 2 2 4 2 2 2 2" xfId="19196" xr:uid="{00000000-0005-0000-0000-0000014B0000}"/>
    <cellStyle name="Normal 17 3 3 2 2 2 4 2 2 3" xfId="19197" xr:uid="{00000000-0005-0000-0000-0000024B0000}"/>
    <cellStyle name="Normal 17 3 3 2 2 2 4 2 3" xfId="19198" xr:uid="{00000000-0005-0000-0000-0000034B0000}"/>
    <cellStyle name="Normal 17 3 3 2 2 2 4 2 3 2" xfId="19199" xr:uid="{00000000-0005-0000-0000-0000044B0000}"/>
    <cellStyle name="Normal 17 3 3 2 2 2 4 2 4" xfId="19200" xr:uid="{00000000-0005-0000-0000-0000054B0000}"/>
    <cellStyle name="Normal 17 3 3 2 2 2 4 3" xfId="19201" xr:uid="{00000000-0005-0000-0000-0000064B0000}"/>
    <cellStyle name="Normal 17 3 3 2 2 2 4 3 2" xfId="19202" xr:uid="{00000000-0005-0000-0000-0000074B0000}"/>
    <cellStyle name="Normal 17 3 3 2 2 2 4 3 2 2" xfId="19203" xr:uid="{00000000-0005-0000-0000-0000084B0000}"/>
    <cellStyle name="Normal 17 3 3 2 2 2 4 3 3" xfId="19204" xr:uid="{00000000-0005-0000-0000-0000094B0000}"/>
    <cellStyle name="Normal 17 3 3 2 2 2 4 4" xfId="19205" xr:uid="{00000000-0005-0000-0000-00000A4B0000}"/>
    <cellStyle name="Normal 17 3 3 2 2 2 4 4 2" xfId="19206" xr:uid="{00000000-0005-0000-0000-00000B4B0000}"/>
    <cellStyle name="Normal 17 3 3 2 2 2 4 5" xfId="19207" xr:uid="{00000000-0005-0000-0000-00000C4B0000}"/>
    <cellStyle name="Normal 17 3 3 2 2 2 5" xfId="19208" xr:uid="{00000000-0005-0000-0000-00000D4B0000}"/>
    <cellStyle name="Normal 17 3 3 2 2 2 5 2" xfId="19209" xr:uid="{00000000-0005-0000-0000-00000E4B0000}"/>
    <cellStyle name="Normal 17 3 3 2 2 2 5 2 2" xfId="19210" xr:uid="{00000000-0005-0000-0000-00000F4B0000}"/>
    <cellStyle name="Normal 17 3 3 2 2 2 5 2 2 2" xfId="19211" xr:uid="{00000000-0005-0000-0000-0000104B0000}"/>
    <cellStyle name="Normal 17 3 3 2 2 2 5 2 3" xfId="19212" xr:uid="{00000000-0005-0000-0000-0000114B0000}"/>
    <cellStyle name="Normal 17 3 3 2 2 2 5 3" xfId="19213" xr:uid="{00000000-0005-0000-0000-0000124B0000}"/>
    <cellStyle name="Normal 17 3 3 2 2 2 5 3 2" xfId="19214" xr:uid="{00000000-0005-0000-0000-0000134B0000}"/>
    <cellStyle name="Normal 17 3 3 2 2 2 5 4" xfId="19215" xr:uid="{00000000-0005-0000-0000-0000144B0000}"/>
    <cellStyle name="Normal 17 3 3 2 2 2 6" xfId="19216" xr:uid="{00000000-0005-0000-0000-0000154B0000}"/>
    <cellStyle name="Normal 17 3 3 2 2 2 6 2" xfId="19217" xr:uid="{00000000-0005-0000-0000-0000164B0000}"/>
    <cellStyle name="Normal 17 3 3 2 2 2 6 2 2" xfId="19218" xr:uid="{00000000-0005-0000-0000-0000174B0000}"/>
    <cellStyle name="Normal 17 3 3 2 2 2 6 3" xfId="19219" xr:uid="{00000000-0005-0000-0000-0000184B0000}"/>
    <cellStyle name="Normal 17 3 3 2 2 2 6 3 2" xfId="19220" xr:uid="{00000000-0005-0000-0000-0000194B0000}"/>
    <cellStyle name="Normal 17 3 3 2 2 2 6 4" xfId="19221" xr:uid="{00000000-0005-0000-0000-00001A4B0000}"/>
    <cellStyle name="Normal 17 3 3 2 2 2 7" xfId="19222" xr:uid="{00000000-0005-0000-0000-00001B4B0000}"/>
    <cellStyle name="Normal 17 3 3 2 2 2 7 2" xfId="19223" xr:uid="{00000000-0005-0000-0000-00001C4B0000}"/>
    <cellStyle name="Normal 17 3 3 2 2 2 8" xfId="19224" xr:uid="{00000000-0005-0000-0000-00001D4B0000}"/>
    <cellStyle name="Normal 17 3 3 2 2 2 8 2" xfId="19225" xr:uid="{00000000-0005-0000-0000-00001E4B0000}"/>
    <cellStyle name="Normal 17 3 3 2 2 2 9" xfId="19226" xr:uid="{00000000-0005-0000-0000-00001F4B0000}"/>
    <cellStyle name="Normal 17 3 3 2 2 3" xfId="19227" xr:uid="{00000000-0005-0000-0000-0000204B0000}"/>
    <cellStyle name="Normal 17 3 3 2 2 3 2" xfId="19228" xr:uid="{00000000-0005-0000-0000-0000214B0000}"/>
    <cellStyle name="Normal 17 3 3 2 2 3 2 2" xfId="19229" xr:uid="{00000000-0005-0000-0000-0000224B0000}"/>
    <cellStyle name="Normal 17 3 3 2 2 3 2 2 2" xfId="19230" xr:uid="{00000000-0005-0000-0000-0000234B0000}"/>
    <cellStyle name="Normal 17 3 3 2 2 3 2 2 2 2" xfId="19231" xr:uid="{00000000-0005-0000-0000-0000244B0000}"/>
    <cellStyle name="Normal 17 3 3 2 2 3 2 2 2 2 2" xfId="19232" xr:uid="{00000000-0005-0000-0000-0000254B0000}"/>
    <cellStyle name="Normal 17 3 3 2 2 3 2 2 2 3" xfId="19233" xr:uid="{00000000-0005-0000-0000-0000264B0000}"/>
    <cellStyle name="Normal 17 3 3 2 2 3 2 2 3" xfId="19234" xr:uid="{00000000-0005-0000-0000-0000274B0000}"/>
    <cellStyle name="Normal 17 3 3 2 2 3 2 2 3 2" xfId="19235" xr:uid="{00000000-0005-0000-0000-0000284B0000}"/>
    <cellStyle name="Normal 17 3 3 2 2 3 2 2 4" xfId="19236" xr:uid="{00000000-0005-0000-0000-0000294B0000}"/>
    <cellStyle name="Normal 17 3 3 2 2 3 2 3" xfId="19237" xr:uid="{00000000-0005-0000-0000-00002A4B0000}"/>
    <cellStyle name="Normal 17 3 3 2 2 3 2 3 2" xfId="19238" xr:uid="{00000000-0005-0000-0000-00002B4B0000}"/>
    <cellStyle name="Normal 17 3 3 2 2 3 2 3 2 2" xfId="19239" xr:uid="{00000000-0005-0000-0000-00002C4B0000}"/>
    <cellStyle name="Normal 17 3 3 2 2 3 2 3 3" xfId="19240" xr:uid="{00000000-0005-0000-0000-00002D4B0000}"/>
    <cellStyle name="Normal 17 3 3 2 2 3 2 4" xfId="19241" xr:uid="{00000000-0005-0000-0000-00002E4B0000}"/>
    <cellStyle name="Normal 17 3 3 2 2 3 2 4 2" xfId="19242" xr:uid="{00000000-0005-0000-0000-00002F4B0000}"/>
    <cellStyle name="Normal 17 3 3 2 2 3 2 5" xfId="19243" xr:uid="{00000000-0005-0000-0000-0000304B0000}"/>
    <cellStyle name="Normal 17 3 3 2 2 3 3" xfId="19244" xr:uid="{00000000-0005-0000-0000-0000314B0000}"/>
    <cellStyle name="Normal 17 3 3 2 2 3 3 2" xfId="19245" xr:uid="{00000000-0005-0000-0000-0000324B0000}"/>
    <cellStyle name="Normal 17 3 3 2 2 3 3 2 2" xfId="19246" xr:uid="{00000000-0005-0000-0000-0000334B0000}"/>
    <cellStyle name="Normal 17 3 3 2 2 3 3 2 2 2" xfId="19247" xr:uid="{00000000-0005-0000-0000-0000344B0000}"/>
    <cellStyle name="Normal 17 3 3 2 2 3 3 2 3" xfId="19248" xr:uid="{00000000-0005-0000-0000-0000354B0000}"/>
    <cellStyle name="Normal 17 3 3 2 2 3 3 3" xfId="19249" xr:uid="{00000000-0005-0000-0000-0000364B0000}"/>
    <cellStyle name="Normal 17 3 3 2 2 3 3 3 2" xfId="19250" xr:uid="{00000000-0005-0000-0000-0000374B0000}"/>
    <cellStyle name="Normal 17 3 3 2 2 3 3 4" xfId="19251" xr:uid="{00000000-0005-0000-0000-0000384B0000}"/>
    <cellStyle name="Normal 17 3 3 2 2 3 4" xfId="19252" xr:uid="{00000000-0005-0000-0000-0000394B0000}"/>
    <cellStyle name="Normal 17 3 3 2 2 3 4 2" xfId="19253" xr:uid="{00000000-0005-0000-0000-00003A4B0000}"/>
    <cellStyle name="Normal 17 3 3 2 2 3 4 2 2" xfId="19254" xr:uid="{00000000-0005-0000-0000-00003B4B0000}"/>
    <cellStyle name="Normal 17 3 3 2 2 3 4 3" xfId="19255" xr:uid="{00000000-0005-0000-0000-00003C4B0000}"/>
    <cellStyle name="Normal 17 3 3 2 2 3 5" xfId="19256" xr:uid="{00000000-0005-0000-0000-00003D4B0000}"/>
    <cellStyle name="Normal 17 3 3 2 2 3 5 2" xfId="19257" xr:uid="{00000000-0005-0000-0000-00003E4B0000}"/>
    <cellStyle name="Normal 17 3 3 2 2 3 6" xfId="19258" xr:uid="{00000000-0005-0000-0000-00003F4B0000}"/>
    <cellStyle name="Normal 17 3 3 2 2 4" xfId="19259" xr:uid="{00000000-0005-0000-0000-0000404B0000}"/>
    <cellStyle name="Normal 17 3 3 2 2 4 2" xfId="19260" xr:uid="{00000000-0005-0000-0000-0000414B0000}"/>
    <cellStyle name="Normal 17 3 3 2 2 4 2 2" xfId="19261" xr:uid="{00000000-0005-0000-0000-0000424B0000}"/>
    <cellStyle name="Normal 17 3 3 2 2 4 2 2 2" xfId="19262" xr:uid="{00000000-0005-0000-0000-0000434B0000}"/>
    <cellStyle name="Normal 17 3 3 2 2 4 2 2 2 2" xfId="19263" xr:uid="{00000000-0005-0000-0000-0000444B0000}"/>
    <cellStyle name="Normal 17 3 3 2 2 4 2 2 2 2 2" xfId="19264" xr:uid="{00000000-0005-0000-0000-0000454B0000}"/>
    <cellStyle name="Normal 17 3 3 2 2 4 2 2 2 3" xfId="19265" xr:uid="{00000000-0005-0000-0000-0000464B0000}"/>
    <cellStyle name="Normal 17 3 3 2 2 4 2 2 3" xfId="19266" xr:uid="{00000000-0005-0000-0000-0000474B0000}"/>
    <cellStyle name="Normal 17 3 3 2 2 4 2 2 3 2" xfId="19267" xr:uid="{00000000-0005-0000-0000-0000484B0000}"/>
    <cellStyle name="Normal 17 3 3 2 2 4 2 2 4" xfId="19268" xr:uid="{00000000-0005-0000-0000-0000494B0000}"/>
    <cellStyle name="Normal 17 3 3 2 2 4 2 3" xfId="19269" xr:uid="{00000000-0005-0000-0000-00004A4B0000}"/>
    <cellStyle name="Normal 17 3 3 2 2 4 2 3 2" xfId="19270" xr:uid="{00000000-0005-0000-0000-00004B4B0000}"/>
    <cellStyle name="Normal 17 3 3 2 2 4 2 3 2 2" xfId="19271" xr:uid="{00000000-0005-0000-0000-00004C4B0000}"/>
    <cellStyle name="Normal 17 3 3 2 2 4 2 3 3" xfId="19272" xr:uid="{00000000-0005-0000-0000-00004D4B0000}"/>
    <cellStyle name="Normal 17 3 3 2 2 4 2 4" xfId="19273" xr:uid="{00000000-0005-0000-0000-00004E4B0000}"/>
    <cellStyle name="Normal 17 3 3 2 2 4 2 4 2" xfId="19274" xr:uid="{00000000-0005-0000-0000-00004F4B0000}"/>
    <cellStyle name="Normal 17 3 3 2 2 4 2 5" xfId="19275" xr:uid="{00000000-0005-0000-0000-0000504B0000}"/>
    <cellStyle name="Normal 17 3 3 2 2 4 3" xfId="19276" xr:uid="{00000000-0005-0000-0000-0000514B0000}"/>
    <cellStyle name="Normal 17 3 3 2 2 4 3 2" xfId="19277" xr:uid="{00000000-0005-0000-0000-0000524B0000}"/>
    <cellStyle name="Normal 17 3 3 2 2 4 3 2 2" xfId="19278" xr:uid="{00000000-0005-0000-0000-0000534B0000}"/>
    <cellStyle name="Normal 17 3 3 2 2 4 3 2 2 2" xfId="19279" xr:uid="{00000000-0005-0000-0000-0000544B0000}"/>
    <cellStyle name="Normal 17 3 3 2 2 4 3 2 3" xfId="19280" xr:uid="{00000000-0005-0000-0000-0000554B0000}"/>
    <cellStyle name="Normal 17 3 3 2 2 4 3 3" xfId="19281" xr:uid="{00000000-0005-0000-0000-0000564B0000}"/>
    <cellStyle name="Normal 17 3 3 2 2 4 3 3 2" xfId="19282" xr:uid="{00000000-0005-0000-0000-0000574B0000}"/>
    <cellStyle name="Normal 17 3 3 2 2 4 3 4" xfId="19283" xr:uid="{00000000-0005-0000-0000-0000584B0000}"/>
    <cellStyle name="Normal 17 3 3 2 2 4 4" xfId="19284" xr:uid="{00000000-0005-0000-0000-0000594B0000}"/>
    <cellStyle name="Normal 17 3 3 2 2 4 4 2" xfId="19285" xr:uid="{00000000-0005-0000-0000-00005A4B0000}"/>
    <cellStyle name="Normal 17 3 3 2 2 4 4 2 2" xfId="19286" xr:uid="{00000000-0005-0000-0000-00005B4B0000}"/>
    <cellStyle name="Normal 17 3 3 2 2 4 4 3" xfId="19287" xr:uid="{00000000-0005-0000-0000-00005C4B0000}"/>
    <cellStyle name="Normal 17 3 3 2 2 4 5" xfId="19288" xr:uid="{00000000-0005-0000-0000-00005D4B0000}"/>
    <cellStyle name="Normal 17 3 3 2 2 4 5 2" xfId="19289" xr:uid="{00000000-0005-0000-0000-00005E4B0000}"/>
    <cellStyle name="Normal 17 3 3 2 2 4 6" xfId="19290" xr:uid="{00000000-0005-0000-0000-00005F4B0000}"/>
    <cellStyle name="Normal 17 3 3 2 2 5" xfId="19291" xr:uid="{00000000-0005-0000-0000-0000604B0000}"/>
    <cellStyle name="Normal 17 3 3 2 2 5 2" xfId="19292" xr:uid="{00000000-0005-0000-0000-0000614B0000}"/>
    <cellStyle name="Normal 17 3 3 2 2 5 2 2" xfId="19293" xr:uid="{00000000-0005-0000-0000-0000624B0000}"/>
    <cellStyle name="Normal 17 3 3 2 2 5 2 2 2" xfId="19294" xr:uid="{00000000-0005-0000-0000-0000634B0000}"/>
    <cellStyle name="Normal 17 3 3 2 2 5 2 2 2 2" xfId="19295" xr:uid="{00000000-0005-0000-0000-0000644B0000}"/>
    <cellStyle name="Normal 17 3 3 2 2 5 2 2 3" xfId="19296" xr:uid="{00000000-0005-0000-0000-0000654B0000}"/>
    <cellStyle name="Normal 17 3 3 2 2 5 2 3" xfId="19297" xr:uid="{00000000-0005-0000-0000-0000664B0000}"/>
    <cellStyle name="Normal 17 3 3 2 2 5 2 3 2" xfId="19298" xr:uid="{00000000-0005-0000-0000-0000674B0000}"/>
    <cellStyle name="Normal 17 3 3 2 2 5 2 4" xfId="19299" xr:uid="{00000000-0005-0000-0000-0000684B0000}"/>
    <cellStyle name="Normal 17 3 3 2 2 5 3" xfId="19300" xr:uid="{00000000-0005-0000-0000-0000694B0000}"/>
    <cellStyle name="Normal 17 3 3 2 2 5 3 2" xfId="19301" xr:uid="{00000000-0005-0000-0000-00006A4B0000}"/>
    <cellStyle name="Normal 17 3 3 2 2 5 3 2 2" xfId="19302" xr:uid="{00000000-0005-0000-0000-00006B4B0000}"/>
    <cellStyle name="Normal 17 3 3 2 2 5 3 3" xfId="19303" xr:uid="{00000000-0005-0000-0000-00006C4B0000}"/>
    <cellStyle name="Normal 17 3 3 2 2 5 4" xfId="19304" xr:uid="{00000000-0005-0000-0000-00006D4B0000}"/>
    <cellStyle name="Normal 17 3 3 2 2 5 4 2" xfId="19305" xr:uid="{00000000-0005-0000-0000-00006E4B0000}"/>
    <cellStyle name="Normal 17 3 3 2 2 5 5" xfId="19306" xr:uid="{00000000-0005-0000-0000-00006F4B0000}"/>
    <cellStyle name="Normal 17 3 3 2 2 6" xfId="19307" xr:uid="{00000000-0005-0000-0000-0000704B0000}"/>
    <cellStyle name="Normal 17 3 3 2 2 6 2" xfId="19308" xr:uid="{00000000-0005-0000-0000-0000714B0000}"/>
    <cellStyle name="Normal 17 3 3 2 2 6 2 2" xfId="19309" xr:uid="{00000000-0005-0000-0000-0000724B0000}"/>
    <cellStyle name="Normal 17 3 3 2 2 6 2 2 2" xfId="19310" xr:uid="{00000000-0005-0000-0000-0000734B0000}"/>
    <cellStyle name="Normal 17 3 3 2 2 6 2 3" xfId="19311" xr:uid="{00000000-0005-0000-0000-0000744B0000}"/>
    <cellStyle name="Normal 17 3 3 2 2 6 3" xfId="19312" xr:uid="{00000000-0005-0000-0000-0000754B0000}"/>
    <cellStyle name="Normal 17 3 3 2 2 6 3 2" xfId="19313" xr:uid="{00000000-0005-0000-0000-0000764B0000}"/>
    <cellStyle name="Normal 17 3 3 2 2 6 4" xfId="19314" xr:uid="{00000000-0005-0000-0000-0000774B0000}"/>
    <cellStyle name="Normal 17 3 3 2 2 7" xfId="19315" xr:uid="{00000000-0005-0000-0000-0000784B0000}"/>
    <cellStyle name="Normal 17 3 3 2 2 7 2" xfId="19316" xr:uid="{00000000-0005-0000-0000-0000794B0000}"/>
    <cellStyle name="Normal 17 3 3 2 2 7 2 2" xfId="19317" xr:uid="{00000000-0005-0000-0000-00007A4B0000}"/>
    <cellStyle name="Normal 17 3 3 2 2 7 3" xfId="19318" xr:uid="{00000000-0005-0000-0000-00007B4B0000}"/>
    <cellStyle name="Normal 17 3 3 2 2 7 3 2" xfId="19319" xr:uid="{00000000-0005-0000-0000-00007C4B0000}"/>
    <cellStyle name="Normal 17 3 3 2 2 7 4" xfId="19320" xr:uid="{00000000-0005-0000-0000-00007D4B0000}"/>
    <cellStyle name="Normal 17 3 3 2 2 8" xfId="19321" xr:uid="{00000000-0005-0000-0000-00007E4B0000}"/>
    <cellStyle name="Normal 17 3 3 2 2 8 2" xfId="19322" xr:uid="{00000000-0005-0000-0000-00007F4B0000}"/>
    <cellStyle name="Normal 17 3 3 2 2 9" xfId="19323" xr:uid="{00000000-0005-0000-0000-0000804B0000}"/>
    <cellStyle name="Normal 17 3 3 2 2 9 2" xfId="19324" xr:uid="{00000000-0005-0000-0000-0000814B0000}"/>
    <cellStyle name="Normal 17 3 3 2 3" xfId="19325" xr:uid="{00000000-0005-0000-0000-0000824B0000}"/>
    <cellStyle name="Normal 17 3 3 2 3 2" xfId="19326" xr:uid="{00000000-0005-0000-0000-0000834B0000}"/>
    <cellStyle name="Normal 17 3 3 2 3 2 2" xfId="19327" xr:uid="{00000000-0005-0000-0000-0000844B0000}"/>
    <cellStyle name="Normal 17 3 3 2 3 2 2 2" xfId="19328" xr:uid="{00000000-0005-0000-0000-0000854B0000}"/>
    <cellStyle name="Normal 17 3 3 2 3 2 2 2 2" xfId="19329" xr:uid="{00000000-0005-0000-0000-0000864B0000}"/>
    <cellStyle name="Normal 17 3 3 2 3 2 2 2 2 2" xfId="19330" xr:uid="{00000000-0005-0000-0000-0000874B0000}"/>
    <cellStyle name="Normal 17 3 3 2 3 2 2 2 2 2 2" xfId="19331" xr:uid="{00000000-0005-0000-0000-0000884B0000}"/>
    <cellStyle name="Normal 17 3 3 2 3 2 2 2 2 3" xfId="19332" xr:uid="{00000000-0005-0000-0000-0000894B0000}"/>
    <cellStyle name="Normal 17 3 3 2 3 2 2 2 3" xfId="19333" xr:uid="{00000000-0005-0000-0000-00008A4B0000}"/>
    <cellStyle name="Normal 17 3 3 2 3 2 2 2 3 2" xfId="19334" xr:uid="{00000000-0005-0000-0000-00008B4B0000}"/>
    <cellStyle name="Normal 17 3 3 2 3 2 2 2 4" xfId="19335" xr:uid="{00000000-0005-0000-0000-00008C4B0000}"/>
    <cellStyle name="Normal 17 3 3 2 3 2 2 3" xfId="19336" xr:uid="{00000000-0005-0000-0000-00008D4B0000}"/>
    <cellStyle name="Normal 17 3 3 2 3 2 2 3 2" xfId="19337" xr:uid="{00000000-0005-0000-0000-00008E4B0000}"/>
    <cellStyle name="Normal 17 3 3 2 3 2 2 3 2 2" xfId="19338" xr:uid="{00000000-0005-0000-0000-00008F4B0000}"/>
    <cellStyle name="Normal 17 3 3 2 3 2 2 3 3" xfId="19339" xr:uid="{00000000-0005-0000-0000-0000904B0000}"/>
    <cellStyle name="Normal 17 3 3 2 3 2 2 4" xfId="19340" xr:uid="{00000000-0005-0000-0000-0000914B0000}"/>
    <cellStyle name="Normal 17 3 3 2 3 2 2 4 2" xfId="19341" xr:uid="{00000000-0005-0000-0000-0000924B0000}"/>
    <cellStyle name="Normal 17 3 3 2 3 2 2 5" xfId="19342" xr:uid="{00000000-0005-0000-0000-0000934B0000}"/>
    <cellStyle name="Normal 17 3 3 2 3 2 3" xfId="19343" xr:uid="{00000000-0005-0000-0000-0000944B0000}"/>
    <cellStyle name="Normal 17 3 3 2 3 2 3 2" xfId="19344" xr:uid="{00000000-0005-0000-0000-0000954B0000}"/>
    <cellStyle name="Normal 17 3 3 2 3 2 3 2 2" xfId="19345" xr:uid="{00000000-0005-0000-0000-0000964B0000}"/>
    <cellStyle name="Normal 17 3 3 2 3 2 3 2 2 2" xfId="19346" xr:uid="{00000000-0005-0000-0000-0000974B0000}"/>
    <cellStyle name="Normal 17 3 3 2 3 2 3 2 3" xfId="19347" xr:uid="{00000000-0005-0000-0000-0000984B0000}"/>
    <cellStyle name="Normal 17 3 3 2 3 2 3 3" xfId="19348" xr:uid="{00000000-0005-0000-0000-0000994B0000}"/>
    <cellStyle name="Normal 17 3 3 2 3 2 3 3 2" xfId="19349" xr:uid="{00000000-0005-0000-0000-00009A4B0000}"/>
    <cellStyle name="Normal 17 3 3 2 3 2 3 4" xfId="19350" xr:uid="{00000000-0005-0000-0000-00009B4B0000}"/>
    <cellStyle name="Normal 17 3 3 2 3 2 4" xfId="19351" xr:uid="{00000000-0005-0000-0000-00009C4B0000}"/>
    <cellStyle name="Normal 17 3 3 2 3 2 4 2" xfId="19352" xr:uid="{00000000-0005-0000-0000-00009D4B0000}"/>
    <cellStyle name="Normal 17 3 3 2 3 2 4 2 2" xfId="19353" xr:uid="{00000000-0005-0000-0000-00009E4B0000}"/>
    <cellStyle name="Normal 17 3 3 2 3 2 4 3" xfId="19354" xr:uid="{00000000-0005-0000-0000-00009F4B0000}"/>
    <cellStyle name="Normal 17 3 3 2 3 2 5" xfId="19355" xr:uid="{00000000-0005-0000-0000-0000A04B0000}"/>
    <cellStyle name="Normal 17 3 3 2 3 2 5 2" xfId="19356" xr:uid="{00000000-0005-0000-0000-0000A14B0000}"/>
    <cellStyle name="Normal 17 3 3 2 3 2 6" xfId="19357" xr:uid="{00000000-0005-0000-0000-0000A24B0000}"/>
    <cellStyle name="Normal 17 3 3 2 3 3" xfId="19358" xr:uid="{00000000-0005-0000-0000-0000A34B0000}"/>
    <cellStyle name="Normal 17 3 3 2 3 3 2" xfId="19359" xr:uid="{00000000-0005-0000-0000-0000A44B0000}"/>
    <cellStyle name="Normal 17 3 3 2 3 3 2 2" xfId="19360" xr:uid="{00000000-0005-0000-0000-0000A54B0000}"/>
    <cellStyle name="Normal 17 3 3 2 3 3 2 2 2" xfId="19361" xr:uid="{00000000-0005-0000-0000-0000A64B0000}"/>
    <cellStyle name="Normal 17 3 3 2 3 3 2 2 2 2" xfId="19362" xr:uid="{00000000-0005-0000-0000-0000A74B0000}"/>
    <cellStyle name="Normal 17 3 3 2 3 3 2 2 2 2 2" xfId="19363" xr:uid="{00000000-0005-0000-0000-0000A84B0000}"/>
    <cellStyle name="Normal 17 3 3 2 3 3 2 2 2 3" xfId="19364" xr:uid="{00000000-0005-0000-0000-0000A94B0000}"/>
    <cellStyle name="Normal 17 3 3 2 3 3 2 2 3" xfId="19365" xr:uid="{00000000-0005-0000-0000-0000AA4B0000}"/>
    <cellStyle name="Normal 17 3 3 2 3 3 2 2 3 2" xfId="19366" xr:uid="{00000000-0005-0000-0000-0000AB4B0000}"/>
    <cellStyle name="Normal 17 3 3 2 3 3 2 2 4" xfId="19367" xr:uid="{00000000-0005-0000-0000-0000AC4B0000}"/>
    <cellStyle name="Normal 17 3 3 2 3 3 2 3" xfId="19368" xr:uid="{00000000-0005-0000-0000-0000AD4B0000}"/>
    <cellStyle name="Normal 17 3 3 2 3 3 2 3 2" xfId="19369" xr:uid="{00000000-0005-0000-0000-0000AE4B0000}"/>
    <cellStyle name="Normal 17 3 3 2 3 3 2 3 2 2" xfId="19370" xr:uid="{00000000-0005-0000-0000-0000AF4B0000}"/>
    <cellStyle name="Normal 17 3 3 2 3 3 2 3 3" xfId="19371" xr:uid="{00000000-0005-0000-0000-0000B04B0000}"/>
    <cellStyle name="Normal 17 3 3 2 3 3 2 4" xfId="19372" xr:uid="{00000000-0005-0000-0000-0000B14B0000}"/>
    <cellStyle name="Normal 17 3 3 2 3 3 2 4 2" xfId="19373" xr:uid="{00000000-0005-0000-0000-0000B24B0000}"/>
    <cellStyle name="Normal 17 3 3 2 3 3 2 5" xfId="19374" xr:uid="{00000000-0005-0000-0000-0000B34B0000}"/>
    <cellStyle name="Normal 17 3 3 2 3 3 3" xfId="19375" xr:uid="{00000000-0005-0000-0000-0000B44B0000}"/>
    <cellStyle name="Normal 17 3 3 2 3 3 3 2" xfId="19376" xr:uid="{00000000-0005-0000-0000-0000B54B0000}"/>
    <cellStyle name="Normal 17 3 3 2 3 3 3 2 2" xfId="19377" xr:uid="{00000000-0005-0000-0000-0000B64B0000}"/>
    <cellStyle name="Normal 17 3 3 2 3 3 3 2 2 2" xfId="19378" xr:uid="{00000000-0005-0000-0000-0000B74B0000}"/>
    <cellStyle name="Normal 17 3 3 2 3 3 3 2 3" xfId="19379" xr:uid="{00000000-0005-0000-0000-0000B84B0000}"/>
    <cellStyle name="Normal 17 3 3 2 3 3 3 3" xfId="19380" xr:uid="{00000000-0005-0000-0000-0000B94B0000}"/>
    <cellStyle name="Normal 17 3 3 2 3 3 3 3 2" xfId="19381" xr:uid="{00000000-0005-0000-0000-0000BA4B0000}"/>
    <cellStyle name="Normal 17 3 3 2 3 3 3 4" xfId="19382" xr:uid="{00000000-0005-0000-0000-0000BB4B0000}"/>
    <cellStyle name="Normal 17 3 3 2 3 3 4" xfId="19383" xr:uid="{00000000-0005-0000-0000-0000BC4B0000}"/>
    <cellStyle name="Normal 17 3 3 2 3 3 4 2" xfId="19384" xr:uid="{00000000-0005-0000-0000-0000BD4B0000}"/>
    <cellStyle name="Normal 17 3 3 2 3 3 4 2 2" xfId="19385" xr:uid="{00000000-0005-0000-0000-0000BE4B0000}"/>
    <cellStyle name="Normal 17 3 3 2 3 3 4 3" xfId="19386" xr:uid="{00000000-0005-0000-0000-0000BF4B0000}"/>
    <cellStyle name="Normal 17 3 3 2 3 3 5" xfId="19387" xr:uid="{00000000-0005-0000-0000-0000C04B0000}"/>
    <cellStyle name="Normal 17 3 3 2 3 3 5 2" xfId="19388" xr:uid="{00000000-0005-0000-0000-0000C14B0000}"/>
    <cellStyle name="Normal 17 3 3 2 3 3 6" xfId="19389" xr:uid="{00000000-0005-0000-0000-0000C24B0000}"/>
    <cellStyle name="Normal 17 3 3 2 3 4" xfId="19390" xr:uid="{00000000-0005-0000-0000-0000C34B0000}"/>
    <cellStyle name="Normal 17 3 3 2 3 4 2" xfId="19391" xr:uid="{00000000-0005-0000-0000-0000C44B0000}"/>
    <cellStyle name="Normal 17 3 3 2 3 4 2 2" xfId="19392" xr:uid="{00000000-0005-0000-0000-0000C54B0000}"/>
    <cellStyle name="Normal 17 3 3 2 3 4 2 2 2" xfId="19393" xr:uid="{00000000-0005-0000-0000-0000C64B0000}"/>
    <cellStyle name="Normal 17 3 3 2 3 4 2 2 2 2" xfId="19394" xr:uid="{00000000-0005-0000-0000-0000C74B0000}"/>
    <cellStyle name="Normal 17 3 3 2 3 4 2 2 3" xfId="19395" xr:uid="{00000000-0005-0000-0000-0000C84B0000}"/>
    <cellStyle name="Normal 17 3 3 2 3 4 2 3" xfId="19396" xr:uid="{00000000-0005-0000-0000-0000C94B0000}"/>
    <cellStyle name="Normal 17 3 3 2 3 4 2 3 2" xfId="19397" xr:uid="{00000000-0005-0000-0000-0000CA4B0000}"/>
    <cellStyle name="Normal 17 3 3 2 3 4 2 4" xfId="19398" xr:uid="{00000000-0005-0000-0000-0000CB4B0000}"/>
    <cellStyle name="Normal 17 3 3 2 3 4 3" xfId="19399" xr:uid="{00000000-0005-0000-0000-0000CC4B0000}"/>
    <cellStyle name="Normal 17 3 3 2 3 4 3 2" xfId="19400" xr:uid="{00000000-0005-0000-0000-0000CD4B0000}"/>
    <cellStyle name="Normal 17 3 3 2 3 4 3 2 2" xfId="19401" xr:uid="{00000000-0005-0000-0000-0000CE4B0000}"/>
    <cellStyle name="Normal 17 3 3 2 3 4 3 3" xfId="19402" xr:uid="{00000000-0005-0000-0000-0000CF4B0000}"/>
    <cellStyle name="Normal 17 3 3 2 3 4 4" xfId="19403" xr:uid="{00000000-0005-0000-0000-0000D04B0000}"/>
    <cellStyle name="Normal 17 3 3 2 3 4 4 2" xfId="19404" xr:uid="{00000000-0005-0000-0000-0000D14B0000}"/>
    <cellStyle name="Normal 17 3 3 2 3 4 5" xfId="19405" xr:uid="{00000000-0005-0000-0000-0000D24B0000}"/>
    <cellStyle name="Normal 17 3 3 2 3 5" xfId="19406" xr:uid="{00000000-0005-0000-0000-0000D34B0000}"/>
    <cellStyle name="Normal 17 3 3 2 3 5 2" xfId="19407" xr:uid="{00000000-0005-0000-0000-0000D44B0000}"/>
    <cellStyle name="Normal 17 3 3 2 3 5 2 2" xfId="19408" xr:uid="{00000000-0005-0000-0000-0000D54B0000}"/>
    <cellStyle name="Normal 17 3 3 2 3 5 2 2 2" xfId="19409" xr:uid="{00000000-0005-0000-0000-0000D64B0000}"/>
    <cellStyle name="Normal 17 3 3 2 3 5 2 3" xfId="19410" xr:uid="{00000000-0005-0000-0000-0000D74B0000}"/>
    <cellStyle name="Normal 17 3 3 2 3 5 3" xfId="19411" xr:uid="{00000000-0005-0000-0000-0000D84B0000}"/>
    <cellStyle name="Normal 17 3 3 2 3 5 3 2" xfId="19412" xr:uid="{00000000-0005-0000-0000-0000D94B0000}"/>
    <cellStyle name="Normal 17 3 3 2 3 5 4" xfId="19413" xr:uid="{00000000-0005-0000-0000-0000DA4B0000}"/>
    <cellStyle name="Normal 17 3 3 2 3 6" xfId="19414" xr:uid="{00000000-0005-0000-0000-0000DB4B0000}"/>
    <cellStyle name="Normal 17 3 3 2 3 6 2" xfId="19415" xr:uid="{00000000-0005-0000-0000-0000DC4B0000}"/>
    <cellStyle name="Normal 17 3 3 2 3 6 2 2" xfId="19416" xr:uid="{00000000-0005-0000-0000-0000DD4B0000}"/>
    <cellStyle name="Normal 17 3 3 2 3 6 3" xfId="19417" xr:uid="{00000000-0005-0000-0000-0000DE4B0000}"/>
    <cellStyle name="Normal 17 3 3 2 3 6 3 2" xfId="19418" xr:uid="{00000000-0005-0000-0000-0000DF4B0000}"/>
    <cellStyle name="Normal 17 3 3 2 3 6 4" xfId="19419" xr:uid="{00000000-0005-0000-0000-0000E04B0000}"/>
    <cellStyle name="Normal 17 3 3 2 3 7" xfId="19420" xr:uid="{00000000-0005-0000-0000-0000E14B0000}"/>
    <cellStyle name="Normal 17 3 3 2 3 7 2" xfId="19421" xr:uid="{00000000-0005-0000-0000-0000E24B0000}"/>
    <cellStyle name="Normal 17 3 3 2 3 8" xfId="19422" xr:uid="{00000000-0005-0000-0000-0000E34B0000}"/>
    <cellStyle name="Normal 17 3 3 2 3 8 2" xfId="19423" xr:uid="{00000000-0005-0000-0000-0000E44B0000}"/>
    <cellStyle name="Normal 17 3 3 2 3 9" xfId="19424" xr:uid="{00000000-0005-0000-0000-0000E54B0000}"/>
    <cellStyle name="Normal 17 3 3 2 4" xfId="19425" xr:uid="{00000000-0005-0000-0000-0000E64B0000}"/>
    <cellStyle name="Normal 17 3 3 2 4 2" xfId="19426" xr:uid="{00000000-0005-0000-0000-0000E74B0000}"/>
    <cellStyle name="Normal 17 3 3 2 4 2 2" xfId="19427" xr:uid="{00000000-0005-0000-0000-0000E84B0000}"/>
    <cellStyle name="Normal 17 3 3 2 4 2 2 2" xfId="19428" xr:uid="{00000000-0005-0000-0000-0000E94B0000}"/>
    <cellStyle name="Normal 17 3 3 2 4 2 2 2 2" xfId="19429" xr:uid="{00000000-0005-0000-0000-0000EA4B0000}"/>
    <cellStyle name="Normal 17 3 3 2 4 2 2 2 2 2" xfId="19430" xr:uid="{00000000-0005-0000-0000-0000EB4B0000}"/>
    <cellStyle name="Normal 17 3 3 2 4 2 2 2 3" xfId="19431" xr:uid="{00000000-0005-0000-0000-0000EC4B0000}"/>
    <cellStyle name="Normal 17 3 3 2 4 2 2 3" xfId="19432" xr:uid="{00000000-0005-0000-0000-0000ED4B0000}"/>
    <cellStyle name="Normal 17 3 3 2 4 2 2 3 2" xfId="19433" xr:uid="{00000000-0005-0000-0000-0000EE4B0000}"/>
    <cellStyle name="Normal 17 3 3 2 4 2 2 4" xfId="19434" xr:uid="{00000000-0005-0000-0000-0000EF4B0000}"/>
    <cellStyle name="Normal 17 3 3 2 4 2 3" xfId="19435" xr:uid="{00000000-0005-0000-0000-0000F04B0000}"/>
    <cellStyle name="Normal 17 3 3 2 4 2 3 2" xfId="19436" xr:uid="{00000000-0005-0000-0000-0000F14B0000}"/>
    <cellStyle name="Normal 17 3 3 2 4 2 3 2 2" xfId="19437" xr:uid="{00000000-0005-0000-0000-0000F24B0000}"/>
    <cellStyle name="Normal 17 3 3 2 4 2 3 3" xfId="19438" xr:uid="{00000000-0005-0000-0000-0000F34B0000}"/>
    <cellStyle name="Normal 17 3 3 2 4 2 4" xfId="19439" xr:uid="{00000000-0005-0000-0000-0000F44B0000}"/>
    <cellStyle name="Normal 17 3 3 2 4 2 4 2" xfId="19440" xr:uid="{00000000-0005-0000-0000-0000F54B0000}"/>
    <cellStyle name="Normal 17 3 3 2 4 2 5" xfId="19441" xr:uid="{00000000-0005-0000-0000-0000F64B0000}"/>
    <cellStyle name="Normal 17 3 3 2 4 3" xfId="19442" xr:uid="{00000000-0005-0000-0000-0000F74B0000}"/>
    <cellStyle name="Normal 17 3 3 2 4 3 2" xfId="19443" xr:uid="{00000000-0005-0000-0000-0000F84B0000}"/>
    <cellStyle name="Normal 17 3 3 2 4 3 2 2" xfId="19444" xr:uid="{00000000-0005-0000-0000-0000F94B0000}"/>
    <cellStyle name="Normal 17 3 3 2 4 3 2 2 2" xfId="19445" xr:uid="{00000000-0005-0000-0000-0000FA4B0000}"/>
    <cellStyle name="Normal 17 3 3 2 4 3 2 3" xfId="19446" xr:uid="{00000000-0005-0000-0000-0000FB4B0000}"/>
    <cellStyle name="Normal 17 3 3 2 4 3 3" xfId="19447" xr:uid="{00000000-0005-0000-0000-0000FC4B0000}"/>
    <cellStyle name="Normal 17 3 3 2 4 3 3 2" xfId="19448" xr:uid="{00000000-0005-0000-0000-0000FD4B0000}"/>
    <cellStyle name="Normal 17 3 3 2 4 3 4" xfId="19449" xr:uid="{00000000-0005-0000-0000-0000FE4B0000}"/>
    <cellStyle name="Normal 17 3 3 2 4 4" xfId="19450" xr:uid="{00000000-0005-0000-0000-0000FF4B0000}"/>
    <cellStyle name="Normal 17 3 3 2 4 4 2" xfId="19451" xr:uid="{00000000-0005-0000-0000-0000004C0000}"/>
    <cellStyle name="Normal 17 3 3 2 4 4 2 2" xfId="19452" xr:uid="{00000000-0005-0000-0000-0000014C0000}"/>
    <cellStyle name="Normal 17 3 3 2 4 4 3" xfId="19453" xr:uid="{00000000-0005-0000-0000-0000024C0000}"/>
    <cellStyle name="Normal 17 3 3 2 4 5" xfId="19454" xr:uid="{00000000-0005-0000-0000-0000034C0000}"/>
    <cellStyle name="Normal 17 3 3 2 4 5 2" xfId="19455" xr:uid="{00000000-0005-0000-0000-0000044C0000}"/>
    <cellStyle name="Normal 17 3 3 2 4 6" xfId="19456" xr:uid="{00000000-0005-0000-0000-0000054C0000}"/>
    <cellStyle name="Normal 17 3 3 2 5" xfId="19457" xr:uid="{00000000-0005-0000-0000-0000064C0000}"/>
    <cellStyle name="Normal 17 3 3 2 5 2" xfId="19458" xr:uid="{00000000-0005-0000-0000-0000074C0000}"/>
    <cellStyle name="Normal 17 3 3 2 5 2 2" xfId="19459" xr:uid="{00000000-0005-0000-0000-0000084C0000}"/>
    <cellStyle name="Normal 17 3 3 2 5 2 2 2" xfId="19460" xr:uid="{00000000-0005-0000-0000-0000094C0000}"/>
    <cellStyle name="Normal 17 3 3 2 5 2 2 2 2" xfId="19461" xr:uid="{00000000-0005-0000-0000-00000A4C0000}"/>
    <cellStyle name="Normal 17 3 3 2 5 2 2 2 2 2" xfId="19462" xr:uid="{00000000-0005-0000-0000-00000B4C0000}"/>
    <cellStyle name="Normal 17 3 3 2 5 2 2 2 3" xfId="19463" xr:uid="{00000000-0005-0000-0000-00000C4C0000}"/>
    <cellStyle name="Normal 17 3 3 2 5 2 2 3" xfId="19464" xr:uid="{00000000-0005-0000-0000-00000D4C0000}"/>
    <cellStyle name="Normal 17 3 3 2 5 2 2 3 2" xfId="19465" xr:uid="{00000000-0005-0000-0000-00000E4C0000}"/>
    <cellStyle name="Normal 17 3 3 2 5 2 2 4" xfId="19466" xr:uid="{00000000-0005-0000-0000-00000F4C0000}"/>
    <cellStyle name="Normal 17 3 3 2 5 2 3" xfId="19467" xr:uid="{00000000-0005-0000-0000-0000104C0000}"/>
    <cellStyle name="Normal 17 3 3 2 5 2 3 2" xfId="19468" xr:uid="{00000000-0005-0000-0000-0000114C0000}"/>
    <cellStyle name="Normal 17 3 3 2 5 2 3 2 2" xfId="19469" xr:uid="{00000000-0005-0000-0000-0000124C0000}"/>
    <cellStyle name="Normal 17 3 3 2 5 2 3 3" xfId="19470" xr:uid="{00000000-0005-0000-0000-0000134C0000}"/>
    <cellStyle name="Normal 17 3 3 2 5 2 4" xfId="19471" xr:uid="{00000000-0005-0000-0000-0000144C0000}"/>
    <cellStyle name="Normal 17 3 3 2 5 2 4 2" xfId="19472" xr:uid="{00000000-0005-0000-0000-0000154C0000}"/>
    <cellStyle name="Normal 17 3 3 2 5 2 5" xfId="19473" xr:uid="{00000000-0005-0000-0000-0000164C0000}"/>
    <cellStyle name="Normal 17 3 3 2 5 3" xfId="19474" xr:uid="{00000000-0005-0000-0000-0000174C0000}"/>
    <cellStyle name="Normal 17 3 3 2 5 3 2" xfId="19475" xr:uid="{00000000-0005-0000-0000-0000184C0000}"/>
    <cellStyle name="Normal 17 3 3 2 5 3 2 2" xfId="19476" xr:uid="{00000000-0005-0000-0000-0000194C0000}"/>
    <cellStyle name="Normal 17 3 3 2 5 3 2 2 2" xfId="19477" xr:uid="{00000000-0005-0000-0000-00001A4C0000}"/>
    <cellStyle name="Normal 17 3 3 2 5 3 2 3" xfId="19478" xr:uid="{00000000-0005-0000-0000-00001B4C0000}"/>
    <cellStyle name="Normal 17 3 3 2 5 3 3" xfId="19479" xr:uid="{00000000-0005-0000-0000-00001C4C0000}"/>
    <cellStyle name="Normal 17 3 3 2 5 3 3 2" xfId="19480" xr:uid="{00000000-0005-0000-0000-00001D4C0000}"/>
    <cellStyle name="Normal 17 3 3 2 5 3 4" xfId="19481" xr:uid="{00000000-0005-0000-0000-00001E4C0000}"/>
    <cellStyle name="Normal 17 3 3 2 5 4" xfId="19482" xr:uid="{00000000-0005-0000-0000-00001F4C0000}"/>
    <cellStyle name="Normal 17 3 3 2 5 4 2" xfId="19483" xr:uid="{00000000-0005-0000-0000-0000204C0000}"/>
    <cellStyle name="Normal 17 3 3 2 5 4 2 2" xfId="19484" xr:uid="{00000000-0005-0000-0000-0000214C0000}"/>
    <cellStyle name="Normal 17 3 3 2 5 4 3" xfId="19485" xr:uid="{00000000-0005-0000-0000-0000224C0000}"/>
    <cellStyle name="Normal 17 3 3 2 5 5" xfId="19486" xr:uid="{00000000-0005-0000-0000-0000234C0000}"/>
    <cellStyle name="Normal 17 3 3 2 5 5 2" xfId="19487" xr:uid="{00000000-0005-0000-0000-0000244C0000}"/>
    <cellStyle name="Normal 17 3 3 2 5 6" xfId="19488" xr:uid="{00000000-0005-0000-0000-0000254C0000}"/>
    <cellStyle name="Normal 17 3 3 2 6" xfId="19489" xr:uid="{00000000-0005-0000-0000-0000264C0000}"/>
    <cellStyle name="Normal 17 3 3 2 6 2" xfId="19490" xr:uid="{00000000-0005-0000-0000-0000274C0000}"/>
    <cellStyle name="Normal 17 3 3 2 6 2 2" xfId="19491" xr:uid="{00000000-0005-0000-0000-0000284C0000}"/>
    <cellStyle name="Normal 17 3 3 2 6 2 2 2" xfId="19492" xr:uid="{00000000-0005-0000-0000-0000294C0000}"/>
    <cellStyle name="Normal 17 3 3 2 6 2 2 2 2" xfId="19493" xr:uid="{00000000-0005-0000-0000-00002A4C0000}"/>
    <cellStyle name="Normal 17 3 3 2 6 2 2 3" xfId="19494" xr:uid="{00000000-0005-0000-0000-00002B4C0000}"/>
    <cellStyle name="Normal 17 3 3 2 6 2 3" xfId="19495" xr:uid="{00000000-0005-0000-0000-00002C4C0000}"/>
    <cellStyle name="Normal 17 3 3 2 6 2 3 2" xfId="19496" xr:uid="{00000000-0005-0000-0000-00002D4C0000}"/>
    <cellStyle name="Normal 17 3 3 2 6 2 4" xfId="19497" xr:uid="{00000000-0005-0000-0000-00002E4C0000}"/>
    <cellStyle name="Normal 17 3 3 2 6 3" xfId="19498" xr:uid="{00000000-0005-0000-0000-00002F4C0000}"/>
    <cellStyle name="Normal 17 3 3 2 6 3 2" xfId="19499" xr:uid="{00000000-0005-0000-0000-0000304C0000}"/>
    <cellStyle name="Normal 17 3 3 2 6 3 2 2" xfId="19500" xr:uid="{00000000-0005-0000-0000-0000314C0000}"/>
    <cellStyle name="Normal 17 3 3 2 6 3 3" xfId="19501" xr:uid="{00000000-0005-0000-0000-0000324C0000}"/>
    <cellStyle name="Normal 17 3 3 2 6 4" xfId="19502" xr:uid="{00000000-0005-0000-0000-0000334C0000}"/>
    <cellStyle name="Normal 17 3 3 2 6 4 2" xfId="19503" xr:uid="{00000000-0005-0000-0000-0000344C0000}"/>
    <cellStyle name="Normal 17 3 3 2 6 5" xfId="19504" xr:uid="{00000000-0005-0000-0000-0000354C0000}"/>
    <cellStyle name="Normal 17 3 3 2 7" xfId="19505" xr:uid="{00000000-0005-0000-0000-0000364C0000}"/>
    <cellStyle name="Normal 17 3 3 2 7 2" xfId="19506" xr:uid="{00000000-0005-0000-0000-0000374C0000}"/>
    <cellStyle name="Normal 17 3 3 2 7 2 2" xfId="19507" xr:uid="{00000000-0005-0000-0000-0000384C0000}"/>
    <cellStyle name="Normal 17 3 3 2 7 2 2 2" xfId="19508" xr:uid="{00000000-0005-0000-0000-0000394C0000}"/>
    <cellStyle name="Normal 17 3 3 2 7 2 3" xfId="19509" xr:uid="{00000000-0005-0000-0000-00003A4C0000}"/>
    <cellStyle name="Normal 17 3 3 2 7 3" xfId="19510" xr:uid="{00000000-0005-0000-0000-00003B4C0000}"/>
    <cellStyle name="Normal 17 3 3 2 7 3 2" xfId="19511" xr:uid="{00000000-0005-0000-0000-00003C4C0000}"/>
    <cellStyle name="Normal 17 3 3 2 7 4" xfId="19512" xr:uid="{00000000-0005-0000-0000-00003D4C0000}"/>
    <cellStyle name="Normal 17 3 3 2 8" xfId="19513" xr:uid="{00000000-0005-0000-0000-00003E4C0000}"/>
    <cellStyle name="Normal 17 3 3 2 8 2" xfId="19514" xr:uid="{00000000-0005-0000-0000-00003F4C0000}"/>
    <cellStyle name="Normal 17 3 3 2 8 2 2" xfId="19515" xr:uid="{00000000-0005-0000-0000-0000404C0000}"/>
    <cellStyle name="Normal 17 3 3 2 8 3" xfId="19516" xr:uid="{00000000-0005-0000-0000-0000414C0000}"/>
    <cellStyle name="Normal 17 3 3 2 8 3 2" xfId="19517" xr:uid="{00000000-0005-0000-0000-0000424C0000}"/>
    <cellStyle name="Normal 17 3 3 2 8 4" xfId="19518" xr:uid="{00000000-0005-0000-0000-0000434C0000}"/>
    <cellStyle name="Normal 17 3 3 2 9" xfId="19519" xr:uid="{00000000-0005-0000-0000-0000444C0000}"/>
    <cellStyle name="Normal 17 3 3 2 9 2" xfId="19520" xr:uid="{00000000-0005-0000-0000-0000454C0000}"/>
    <cellStyle name="Normal 17 3 3 3" xfId="19521" xr:uid="{00000000-0005-0000-0000-0000464C0000}"/>
    <cellStyle name="Normal 17 3 3 3 10" xfId="19522" xr:uid="{00000000-0005-0000-0000-0000474C0000}"/>
    <cellStyle name="Normal 17 3 3 3 11" xfId="19523" xr:uid="{00000000-0005-0000-0000-0000484C0000}"/>
    <cellStyle name="Normal 17 3 3 3 2" xfId="19524" xr:uid="{00000000-0005-0000-0000-0000494C0000}"/>
    <cellStyle name="Normal 17 3 3 3 2 2" xfId="19525" xr:uid="{00000000-0005-0000-0000-00004A4C0000}"/>
    <cellStyle name="Normal 17 3 3 3 2 2 2" xfId="19526" xr:uid="{00000000-0005-0000-0000-00004B4C0000}"/>
    <cellStyle name="Normal 17 3 3 3 2 2 2 2" xfId="19527" xr:uid="{00000000-0005-0000-0000-00004C4C0000}"/>
    <cellStyle name="Normal 17 3 3 3 2 2 2 2 2" xfId="19528" xr:uid="{00000000-0005-0000-0000-00004D4C0000}"/>
    <cellStyle name="Normal 17 3 3 3 2 2 2 2 2 2" xfId="19529" xr:uid="{00000000-0005-0000-0000-00004E4C0000}"/>
    <cellStyle name="Normal 17 3 3 3 2 2 2 2 2 2 2" xfId="19530" xr:uid="{00000000-0005-0000-0000-00004F4C0000}"/>
    <cellStyle name="Normal 17 3 3 3 2 2 2 2 2 3" xfId="19531" xr:uid="{00000000-0005-0000-0000-0000504C0000}"/>
    <cellStyle name="Normal 17 3 3 3 2 2 2 2 3" xfId="19532" xr:uid="{00000000-0005-0000-0000-0000514C0000}"/>
    <cellStyle name="Normal 17 3 3 3 2 2 2 2 3 2" xfId="19533" xr:uid="{00000000-0005-0000-0000-0000524C0000}"/>
    <cellStyle name="Normal 17 3 3 3 2 2 2 2 4" xfId="19534" xr:uid="{00000000-0005-0000-0000-0000534C0000}"/>
    <cellStyle name="Normal 17 3 3 3 2 2 2 3" xfId="19535" xr:uid="{00000000-0005-0000-0000-0000544C0000}"/>
    <cellStyle name="Normal 17 3 3 3 2 2 2 3 2" xfId="19536" xr:uid="{00000000-0005-0000-0000-0000554C0000}"/>
    <cellStyle name="Normal 17 3 3 3 2 2 2 3 2 2" xfId="19537" xr:uid="{00000000-0005-0000-0000-0000564C0000}"/>
    <cellStyle name="Normal 17 3 3 3 2 2 2 3 3" xfId="19538" xr:uid="{00000000-0005-0000-0000-0000574C0000}"/>
    <cellStyle name="Normal 17 3 3 3 2 2 2 4" xfId="19539" xr:uid="{00000000-0005-0000-0000-0000584C0000}"/>
    <cellStyle name="Normal 17 3 3 3 2 2 2 4 2" xfId="19540" xr:uid="{00000000-0005-0000-0000-0000594C0000}"/>
    <cellStyle name="Normal 17 3 3 3 2 2 2 5" xfId="19541" xr:uid="{00000000-0005-0000-0000-00005A4C0000}"/>
    <cellStyle name="Normal 17 3 3 3 2 2 3" xfId="19542" xr:uid="{00000000-0005-0000-0000-00005B4C0000}"/>
    <cellStyle name="Normal 17 3 3 3 2 2 3 2" xfId="19543" xr:uid="{00000000-0005-0000-0000-00005C4C0000}"/>
    <cellStyle name="Normal 17 3 3 3 2 2 3 2 2" xfId="19544" xr:uid="{00000000-0005-0000-0000-00005D4C0000}"/>
    <cellStyle name="Normal 17 3 3 3 2 2 3 2 2 2" xfId="19545" xr:uid="{00000000-0005-0000-0000-00005E4C0000}"/>
    <cellStyle name="Normal 17 3 3 3 2 2 3 2 3" xfId="19546" xr:uid="{00000000-0005-0000-0000-00005F4C0000}"/>
    <cellStyle name="Normal 17 3 3 3 2 2 3 3" xfId="19547" xr:uid="{00000000-0005-0000-0000-0000604C0000}"/>
    <cellStyle name="Normal 17 3 3 3 2 2 3 3 2" xfId="19548" xr:uid="{00000000-0005-0000-0000-0000614C0000}"/>
    <cellStyle name="Normal 17 3 3 3 2 2 3 4" xfId="19549" xr:uid="{00000000-0005-0000-0000-0000624C0000}"/>
    <cellStyle name="Normal 17 3 3 3 2 2 4" xfId="19550" xr:uid="{00000000-0005-0000-0000-0000634C0000}"/>
    <cellStyle name="Normal 17 3 3 3 2 2 4 2" xfId="19551" xr:uid="{00000000-0005-0000-0000-0000644C0000}"/>
    <cellStyle name="Normal 17 3 3 3 2 2 4 2 2" xfId="19552" xr:uid="{00000000-0005-0000-0000-0000654C0000}"/>
    <cellStyle name="Normal 17 3 3 3 2 2 4 3" xfId="19553" xr:uid="{00000000-0005-0000-0000-0000664C0000}"/>
    <cellStyle name="Normal 17 3 3 3 2 2 5" xfId="19554" xr:uid="{00000000-0005-0000-0000-0000674C0000}"/>
    <cellStyle name="Normal 17 3 3 3 2 2 5 2" xfId="19555" xr:uid="{00000000-0005-0000-0000-0000684C0000}"/>
    <cellStyle name="Normal 17 3 3 3 2 2 6" xfId="19556" xr:uid="{00000000-0005-0000-0000-0000694C0000}"/>
    <cellStyle name="Normal 17 3 3 3 2 3" xfId="19557" xr:uid="{00000000-0005-0000-0000-00006A4C0000}"/>
    <cellStyle name="Normal 17 3 3 3 2 3 2" xfId="19558" xr:uid="{00000000-0005-0000-0000-00006B4C0000}"/>
    <cellStyle name="Normal 17 3 3 3 2 3 2 2" xfId="19559" xr:uid="{00000000-0005-0000-0000-00006C4C0000}"/>
    <cellStyle name="Normal 17 3 3 3 2 3 2 2 2" xfId="19560" xr:uid="{00000000-0005-0000-0000-00006D4C0000}"/>
    <cellStyle name="Normal 17 3 3 3 2 3 2 2 2 2" xfId="19561" xr:uid="{00000000-0005-0000-0000-00006E4C0000}"/>
    <cellStyle name="Normal 17 3 3 3 2 3 2 2 2 2 2" xfId="19562" xr:uid="{00000000-0005-0000-0000-00006F4C0000}"/>
    <cellStyle name="Normal 17 3 3 3 2 3 2 2 2 3" xfId="19563" xr:uid="{00000000-0005-0000-0000-0000704C0000}"/>
    <cellStyle name="Normal 17 3 3 3 2 3 2 2 3" xfId="19564" xr:uid="{00000000-0005-0000-0000-0000714C0000}"/>
    <cellStyle name="Normal 17 3 3 3 2 3 2 2 3 2" xfId="19565" xr:uid="{00000000-0005-0000-0000-0000724C0000}"/>
    <cellStyle name="Normal 17 3 3 3 2 3 2 2 4" xfId="19566" xr:uid="{00000000-0005-0000-0000-0000734C0000}"/>
    <cellStyle name="Normal 17 3 3 3 2 3 2 3" xfId="19567" xr:uid="{00000000-0005-0000-0000-0000744C0000}"/>
    <cellStyle name="Normal 17 3 3 3 2 3 2 3 2" xfId="19568" xr:uid="{00000000-0005-0000-0000-0000754C0000}"/>
    <cellStyle name="Normal 17 3 3 3 2 3 2 3 2 2" xfId="19569" xr:uid="{00000000-0005-0000-0000-0000764C0000}"/>
    <cellStyle name="Normal 17 3 3 3 2 3 2 3 3" xfId="19570" xr:uid="{00000000-0005-0000-0000-0000774C0000}"/>
    <cellStyle name="Normal 17 3 3 3 2 3 2 4" xfId="19571" xr:uid="{00000000-0005-0000-0000-0000784C0000}"/>
    <cellStyle name="Normal 17 3 3 3 2 3 2 4 2" xfId="19572" xr:uid="{00000000-0005-0000-0000-0000794C0000}"/>
    <cellStyle name="Normal 17 3 3 3 2 3 2 5" xfId="19573" xr:uid="{00000000-0005-0000-0000-00007A4C0000}"/>
    <cellStyle name="Normal 17 3 3 3 2 3 3" xfId="19574" xr:uid="{00000000-0005-0000-0000-00007B4C0000}"/>
    <cellStyle name="Normal 17 3 3 3 2 3 3 2" xfId="19575" xr:uid="{00000000-0005-0000-0000-00007C4C0000}"/>
    <cellStyle name="Normal 17 3 3 3 2 3 3 2 2" xfId="19576" xr:uid="{00000000-0005-0000-0000-00007D4C0000}"/>
    <cellStyle name="Normal 17 3 3 3 2 3 3 2 2 2" xfId="19577" xr:uid="{00000000-0005-0000-0000-00007E4C0000}"/>
    <cellStyle name="Normal 17 3 3 3 2 3 3 2 3" xfId="19578" xr:uid="{00000000-0005-0000-0000-00007F4C0000}"/>
    <cellStyle name="Normal 17 3 3 3 2 3 3 3" xfId="19579" xr:uid="{00000000-0005-0000-0000-0000804C0000}"/>
    <cellStyle name="Normal 17 3 3 3 2 3 3 3 2" xfId="19580" xr:uid="{00000000-0005-0000-0000-0000814C0000}"/>
    <cellStyle name="Normal 17 3 3 3 2 3 3 4" xfId="19581" xr:uid="{00000000-0005-0000-0000-0000824C0000}"/>
    <cellStyle name="Normal 17 3 3 3 2 3 4" xfId="19582" xr:uid="{00000000-0005-0000-0000-0000834C0000}"/>
    <cellStyle name="Normal 17 3 3 3 2 3 4 2" xfId="19583" xr:uid="{00000000-0005-0000-0000-0000844C0000}"/>
    <cellStyle name="Normal 17 3 3 3 2 3 4 2 2" xfId="19584" xr:uid="{00000000-0005-0000-0000-0000854C0000}"/>
    <cellStyle name="Normal 17 3 3 3 2 3 4 3" xfId="19585" xr:uid="{00000000-0005-0000-0000-0000864C0000}"/>
    <cellStyle name="Normal 17 3 3 3 2 3 5" xfId="19586" xr:uid="{00000000-0005-0000-0000-0000874C0000}"/>
    <cellStyle name="Normal 17 3 3 3 2 3 5 2" xfId="19587" xr:uid="{00000000-0005-0000-0000-0000884C0000}"/>
    <cellStyle name="Normal 17 3 3 3 2 3 6" xfId="19588" xr:uid="{00000000-0005-0000-0000-0000894C0000}"/>
    <cellStyle name="Normal 17 3 3 3 2 4" xfId="19589" xr:uid="{00000000-0005-0000-0000-00008A4C0000}"/>
    <cellStyle name="Normal 17 3 3 3 2 4 2" xfId="19590" xr:uid="{00000000-0005-0000-0000-00008B4C0000}"/>
    <cellStyle name="Normal 17 3 3 3 2 4 2 2" xfId="19591" xr:uid="{00000000-0005-0000-0000-00008C4C0000}"/>
    <cellStyle name="Normal 17 3 3 3 2 4 2 2 2" xfId="19592" xr:uid="{00000000-0005-0000-0000-00008D4C0000}"/>
    <cellStyle name="Normal 17 3 3 3 2 4 2 2 2 2" xfId="19593" xr:uid="{00000000-0005-0000-0000-00008E4C0000}"/>
    <cellStyle name="Normal 17 3 3 3 2 4 2 2 3" xfId="19594" xr:uid="{00000000-0005-0000-0000-00008F4C0000}"/>
    <cellStyle name="Normal 17 3 3 3 2 4 2 3" xfId="19595" xr:uid="{00000000-0005-0000-0000-0000904C0000}"/>
    <cellStyle name="Normal 17 3 3 3 2 4 2 3 2" xfId="19596" xr:uid="{00000000-0005-0000-0000-0000914C0000}"/>
    <cellStyle name="Normal 17 3 3 3 2 4 2 4" xfId="19597" xr:uid="{00000000-0005-0000-0000-0000924C0000}"/>
    <cellStyle name="Normal 17 3 3 3 2 4 3" xfId="19598" xr:uid="{00000000-0005-0000-0000-0000934C0000}"/>
    <cellStyle name="Normal 17 3 3 3 2 4 3 2" xfId="19599" xr:uid="{00000000-0005-0000-0000-0000944C0000}"/>
    <cellStyle name="Normal 17 3 3 3 2 4 3 2 2" xfId="19600" xr:uid="{00000000-0005-0000-0000-0000954C0000}"/>
    <cellStyle name="Normal 17 3 3 3 2 4 3 3" xfId="19601" xr:uid="{00000000-0005-0000-0000-0000964C0000}"/>
    <cellStyle name="Normal 17 3 3 3 2 4 4" xfId="19602" xr:uid="{00000000-0005-0000-0000-0000974C0000}"/>
    <cellStyle name="Normal 17 3 3 3 2 4 4 2" xfId="19603" xr:uid="{00000000-0005-0000-0000-0000984C0000}"/>
    <cellStyle name="Normal 17 3 3 3 2 4 5" xfId="19604" xr:uid="{00000000-0005-0000-0000-0000994C0000}"/>
    <cellStyle name="Normal 17 3 3 3 2 5" xfId="19605" xr:uid="{00000000-0005-0000-0000-00009A4C0000}"/>
    <cellStyle name="Normal 17 3 3 3 2 5 2" xfId="19606" xr:uid="{00000000-0005-0000-0000-00009B4C0000}"/>
    <cellStyle name="Normal 17 3 3 3 2 5 2 2" xfId="19607" xr:uid="{00000000-0005-0000-0000-00009C4C0000}"/>
    <cellStyle name="Normal 17 3 3 3 2 5 2 2 2" xfId="19608" xr:uid="{00000000-0005-0000-0000-00009D4C0000}"/>
    <cellStyle name="Normal 17 3 3 3 2 5 2 3" xfId="19609" xr:uid="{00000000-0005-0000-0000-00009E4C0000}"/>
    <cellStyle name="Normal 17 3 3 3 2 5 3" xfId="19610" xr:uid="{00000000-0005-0000-0000-00009F4C0000}"/>
    <cellStyle name="Normal 17 3 3 3 2 5 3 2" xfId="19611" xr:uid="{00000000-0005-0000-0000-0000A04C0000}"/>
    <cellStyle name="Normal 17 3 3 3 2 5 4" xfId="19612" xr:uid="{00000000-0005-0000-0000-0000A14C0000}"/>
    <cellStyle name="Normal 17 3 3 3 2 6" xfId="19613" xr:uid="{00000000-0005-0000-0000-0000A24C0000}"/>
    <cellStyle name="Normal 17 3 3 3 2 6 2" xfId="19614" xr:uid="{00000000-0005-0000-0000-0000A34C0000}"/>
    <cellStyle name="Normal 17 3 3 3 2 6 2 2" xfId="19615" xr:uid="{00000000-0005-0000-0000-0000A44C0000}"/>
    <cellStyle name="Normal 17 3 3 3 2 6 3" xfId="19616" xr:uid="{00000000-0005-0000-0000-0000A54C0000}"/>
    <cellStyle name="Normal 17 3 3 3 2 6 3 2" xfId="19617" xr:uid="{00000000-0005-0000-0000-0000A64C0000}"/>
    <cellStyle name="Normal 17 3 3 3 2 6 4" xfId="19618" xr:uid="{00000000-0005-0000-0000-0000A74C0000}"/>
    <cellStyle name="Normal 17 3 3 3 2 7" xfId="19619" xr:uid="{00000000-0005-0000-0000-0000A84C0000}"/>
    <cellStyle name="Normal 17 3 3 3 2 7 2" xfId="19620" xr:uid="{00000000-0005-0000-0000-0000A94C0000}"/>
    <cellStyle name="Normal 17 3 3 3 2 8" xfId="19621" xr:uid="{00000000-0005-0000-0000-0000AA4C0000}"/>
    <cellStyle name="Normal 17 3 3 3 2 8 2" xfId="19622" xr:uid="{00000000-0005-0000-0000-0000AB4C0000}"/>
    <cellStyle name="Normal 17 3 3 3 2 9" xfId="19623" xr:uid="{00000000-0005-0000-0000-0000AC4C0000}"/>
    <cellStyle name="Normal 17 3 3 3 3" xfId="19624" xr:uid="{00000000-0005-0000-0000-0000AD4C0000}"/>
    <cellStyle name="Normal 17 3 3 3 3 2" xfId="19625" xr:uid="{00000000-0005-0000-0000-0000AE4C0000}"/>
    <cellStyle name="Normal 17 3 3 3 3 2 2" xfId="19626" xr:uid="{00000000-0005-0000-0000-0000AF4C0000}"/>
    <cellStyle name="Normal 17 3 3 3 3 2 2 2" xfId="19627" xr:uid="{00000000-0005-0000-0000-0000B04C0000}"/>
    <cellStyle name="Normal 17 3 3 3 3 2 2 2 2" xfId="19628" xr:uid="{00000000-0005-0000-0000-0000B14C0000}"/>
    <cellStyle name="Normal 17 3 3 3 3 2 2 2 2 2" xfId="19629" xr:uid="{00000000-0005-0000-0000-0000B24C0000}"/>
    <cellStyle name="Normal 17 3 3 3 3 2 2 2 3" xfId="19630" xr:uid="{00000000-0005-0000-0000-0000B34C0000}"/>
    <cellStyle name="Normal 17 3 3 3 3 2 2 3" xfId="19631" xr:uid="{00000000-0005-0000-0000-0000B44C0000}"/>
    <cellStyle name="Normal 17 3 3 3 3 2 2 3 2" xfId="19632" xr:uid="{00000000-0005-0000-0000-0000B54C0000}"/>
    <cellStyle name="Normal 17 3 3 3 3 2 2 4" xfId="19633" xr:uid="{00000000-0005-0000-0000-0000B64C0000}"/>
    <cellStyle name="Normal 17 3 3 3 3 2 3" xfId="19634" xr:uid="{00000000-0005-0000-0000-0000B74C0000}"/>
    <cellStyle name="Normal 17 3 3 3 3 2 3 2" xfId="19635" xr:uid="{00000000-0005-0000-0000-0000B84C0000}"/>
    <cellStyle name="Normal 17 3 3 3 3 2 3 2 2" xfId="19636" xr:uid="{00000000-0005-0000-0000-0000B94C0000}"/>
    <cellStyle name="Normal 17 3 3 3 3 2 3 3" xfId="19637" xr:uid="{00000000-0005-0000-0000-0000BA4C0000}"/>
    <cellStyle name="Normal 17 3 3 3 3 2 4" xfId="19638" xr:uid="{00000000-0005-0000-0000-0000BB4C0000}"/>
    <cellStyle name="Normal 17 3 3 3 3 2 4 2" xfId="19639" xr:uid="{00000000-0005-0000-0000-0000BC4C0000}"/>
    <cellStyle name="Normal 17 3 3 3 3 2 5" xfId="19640" xr:uid="{00000000-0005-0000-0000-0000BD4C0000}"/>
    <cellStyle name="Normal 17 3 3 3 3 3" xfId="19641" xr:uid="{00000000-0005-0000-0000-0000BE4C0000}"/>
    <cellStyle name="Normal 17 3 3 3 3 3 2" xfId="19642" xr:uid="{00000000-0005-0000-0000-0000BF4C0000}"/>
    <cellStyle name="Normal 17 3 3 3 3 3 2 2" xfId="19643" xr:uid="{00000000-0005-0000-0000-0000C04C0000}"/>
    <cellStyle name="Normal 17 3 3 3 3 3 2 2 2" xfId="19644" xr:uid="{00000000-0005-0000-0000-0000C14C0000}"/>
    <cellStyle name="Normal 17 3 3 3 3 3 2 3" xfId="19645" xr:uid="{00000000-0005-0000-0000-0000C24C0000}"/>
    <cellStyle name="Normal 17 3 3 3 3 3 3" xfId="19646" xr:uid="{00000000-0005-0000-0000-0000C34C0000}"/>
    <cellStyle name="Normal 17 3 3 3 3 3 3 2" xfId="19647" xr:uid="{00000000-0005-0000-0000-0000C44C0000}"/>
    <cellStyle name="Normal 17 3 3 3 3 3 4" xfId="19648" xr:uid="{00000000-0005-0000-0000-0000C54C0000}"/>
    <cellStyle name="Normal 17 3 3 3 3 4" xfId="19649" xr:uid="{00000000-0005-0000-0000-0000C64C0000}"/>
    <cellStyle name="Normal 17 3 3 3 3 4 2" xfId="19650" xr:uid="{00000000-0005-0000-0000-0000C74C0000}"/>
    <cellStyle name="Normal 17 3 3 3 3 4 2 2" xfId="19651" xr:uid="{00000000-0005-0000-0000-0000C84C0000}"/>
    <cellStyle name="Normal 17 3 3 3 3 4 3" xfId="19652" xr:uid="{00000000-0005-0000-0000-0000C94C0000}"/>
    <cellStyle name="Normal 17 3 3 3 3 5" xfId="19653" xr:uid="{00000000-0005-0000-0000-0000CA4C0000}"/>
    <cellStyle name="Normal 17 3 3 3 3 5 2" xfId="19654" xr:uid="{00000000-0005-0000-0000-0000CB4C0000}"/>
    <cellStyle name="Normal 17 3 3 3 3 6" xfId="19655" xr:uid="{00000000-0005-0000-0000-0000CC4C0000}"/>
    <cellStyle name="Normal 17 3 3 3 4" xfId="19656" xr:uid="{00000000-0005-0000-0000-0000CD4C0000}"/>
    <cellStyle name="Normal 17 3 3 3 4 2" xfId="19657" xr:uid="{00000000-0005-0000-0000-0000CE4C0000}"/>
    <cellStyle name="Normal 17 3 3 3 4 2 2" xfId="19658" xr:uid="{00000000-0005-0000-0000-0000CF4C0000}"/>
    <cellStyle name="Normal 17 3 3 3 4 2 2 2" xfId="19659" xr:uid="{00000000-0005-0000-0000-0000D04C0000}"/>
    <cellStyle name="Normal 17 3 3 3 4 2 2 2 2" xfId="19660" xr:uid="{00000000-0005-0000-0000-0000D14C0000}"/>
    <cellStyle name="Normal 17 3 3 3 4 2 2 2 2 2" xfId="19661" xr:uid="{00000000-0005-0000-0000-0000D24C0000}"/>
    <cellStyle name="Normal 17 3 3 3 4 2 2 2 3" xfId="19662" xr:uid="{00000000-0005-0000-0000-0000D34C0000}"/>
    <cellStyle name="Normal 17 3 3 3 4 2 2 3" xfId="19663" xr:uid="{00000000-0005-0000-0000-0000D44C0000}"/>
    <cellStyle name="Normal 17 3 3 3 4 2 2 3 2" xfId="19664" xr:uid="{00000000-0005-0000-0000-0000D54C0000}"/>
    <cellStyle name="Normal 17 3 3 3 4 2 2 4" xfId="19665" xr:uid="{00000000-0005-0000-0000-0000D64C0000}"/>
    <cellStyle name="Normal 17 3 3 3 4 2 3" xfId="19666" xr:uid="{00000000-0005-0000-0000-0000D74C0000}"/>
    <cellStyle name="Normal 17 3 3 3 4 2 3 2" xfId="19667" xr:uid="{00000000-0005-0000-0000-0000D84C0000}"/>
    <cellStyle name="Normal 17 3 3 3 4 2 3 2 2" xfId="19668" xr:uid="{00000000-0005-0000-0000-0000D94C0000}"/>
    <cellStyle name="Normal 17 3 3 3 4 2 3 3" xfId="19669" xr:uid="{00000000-0005-0000-0000-0000DA4C0000}"/>
    <cellStyle name="Normal 17 3 3 3 4 2 4" xfId="19670" xr:uid="{00000000-0005-0000-0000-0000DB4C0000}"/>
    <cellStyle name="Normal 17 3 3 3 4 2 4 2" xfId="19671" xr:uid="{00000000-0005-0000-0000-0000DC4C0000}"/>
    <cellStyle name="Normal 17 3 3 3 4 2 5" xfId="19672" xr:uid="{00000000-0005-0000-0000-0000DD4C0000}"/>
    <cellStyle name="Normal 17 3 3 3 4 3" xfId="19673" xr:uid="{00000000-0005-0000-0000-0000DE4C0000}"/>
    <cellStyle name="Normal 17 3 3 3 4 3 2" xfId="19674" xr:uid="{00000000-0005-0000-0000-0000DF4C0000}"/>
    <cellStyle name="Normal 17 3 3 3 4 3 2 2" xfId="19675" xr:uid="{00000000-0005-0000-0000-0000E04C0000}"/>
    <cellStyle name="Normal 17 3 3 3 4 3 2 2 2" xfId="19676" xr:uid="{00000000-0005-0000-0000-0000E14C0000}"/>
    <cellStyle name="Normal 17 3 3 3 4 3 2 3" xfId="19677" xr:uid="{00000000-0005-0000-0000-0000E24C0000}"/>
    <cellStyle name="Normal 17 3 3 3 4 3 3" xfId="19678" xr:uid="{00000000-0005-0000-0000-0000E34C0000}"/>
    <cellStyle name="Normal 17 3 3 3 4 3 3 2" xfId="19679" xr:uid="{00000000-0005-0000-0000-0000E44C0000}"/>
    <cellStyle name="Normal 17 3 3 3 4 3 4" xfId="19680" xr:uid="{00000000-0005-0000-0000-0000E54C0000}"/>
    <cellStyle name="Normal 17 3 3 3 4 4" xfId="19681" xr:uid="{00000000-0005-0000-0000-0000E64C0000}"/>
    <cellStyle name="Normal 17 3 3 3 4 4 2" xfId="19682" xr:uid="{00000000-0005-0000-0000-0000E74C0000}"/>
    <cellStyle name="Normal 17 3 3 3 4 4 2 2" xfId="19683" xr:uid="{00000000-0005-0000-0000-0000E84C0000}"/>
    <cellStyle name="Normal 17 3 3 3 4 4 3" xfId="19684" xr:uid="{00000000-0005-0000-0000-0000E94C0000}"/>
    <cellStyle name="Normal 17 3 3 3 4 5" xfId="19685" xr:uid="{00000000-0005-0000-0000-0000EA4C0000}"/>
    <cellStyle name="Normal 17 3 3 3 4 5 2" xfId="19686" xr:uid="{00000000-0005-0000-0000-0000EB4C0000}"/>
    <cellStyle name="Normal 17 3 3 3 4 6" xfId="19687" xr:uid="{00000000-0005-0000-0000-0000EC4C0000}"/>
    <cellStyle name="Normal 17 3 3 3 5" xfId="19688" xr:uid="{00000000-0005-0000-0000-0000ED4C0000}"/>
    <cellStyle name="Normal 17 3 3 3 5 2" xfId="19689" xr:uid="{00000000-0005-0000-0000-0000EE4C0000}"/>
    <cellStyle name="Normal 17 3 3 3 5 2 2" xfId="19690" xr:uid="{00000000-0005-0000-0000-0000EF4C0000}"/>
    <cellStyle name="Normal 17 3 3 3 5 2 2 2" xfId="19691" xr:uid="{00000000-0005-0000-0000-0000F04C0000}"/>
    <cellStyle name="Normal 17 3 3 3 5 2 2 2 2" xfId="19692" xr:uid="{00000000-0005-0000-0000-0000F14C0000}"/>
    <cellStyle name="Normal 17 3 3 3 5 2 2 3" xfId="19693" xr:uid="{00000000-0005-0000-0000-0000F24C0000}"/>
    <cellStyle name="Normal 17 3 3 3 5 2 3" xfId="19694" xr:uid="{00000000-0005-0000-0000-0000F34C0000}"/>
    <cellStyle name="Normal 17 3 3 3 5 2 3 2" xfId="19695" xr:uid="{00000000-0005-0000-0000-0000F44C0000}"/>
    <cellStyle name="Normal 17 3 3 3 5 2 4" xfId="19696" xr:uid="{00000000-0005-0000-0000-0000F54C0000}"/>
    <cellStyle name="Normal 17 3 3 3 5 3" xfId="19697" xr:uid="{00000000-0005-0000-0000-0000F64C0000}"/>
    <cellStyle name="Normal 17 3 3 3 5 3 2" xfId="19698" xr:uid="{00000000-0005-0000-0000-0000F74C0000}"/>
    <cellStyle name="Normal 17 3 3 3 5 3 2 2" xfId="19699" xr:uid="{00000000-0005-0000-0000-0000F84C0000}"/>
    <cellStyle name="Normal 17 3 3 3 5 3 3" xfId="19700" xr:uid="{00000000-0005-0000-0000-0000F94C0000}"/>
    <cellStyle name="Normal 17 3 3 3 5 4" xfId="19701" xr:uid="{00000000-0005-0000-0000-0000FA4C0000}"/>
    <cellStyle name="Normal 17 3 3 3 5 4 2" xfId="19702" xr:uid="{00000000-0005-0000-0000-0000FB4C0000}"/>
    <cellStyle name="Normal 17 3 3 3 5 5" xfId="19703" xr:uid="{00000000-0005-0000-0000-0000FC4C0000}"/>
    <cellStyle name="Normal 17 3 3 3 6" xfId="19704" xr:uid="{00000000-0005-0000-0000-0000FD4C0000}"/>
    <cellStyle name="Normal 17 3 3 3 6 2" xfId="19705" xr:uid="{00000000-0005-0000-0000-0000FE4C0000}"/>
    <cellStyle name="Normal 17 3 3 3 6 2 2" xfId="19706" xr:uid="{00000000-0005-0000-0000-0000FF4C0000}"/>
    <cellStyle name="Normal 17 3 3 3 6 2 2 2" xfId="19707" xr:uid="{00000000-0005-0000-0000-0000004D0000}"/>
    <cellStyle name="Normal 17 3 3 3 6 2 3" xfId="19708" xr:uid="{00000000-0005-0000-0000-0000014D0000}"/>
    <cellStyle name="Normal 17 3 3 3 6 3" xfId="19709" xr:uid="{00000000-0005-0000-0000-0000024D0000}"/>
    <cellStyle name="Normal 17 3 3 3 6 3 2" xfId="19710" xr:uid="{00000000-0005-0000-0000-0000034D0000}"/>
    <cellStyle name="Normal 17 3 3 3 6 4" xfId="19711" xr:uid="{00000000-0005-0000-0000-0000044D0000}"/>
    <cellStyle name="Normal 17 3 3 3 7" xfId="19712" xr:uid="{00000000-0005-0000-0000-0000054D0000}"/>
    <cellStyle name="Normal 17 3 3 3 7 2" xfId="19713" xr:uid="{00000000-0005-0000-0000-0000064D0000}"/>
    <cellStyle name="Normal 17 3 3 3 7 2 2" xfId="19714" xr:uid="{00000000-0005-0000-0000-0000074D0000}"/>
    <cellStyle name="Normal 17 3 3 3 7 3" xfId="19715" xr:uid="{00000000-0005-0000-0000-0000084D0000}"/>
    <cellStyle name="Normal 17 3 3 3 7 3 2" xfId="19716" xr:uid="{00000000-0005-0000-0000-0000094D0000}"/>
    <cellStyle name="Normal 17 3 3 3 7 4" xfId="19717" xr:uid="{00000000-0005-0000-0000-00000A4D0000}"/>
    <cellStyle name="Normal 17 3 3 3 8" xfId="19718" xr:uid="{00000000-0005-0000-0000-00000B4D0000}"/>
    <cellStyle name="Normal 17 3 3 3 8 2" xfId="19719" xr:uid="{00000000-0005-0000-0000-00000C4D0000}"/>
    <cellStyle name="Normal 17 3 3 3 9" xfId="19720" xr:uid="{00000000-0005-0000-0000-00000D4D0000}"/>
    <cellStyle name="Normal 17 3 3 3 9 2" xfId="19721" xr:uid="{00000000-0005-0000-0000-00000E4D0000}"/>
    <cellStyle name="Normal 17 3 3 4" xfId="19722" xr:uid="{00000000-0005-0000-0000-00000F4D0000}"/>
    <cellStyle name="Normal 17 3 3 4 10" xfId="19723" xr:uid="{00000000-0005-0000-0000-0000104D0000}"/>
    <cellStyle name="Normal 17 3 3 4 11" xfId="19724" xr:uid="{00000000-0005-0000-0000-0000114D0000}"/>
    <cellStyle name="Normal 17 3 3 4 2" xfId="19725" xr:uid="{00000000-0005-0000-0000-0000124D0000}"/>
    <cellStyle name="Normal 17 3 3 4 2 2" xfId="19726" xr:uid="{00000000-0005-0000-0000-0000134D0000}"/>
    <cellStyle name="Normal 17 3 3 4 2 2 2" xfId="19727" xr:uid="{00000000-0005-0000-0000-0000144D0000}"/>
    <cellStyle name="Normal 17 3 3 4 2 2 2 2" xfId="19728" xr:uid="{00000000-0005-0000-0000-0000154D0000}"/>
    <cellStyle name="Normal 17 3 3 4 2 2 2 2 2" xfId="19729" xr:uid="{00000000-0005-0000-0000-0000164D0000}"/>
    <cellStyle name="Normal 17 3 3 4 2 2 2 2 2 2" xfId="19730" xr:uid="{00000000-0005-0000-0000-0000174D0000}"/>
    <cellStyle name="Normal 17 3 3 4 2 2 2 2 2 2 2" xfId="19731" xr:uid="{00000000-0005-0000-0000-0000184D0000}"/>
    <cellStyle name="Normal 17 3 3 4 2 2 2 2 2 3" xfId="19732" xr:uid="{00000000-0005-0000-0000-0000194D0000}"/>
    <cellStyle name="Normal 17 3 3 4 2 2 2 2 3" xfId="19733" xr:uid="{00000000-0005-0000-0000-00001A4D0000}"/>
    <cellStyle name="Normal 17 3 3 4 2 2 2 2 3 2" xfId="19734" xr:uid="{00000000-0005-0000-0000-00001B4D0000}"/>
    <cellStyle name="Normal 17 3 3 4 2 2 2 2 4" xfId="19735" xr:uid="{00000000-0005-0000-0000-00001C4D0000}"/>
    <cellStyle name="Normal 17 3 3 4 2 2 2 3" xfId="19736" xr:uid="{00000000-0005-0000-0000-00001D4D0000}"/>
    <cellStyle name="Normal 17 3 3 4 2 2 2 3 2" xfId="19737" xr:uid="{00000000-0005-0000-0000-00001E4D0000}"/>
    <cellStyle name="Normal 17 3 3 4 2 2 2 3 2 2" xfId="19738" xr:uid="{00000000-0005-0000-0000-00001F4D0000}"/>
    <cellStyle name="Normal 17 3 3 4 2 2 2 3 3" xfId="19739" xr:uid="{00000000-0005-0000-0000-0000204D0000}"/>
    <cellStyle name="Normal 17 3 3 4 2 2 2 4" xfId="19740" xr:uid="{00000000-0005-0000-0000-0000214D0000}"/>
    <cellStyle name="Normal 17 3 3 4 2 2 2 4 2" xfId="19741" xr:uid="{00000000-0005-0000-0000-0000224D0000}"/>
    <cellStyle name="Normal 17 3 3 4 2 2 2 5" xfId="19742" xr:uid="{00000000-0005-0000-0000-0000234D0000}"/>
    <cellStyle name="Normal 17 3 3 4 2 2 3" xfId="19743" xr:uid="{00000000-0005-0000-0000-0000244D0000}"/>
    <cellStyle name="Normal 17 3 3 4 2 2 3 2" xfId="19744" xr:uid="{00000000-0005-0000-0000-0000254D0000}"/>
    <cellStyle name="Normal 17 3 3 4 2 2 3 2 2" xfId="19745" xr:uid="{00000000-0005-0000-0000-0000264D0000}"/>
    <cellStyle name="Normal 17 3 3 4 2 2 3 2 2 2" xfId="19746" xr:uid="{00000000-0005-0000-0000-0000274D0000}"/>
    <cellStyle name="Normal 17 3 3 4 2 2 3 2 3" xfId="19747" xr:uid="{00000000-0005-0000-0000-0000284D0000}"/>
    <cellStyle name="Normal 17 3 3 4 2 2 3 3" xfId="19748" xr:uid="{00000000-0005-0000-0000-0000294D0000}"/>
    <cellStyle name="Normal 17 3 3 4 2 2 3 3 2" xfId="19749" xr:uid="{00000000-0005-0000-0000-00002A4D0000}"/>
    <cellStyle name="Normal 17 3 3 4 2 2 3 4" xfId="19750" xr:uid="{00000000-0005-0000-0000-00002B4D0000}"/>
    <cellStyle name="Normal 17 3 3 4 2 2 4" xfId="19751" xr:uid="{00000000-0005-0000-0000-00002C4D0000}"/>
    <cellStyle name="Normal 17 3 3 4 2 2 4 2" xfId="19752" xr:uid="{00000000-0005-0000-0000-00002D4D0000}"/>
    <cellStyle name="Normal 17 3 3 4 2 2 4 2 2" xfId="19753" xr:uid="{00000000-0005-0000-0000-00002E4D0000}"/>
    <cellStyle name="Normal 17 3 3 4 2 2 4 3" xfId="19754" xr:uid="{00000000-0005-0000-0000-00002F4D0000}"/>
    <cellStyle name="Normal 17 3 3 4 2 2 5" xfId="19755" xr:uid="{00000000-0005-0000-0000-0000304D0000}"/>
    <cellStyle name="Normal 17 3 3 4 2 2 5 2" xfId="19756" xr:uid="{00000000-0005-0000-0000-0000314D0000}"/>
    <cellStyle name="Normal 17 3 3 4 2 2 6" xfId="19757" xr:uid="{00000000-0005-0000-0000-0000324D0000}"/>
    <cellStyle name="Normal 17 3 3 4 2 3" xfId="19758" xr:uid="{00000000-0005-0000-0000-0000334D0000}"/>
    <cellStyle name="Normal 17 3 3 4 2 3 2" xfId="19759" xr:uid="{00000000-0005-0000-0000-0000344D0000}"/>
    <cellStyle name="Normal 17 3 3 4 2 3 2 2" xfId="19760" xr:uid="{00000000-0005-0000-0000-0000354D0000}"/>
    <cellStyle name="Normal 17 3 3 4 2 3 2 2 2" xfId="19761" xr:uid="{00000000-0005-0000-0000-0000364D0000}"/>
    <cellStyle name="Normal 17 3 3 4 2 3 2 2 2 2" xfId="19762" xr:uid="{00000000-0005-0000-0000-0000374D0000}"/>
    <cellStyle name="Normal 17 3 3 4 2 3 2 2 2 2 2" xfId="19763" xr:uid="{00000000-0005-0000-0000-0000384D0000}"/>
    <cellStyle name="Normal 17 3 3 4 2 3 2 2 2 3" xfId="19764" xr:uid="{00000000-0005-0000-0000-0000394D0000}"/>
    <cellStyle name="Normal 17 3 3 4 2 3 2 2 3" xfId="19765" xr:uid="{00000000-0005-0000-0000-00003A4D0000}"/>
    <cellStyle name="Normal 17 3 3 4 2 3 2 2 3 2" xfId="19766" xr:uid="{00000000-0005-0000-0000-00003B4D0000}"/>
    <cellStyle name="Normal 17 3 3 4 2 3 2 2 4" xfId="19767" xr:uid="{00000000-0005-0000-0000-00003C4D0000}"/>
    <cellStyle name="Normal 17 3 3 4 2 3 2 3" xfId="19768" xr:uid="{00000000-0005-0000-0000-00003D4D0000}"/>
    <cellStyle name="Normal 17 3 3 4 2 3 2 3 2" xfId="19769" xr:uid="{00000000-0005-0000-0000-00003E4D0000}"/>
    <cellStyle name="Normal 17 3 3 4 2 3 2 3 2 2" xfId="19770" xr:uid="{00000000-0005-0000-0000-00003F4D0000}"/>
    <cellStyle name="Normal 17 3 3 4 2 3 2 3 3" xfId="19771" xr:uid="{00000000-0005-0000-0000-0000404D0000}"/>
    <cellStyle name="Normal 17 3 3 4 2 3 2 4" xfId="19772" xr:uid="{00000000-0005-0000-0000-0000414D0000}"/>
    <cellStyle name="Normal 17 3 3 4 2 3 2 4 2" xfId="19773" xr:uid="{00000000-0005-0000-0000-0000424D0000}"/>
    <cellStyle name="Normal 17 3 3 4 2 3 2 5" xfId="19774" xr:uid="{00000000-0005-0000-0000-0000434D0000}"/>
    <cellStyle name="Normal 17 3 3 4 2 3 3" xfId="19775" xr:uid="{00000000-0005-0000-0000-0000444D0000}"/>
    <cellStyle name="Normal 17 3 3 4 2 3 3 2" xfId="19776" xr:uid="{00000000-0005-0000-0000-0000454D0000}"/>
    <cellStyle name="Normal 17 3 3 4 2 3 3 2 2" xfId="19777" xr:uid="{00000000-0005-0000-0000-0000464D0000}"/>
    <cellStyle name="Normal 17 3 3 4 2 3 3 2 2 2" xfId="19778" xr:uid="{00000000-0005-0000-0000-0000474D0000}"/>
    <cellStyle name="Normal 17 3 3 4 2 3 3 2 3" xfId="19779" xr:uid="{00000000-0005-0000-0000-0000484D0000}"/>
    <cellStyle name="Normal 17 3 3 4 2 3 3 3" xfId="19780" xr:uid="{00000000-0005-0000-0000-0000494D0000}"/>
    <cellStyle name="Normal 17 3 3 4 2 3 3 3 2" xfId="19781" xr:uid="{00000000-0005-0000-0000-00004A4D0000}"/>
    <cellStyle name="Normal 17 3 3 4 2 3 3 4" xfId="19782" xr:uid="{00000000-0005-0000-0000-00004B4D0000}"/>
    <cellStyle name="Normal 17 3 3 4 2 3 4" xfId="19783" xr:uid="{00000000-0005-0000-0000-00004C4D0000}"/>
    <cellStyle name="Normal 17 3 3 4 2 3 4 2" xfId="19784" xr:uid="{00000000-0005-0000-0000-00004D4D0000}"/>
    <cellStyle name="Normal 17 3 3 4 2 3 4 2 2" xfId="19785" xr:uid="{00000000-0005-0000-0000-00004E4D0000}"/>
    <cellStyle name="Normal 17 3 3 4 2 3 4 3" xfId="19786" xr:uid="{00000000-0005-0000-0000-00004F4D0000}"/>
    <cellStyle name="Normal 17 3 3 4 2 3 5" xfId="19787" xr:uid="{00000000-0005-0000-0000-0000504D0000}"/>
    <cellStyle name="Normal 17 3 3 4 2 3 5 2" xfId="19788" xr:uid="{00000000-0005-0000-0000-0000514D0000}"/>
    <cellStyle name="Normal 17 3 3 4 2 3 6" xfId="19789" xr:uid="{00000000-0005-0000-0000-0000524D0000}"/>
    <cellStyle name="Normal 17 3 3 4 2 4" xfId="19790" xr:uid="{00000000-0005-0000-0000-0000534D0000}"/>
    <cellStyle name="Normal 17 3 3 4 2 4 2" xfId="19791" xr:uid="{00000000-0005-0000-0000-0000544D0000}"/>
    <cellStyle name="Normal 17 3 3 4 2 4 2 2" xfId="19792" xr:uid="{00000000-0005-0000-0000-0000554D0000}"/>
    <cellStyle name="Normal 17 3 3 4 2 4 2 2 2" xfId="19793" xr:uid="{00000000-0005-0000-0000-0000564D0000}"/>
    <cellStyle name="Normal 17 3 3 4 2 4 2 2 2 2" xfId="19794" xr:uid="{00000000-0005-0000-0000-0000574D0000}"/>
    <cellStyle name="Normal 17 3 3 4 2 4 2 2 3" xfId="19795" xr:uid="{00000000-0005-0000-0000-0000584D0000}"/>
    <cellStyle name="Normal 17 3 3 4 2 4 2 3" xfId="19796" xr:uid="{00000000-0005-0000-0000-0000594D0000}"/>
    <cellStyle name="Normal 17 3 3 4 2 4 2 3 2" xfId="19797" xr:uid="{00000000-0005-0000-0000-00005A4D0000}"/>
    <cellStyle name="Normal 17 3 3 4 2 4 2 4" xfId="19798" xr:uid="{00000000-0005-0000-0000-00005B4D0000}"/>
    <cellStyle name="Normal 17 3 3 4 2 4 3" xfId="19799" xr:uid="{00000000-0005-0000-0000-00005C4D0000}"/>
    <cellStyle name="Normal 17 3 3 4 2 4 3 2" xfId="19800" xr:uid="{00000000-0005-0000-0000-00005D4D0000}"/>
    <cellStyle name="Normal 17 3 3 4 2 4 3 2 2" xfId="19801" xr:uid="{00000000-0005-0000-0000-00005E4D0000}"/>
    <cellStyle name="Normal 17 3 3 4 2 4 3 3" xfId="19802" xr:uid="{00000000-0005-0000-0000-00005F4D0000}"/>
    <cellStyle name="Normal 17 3 3 4 2 4 4" xfId="19803" xr:uid="{00000000-0005-0000-0000-0000604D0000}"/>
    <cellStyle name="Normal 17 3 3 4 2 4 4 2" xfId="19804" xr:uid="{00000000-0005-0000-0000-0000614D0000}"/>
    <cellStyle name="Normal 17 3 3 4 2 4 5" xfId="19805" xr:uid="{00000000-0005-0000-0000-0000624D0000}"/>
    <cellStyle name="Normal 17 3 3 4 2 5" xfId="19806" xr:uid="{00000000-0005-0000-0000-0000634D0000}"/>
    <cellStyle name="Normal 17 3 3 4 2 5 2" xfId="19807" xr:uid="{00000000-0005-0000-0000-0000644D0000}"/>
    <cellStyle name="Normal 17 3 3 4 2 5 2 2" xfId="19808" xr:uid="{00000000-0005-0000-0000-0000654D0000}"/>
    <cellStyle name="Normal 17 3 3 4 2 5 2 2 2" xfId="19809" xr:uid="{00000000-0005-0000-0000-0000664D0000}"/>
    <cellStyle name="Normal 17 3 3 4 2 5 2 3" xfId="19810" xr:uid="{00000000-0005-0000-0000-0000674D0000}"/>
    <cellStyle name="Normal 17 3 3 4 2 5 3" xfId="19811" xr:uid="{00000000-0005-0000-0000-0000684D0000}"/>
    <cellStyle name="Normal 17 3 3 4 2 5 3 2" xfId="19812" xr:uid="{00000000-0005-0000-0000-0000694D0000}"/>
    <cellStyle name="Normal 17 3 3 4 2 5 4" xfId="19813" xr:uid="{00000000-0005-0000-0000-00006A4D0000}"/>
    <cellStyle name="Normal 17 3 3 4 2 6" xfId="19814" xr:uid="{00000000-0005-0000-0000-00006B4D0000}"/>
    <cellStyle name="Normal 17 3 3 4 2 6 2" xfId="19815" xr:uid="{00000000-0005-0000-0000-00006C4D0000}"/>
    <cellStyle name="Normal 17 3 3 4 2 6 2 2" xfId="19816" xr:uid="{00000000-0005-0000-0000-00006D4D0000}"/>
    <cellStyle name="Normal 17 3 3 4 2 6 3" xfId="19817" xr:uid="{00000000-0005-0000-0000-00006E4D0000}"/>
    <cellStyle name="Normal 17 3 3 4 2 6 3 2" xfId="19818" xr:uid="{00000000-0005-0000-0000-00006F4D0000}"/>
    <cellStyle name="Normal 17 3 3 4 2 6 4" xfId="19819" xr:uid="{00000000-0005-0000-0000-0000704D0000}"/>
    <cellStyle name="Normal 17 3 3 4 2 7" xfId="19820" xr:uid="{00000000-0005-0000-0000-0000714D0000}"/>
    <cellStyle name="Normal 17 3 3 4 2 7 2" xfId="19821" xr:uid="{00000000-0005-0000-0000-0000724D0000}"/>
    <cellStyle name="Normal 17 3 3 4 2 8" xfId="19822" xr:uid="{00000000-0005-0000-0000-0000734D0000}"/>
    <cellStyle name="Normal 17 3 3 4 2 8 2" xfId="19823" xr:uid="{00000000-0005-0000-0000-0000744D0000}"/>
    <cellStyle name="Normal 17 3 3 4 2 9" xfId="19824" xr:uid="{00000000-0005-0000-0000-0000754D0000}"/>
    <cellStyle name="Normal 17 3 3 4 3" xfId="19825" xr:uid="{00000000-0005-0000-0000-0000764D0000}"/>
    <cellStyle name="Normal 17 3 3 4 3 2" xfId="19826" xr:uid="{00000000-0005-0000-0000-0000774D0000}"/>
    <cellStyle name="Normal 17 3 3 4 3 2 2" xfId="19827" xr:uid="{00000000-0005-0000-0000-0000784D0000}"/>
    <cellStyle name="Normal 17 3 3 4 3 2 2 2" xfId="19828" xr:uid="{00000000-0005-0000-0000-0000794D0000}"/>
    <cellStyle name="Normal 17 3 3 4 3 2 2 2 2" xfId="19829" xr:uid="{00000000-0005-0000-0000-00007A4D0000}"/>
    <cellStyle name="Normal 17 3 3 4 3 2 2 2 2 2" xfId="19830" xr:uid="{00000000-0005-0000-0000-00007B4D0000}"/>
    <cellStyle name="Normal 17 3 3 4 3 2 2 2 3" xfId="19831" xr:uid="{00000000-0005-0000-0000-00007C4D0000}"/>
    <cellStyle name="Normal 17 3 3 4 3 2 2 3" xfId="19832" xr:uid="{00000000-0005-0000-0000-00007D4D0000}"/>
    <cellStyle name="Normal 17 3 3 4 3 2 2 3 2" xfId="19833" xr:uid="{00000000-0005-0000-0000-00007E4D0000}"/>
    <cellStyle name="Normal 17 3 3 4 3 2 2 4" xfId="19834" xr:uid="{00000000-0005-0000-0000-00007F4D0000}"/>
    <cellStyle name="Normal 17 3 3 4 3 2 3" xfId="19835" xr:uid="{00000000-0005-0000-0000-0000804D0000}"/>
    <cellStyle name="Normal 17 3 3 4 3 2 3 2" xfId="19836" xr:uid="{00000000-0005-0000-0000-0000814D0000}"/>
    <cellStyle name="Normal 17 3 3 4 3 2 3 2 2" xfId="19837" xr:uid="{00000000-0005-0000-0000-0000824D0000}"/>
    <cellStyle name="Normal 17 3 3 4 3 2 3 3" xfId="19838" xr:uid="{00000000-0005-0000-0000-0000834D0000}"/>
    <cellStyle name="Normal 17 3 3 4 3 2 4" xfId="19839" xr:uid="{00000000-0005-0000-0000-0000844D0000}"/>
    <cellStyle name="Normal 17 3 3 4 3 2 4 2" xfId="19840" xr:uid="{00000000-0005-0000-0000-0000854D0000}"/>
    <cellStyle name="Normal 17 3 3 4 3 2 5" xfId="19841" xr:uid="{00000000-0005-0000-0000-0000864D0000}"/>
    <cellStyle name="Normal 17 3 3 4 3 3" xfId="19842" xr:uid="{00000000-0005-0000-0000-0000874D0000}"/>
    <cellStyle name="Normal 17 3 3 4 3 3 2" xfId="19843" xr:uid="{00000000-0005-0000-0000-0000884D0000}"/>
    <cellStyle name="Normal 17 3 3 4 3 3 2 2" xfId="19844" xr:uid="{00000000-0005-0000-0000-0000894D0000}"/>
    <cellStyle name="Normal 17 3 3 4 3 3 2 2 2" xfId="19845" xr:uid="{00000000-0005-0000-0000-00008A4D0000}"/>
    <cellStyle name="Normal 17 3 3 4 3 3 2 3" xfId="19846" xr:uid="{00000000-0005-0000-0000-00008B4D0000}"/>
    <cellStyle name="Normal 17 3 3 4 3 3 3" xfId="19847" xr:uid="{00000000-0005-0000-0000-00008C4D0000}"/>
    <cellStyle name="Normal 17 3 3 4 3 3 3 2" xfId="19848" xr:uid="{00000000-0005-0000-0000-00008D4D0000}"/>
    <cellStyle name="Normal 17 3 3 4 3 3 4" xfId="19849" xr:uid="{00000000-0005-0000-0000-00008E4D0000}"/>
    <cellStyle name="Normal 17 3 3 4 3 4" xfId="19850" xr:uid="{00000000-0005-0000-0000-00008F4D0000}"/>
    <cellStyle name="Normal 17 3 3 4 3 4 2" xfId="19851" xr:uid="{00000000-0005-0000-0000-0000904D0000}"/>
    <cellStyle name="Normal 17 3 3 4 3 4 2 2" xfId="19852" xr:uid="{00000000-0005-0000-0000-0000914D0000}"/>
    <cellStyle name="Normal 17 3 3 4 3 4 3" xfId="19853" xr:uid="{00000000-0005-0000-0000-0000924D0000}"/>
    <cellStyle name="Normal 17 3 3 4 3 5" xfId="19854" xr:uid="{00000000-0005-0000-0000-0000934D0000}"/>
    <cellStyle name="Normal 17 3 3 4 3 5 2" xfId="19855" xr:uid="{00000000-0005-0000-0000-0000944D0000}"/>
    <cellStyle name="Normal 17 3 3 4 3 6" xfId="19856" xr:uid="{00000000-0005-0000-0000-0000954D0000}"/>
    <cellStyle name="Normal 17 3 3 4 4" xfId="19857" xr:uid="{00000000-0005-0000-0000-0000964D0000}"/>
    <cellStyle name="Normal 17 3 3 4 4 2" xfId="19858" xr:uid="{00000000-0005-0000-0000-0000974D0000}"/>
    <cellStyle name="Normal 17 3 3 4 4 2 2" xfId="19859" xr:uid="{00000000-0005-0000-0000-0000984D0000}"/>
    <cellStyle name="Normal 17 3 3 4 4 2 2 2" xfId="19860" xr:uid="{00000000-0005-0000-0000-0000994D0000}"/>
    <cellStyle name="Normal 17 3 3 4 4 2 2 2 2" xfId="19861" xr:uid="{00000000-0005-0000-0000-00009A4D0000}"/>
    <cellStyle name="Normal 17 3 3 4 4 2 2 2 2 2" xfId="19862" xr:uid="{00000000-0005-0000-0000-00009B4D0000}"/>
    <cellStyle name="Normal 17 3 3 4 4 2 2 2 3" xfId="19863" xr:uid="{00000000-0005-0000-0000-00009C4D0000}"/>
    <cellStyle name="Normal 17 3 3 4 4 2 2 3" xfId="19864" xr:uid="{00000000-0005-0000-0000-00009D4D0000}"/>
    <cellStyle name="Normal 17 3 3 4 4 2 2 3 2" xfId="19865" xr:uid="{00000000-0005-0000-0000-00009E4D0000}"/>
    <cellStyle name="Normal 17 3 3 4 4 2 2 4" xfId="19866" xr:uid="{00000000-0005-0000-0000-00009F4D0000}"/>
    <cellStyle name="Normal 17 3 3 4 4 2 3" xfId="19867" xr:uid="{00000000-0005-0000-0000-0000A04D0000}"/>
    <cellStyle name="Normal 17 3 3 4 4 2 3 2" xfId="19868" xr:uid="{00000000-0005-0000-0000-0000A14D0000}"/>
    <cellStyle name="Normal 17 3 3 4 4 2 3 2 2" xfId="19869" xr:uid="{00000000-0005-0000-0000-0000A24D0000}"/>
    <cellStyle name="Normal 17 3 3 4 4 2 3 3" xfId="19870" xr:uid="{00000000-0005-0000-0000-0000A34D0000}"/>
    <cellStyle name="Normal 17 3 3 4 4 2 4" xfId="19871" xr:uid="{00000000-0005-0000-0000-0000A44D0000}"/>
    <cellStyle name="Normal 17 3 3 4 4 2 4 2" xfId="19872" xr:uid="{00000000-0005-0000-0000-0000A54D0000}"/>
    <cellStyle name="Normal 17 3 3 4 4 2 5" xfId="19873" xr:uid="{00000000-0005-0000-0000-0000A64D0000}"/>
    <cellStyle name="Normal 17 3 3 4 4 3" xfId="19874" xr:uid="{00000000-0005-0000-0000-0000A74D0000}"/>
    <cellStyle name="Normal 17 3 3 4 4 3 2" xfId="19875" xr:uid="{00000000-0005-0000-0000-0000A84D0000}"/>
    <cellStyle name="Normal 17 3 3 4 4 3 2 2" xfId="19876" xr:uid="{00000000-0005-0000-0000-0000A94D0000}"/>
    <cellStyle name="Normal 17 3 3 4 4 3 2 2 2" xfId="19877" xr:uid="{00000000-0005-0000-0000-0000AA4D0000}"/>
    <cellStyle name="Normal 17 3 3 4 4 3 2 3" xfId="19878" xr:uid="{00000000-0005-0000-0000-0000AB4D0000}"/>
    <cellStyle name="Normal 17 3 3 4 4 3 3" xfId="19879" xr:uid="{00000000-0005-0000-0000-0000AC4D0000}"/>
    <cellStyle name="Normal 17 3 3 4 4 3 3 2" xfId="19880" xr:uid="{00000000-0005-0000-0000-0000AD4D0000}"/>
    <cellStyle name="Normal 17 3 3 4 4 3 4" xfId="19881" xr:uid="{00000000-0005-0000-0000-0000AE4D0000}"/>
    <cellStyle name="Normal 17 3 3 4 4 4" xfId="19882" xr:uid="{00000000-0005-0000-0000-0000AF4D0000}"/>
    <cellStyle name="Normal 17 3 3 4 4 4 2" xfId="19883" xr:uid="{00000000-0005-0000-0000-0000B04D0000}"/>
    <cellStyle name="Normal 17 3 3 4 4 4 2 2" xfId="19884" xr:uid="{00000000-0005-0000-0000-0000B14D0000}"/>
    <cellStyle name="Normal 17 3 3 4 4 4 3" xfId="19885" xr:uid="{00000000-0005-0000-0000-0000B24D0000}"/>
    <cellStyle name="Normal 17 3 3 4 4 5" xfId="19886" xr:uid="{00000000-0005-0000-0000-0000B34D0000}"/>
    <cellStyle name="Normal 17 3 3 4 4 5 2" xfId="19887" xr:uid="{00000000-0005-0000-0000-0000B44D0000}"/>
    <cellStyle name="Normal 17 3 3 4 4 6" xfId="19888" xr:uid="{00000000-0005-0000-0000-0000B54D0000}"/>
    <cellStyle name="Normal 17 3 3 4 5" xfId="19889" xr:uid="{00000000-0005-0000-0000-0000B64D0000}"/>
    <cellStyle name="Normal 17 3 3 4 5 2" xfId="19890" xr:uid="{00000000-0005-0000-0000-0000B74D0000}"/>
    <cellStyle name="Normal 17 3 3 4 5 2 2" xfId="19891" xr:uid="{00000000-0005-0000-0000-0000B84D0000}"/>
    <cellStyle name="Normal 17 3 3 4 5 2 2 2" xfId="19892" xr:uid="{00000000-0005-0000-0000-0000B94D0000}"/>
    <cellStyle name="Normal 17 3 3 4 5 2 2 2 2" xfId="19893" xr:uid="{00000000-0005-0000-0000-0000BA4D0000}"/>
    <cellStyle name="Normal 17 3 3 4 5 2 2 3" xfId="19894" xr:uid="{00000000-0005-0000-0000-0000BB4D0000}"/>
    <cellStyle name="Normal 17 3 3 4 5 2 3" xfId="19895" xr:uid="{00000000-0005-0000-0000-0000BC4D0000}"/>
    <cellStyle name="Normal 17 3 3 4 5 2 3 2" xfId="19896" xr:uid="{00000000-0005-0000-0000-0000BD4D0000}"/>
    <cellStyle name="Normal 17 3 3 4 5 2 4" xfId="19897" xr:uid="{00000000-0005-0000-0000-0000BE4D0000}"/>
    <cellStyle name="Normal 17 3 3 4 5 3" xfId="19898" xr:uid="{00000000-0005-0000-0000-0000BF4D0000}"/>
    <cellStyle name="Normal 17 3 3 4 5 3 2" xfId="19899" xr:uid="{00000000-0005-0000-0000-0000C04D0000}"/>
    <cellStyle name="Normal 17 3 3 4 5 3 2 2" xfId="19900" xr:uid="{00000000-0005-0000-0000-0000C14D0000}"/>
    <cellStyle name="Normal 17 3 3 4 5 3 3" xfId="19901" xr:uid="{00000000-0005-0000-0000-0000C24D0000}"/>
    <cellStyle name="Normal 17 3 3 4 5 4" xfId="19902" xr:uid="{00000000-0005-0000-0000-0000C34D0000}"/>
    <cellStyle name="Normal 17 3 3 4 5 4 2" xfId="19903" xr:uid="{00000000-0005-0000-0000-0000C44D0000}"/>
    <cellStyle name="Normal 17 3 3 4 5 5" xfId="19904" xr:uid="{00000000-0005-0000-0000-0000C54D0000}"/>
    <cellStyle name="Normal 17 3 3 4 6" xfId="19905" xr:uid="{00000000-0005-0000-0000-0000C64D0000}"/>
    <cellStyle name="Normal 17 3 3 4 6 2" xfId="19906" xr:uid="{00000000-0005-0000-0000-0000C74D0000}"/>
    <cellStyle name="Normal 17 3 3 4 6 2 2" xfId="19907" xr:uid="{00000000-0005-0000-0000-0000C84D0000}"/>
    <cellStyle name="Normal 17 3 3 4 6 2 2 2" xfId="19908" xr:uid="{00000000-0005-0000-0000-0000C94D0000}"/>
    <cellStyle name="Normal 17 3 3 4 6 2 3" xfId="19909" xr:uid="{00000000-0005-0000-0000-0000CA4D0000}"/>
    <cellStyle name="Normal 17 3 3 4 6 3" xfId="19910" xr:uid="{00000000-0005-0000-0000-0000CB4D0000}"/>
    <cellStyle name="Normal 17 3 3 4 6 3 2" xfId="19911" xr:uid="{00000000-0005-0000-0000-0000CC4D0000}"/>
    <cellStyle name="Normal 17 3 3 4 6 4" xfId="19912" xr:uid="{00000000-0005-0000-0000-0000CD4D0000}"/>
    <cellStyle name="Normal 17 3 3 4 7" xfId="19913" xr:uid="{00000000-0005-0000-0000-0000CE4D0000}"/>
    <cellStyle name="Normal 17 3 3 4 7 2" xfId="19914" xr:uid="{00000000-0005-0000-0000-0000CF4D0000}"/>
    <cellStyle name="Normal 17 3 3 4 7 2 2" xfId="19915" xr:uid="{00000000-0005-0000-0000-0000D04D0000}"/>
    <cellStyle name="Normal 17 3 3 4 7 3" xfId="19916" xr:uid="{00000000-0005-0000-0000-0000D14D0000}"/>
    <cellStyle name="Normal 17 3 3 4 7 3 2" xfId="19917" xr:uid="{00000000-0005-0000-0000-0000D24D0000}"/>
    <cellStyle name="Normal 17 3 3 4 7 4" xfId="19918" xr:uid="{00000000-0005-0000-0000-0000D34D0000}"/>
    <cellStyle name="Normal 17 3 3 4 8" xfId="19919" xr:uid="{00000000-0005-0000-0000-0000D44D0000}"/>
    <cellStyle name="Normal 17 3 3 4 8 2" xfId="19920" xr:uid="{00000000-0005-0000-0000-0000D54D0000}"/>
    <cellStyle name="Normal 17 3 3 4 9" xfId="19921" xr:uid="{00000000-0005-0000-0000-0000D64D0000}"/>
    <cellStyle name="Normal 17 3 3 4 9 2" xfId="19922" xr:uid="{00000000-0005-0000-0000-0000D74D0000}"/>
    <cellStyle name="Normal 17 3 3 5" xfId="19923" xr:uid="{00000000-0005-0000-0000-0000D84D0000}"/>
    <cellStyle name="Normal 17 3 3 5 10" xfId="19924" xr:uid="{00000000-0005-0000-0000-0000D94D0000}"/>
    <cellStyle name="Normal 17 3 3 5 2" xfId="19925" xr:uid="{00000000-0005-0000-0000-0000DA4D0000}"/>
    <cellStyle name="Normal 17 3 3 5 2 2" xfId="19926" xr:uid="{00000000-0005-0000-0000-0000DB4D0000}"/>
    <cellStyle name="Normal 17 3 3 5 2 2 2" xfId="19927" xr:uid="{00000000-0005-0000-0000-0000DC4D0000}"/>
    <cellStyle name="Normal 17 3 3 5 2 2 2 2" xfId="19928" xr:uid="{00000000-0005-0000-0000-0000DD4D0000}"/>
    <cellStyle name="Normal 17 3 3 5 2 2 2 2 2" xfId="19929" xr:uid="{00000000-0005-0000-0000-0000DE4D0000}"/>
    <cellStyle name="Normal 17 3 3 5 2 2 2 2 2 2" xfId="19930" xr:uid="{00000000-0005-0000-0000-0000DF4D0000}"/>
    <cellStyle name="Normal 17 3 3 5 2 2 2 2 3" xfId="19931" xr:uid="{00000000-0005-0000-0000-0000E04D0000}"/>
    <cellStyle name="Normal 17 3 3 5 2 2 2 3" xfId="19932" xr:uid="{00000000-0005-0000-0000-0000E14D0000}"/>
    <cellStyle name="Normal 17 3 3 5 2 2 2 3 2" xfId="19933" xr:uid="{00000000-0005-0000-0000-0000E24D0000}"/>
    <cellStyle name="Normal 17 3 3 5 2 2 2 4" xfId="19934" xr:uid="{00000000-0005-0000-0000-0000E34D0000}"/>
    <cellStyle name="Normal 17 3 3 5 2 2 3" xfId="19935" xr:uid="{00000000-0005-0000-0000-0000E44D0000}"/>
    <cellStyle name="Normal 17 3 3 5 2 2 3 2" xfId="19936" xr:uid="{00000000-0005-0000-0000-0000E54D0000}"/>
    <cellStyle name="Normal 17 3 3 5 2 2 3 2 2" xfId="19937" xr:uid="{00000000-0005-0000-0000-0000E64D0000}"/>
    <cellStyle name="Normal 17 3 3 5 2 2 3 3" xfId="19938" xr:uid="{00000000-0005-0000-0000-0000E74D0000}"/>
    <cellStyle name="Normal 17 3 3 5 2 2 4" xfId="19939" xr:uid="{00000000-0005-0000-0000-0000E84D0000}"/>
    <cellStyle name="Normal 17 3 3 5 2 2 4 2" xfId="19940" xr:uid="{00000000-0005-0000-0000-0000E94D0000}"/>
    <cellStyle name="Normal 17 3 3 5 2 2 5" xfId="19941" xr:uid="{00000000-0005-0000-0000-0000EA4D0000}"/>
    <cellStyle name="Normal 17 3 3 5 2 3" xfId="19942" xr:uid="{00000000-0005-0000-0000-0000EB4D0000}"/>
    <cellStyle name="Normal 17 3 3 5 2 3 2" xfId="19943" xr:uid="{00000000-0005-0000-0000-0000EC4D0000}"/>
    <cellStyle name="Normal 17 3 3 5 2 3 2 2" xfId="19944" xr:uid="{00000000-0005-0000-0000-0000ED4D0000}"/>
    <cellStyle name="Normal 17 3 3 5 2 3 2 2 2" xfId="19945" xr:uid="{00000000-0005-0000-0000-0000EE4D0000}"/>
    <cellStyle name="Normal 17 3 3 5 2 3 2 3" xfId="19946" xr:uid="{00000000-0005-0000-0000-0000EF4D0000}"/>
    <cellStyle name="Normal 17 3 3 5 2 3 3" xfId="19947" xr:uid="{00000000-0005-0000-0000-0000F04D0000}"/>
    <cellStyle name="Normal 17 3 3 5 2 3 3 2" xfId="19948" xr:uid="{00000000-0005-0000-0000-0000F14D0000}"/>
    <cellStyle name="Normal 17 3 3 5 2 3 4" xfId="19949" xr:uid="{00000000-0005-0000-0000-0000F24D0000}"/>
    <cellStyle name="Normal 17 3 3 5 2 4" xfId="19950" xr:uid="{00000000-0005-0000-0000-0000F34D0000}"/>
    <cellStyle name="Normal 17 3 3 5 2 4 2" xfId="19951" xr:uid="{00000000-0005-0000-0000-0000F44D0000}"/>
    <cellStyle name="Normal 17 3 3 5 2 4 2 2" xfId="19952" xr:uid="{00000000-0005-0000-0000-0000F54D0000}"/>
    <cellStyle name="Normal 17 3 3 5 2 4 3" xfId="19953" xr:uid="{00000000-0005-0000-0000-0000F64D0000}"/>
    <cellStyle name="Normal 17 3 3 5 2 5" xfId="19954" xr:uid="{00000000-0005-0000-0000-0000F74D0000}"/>
    <cellStyle name="Normal 17 3 3 5 2 5 2" xfId="19955" xr:uid="{00000000-0005-0000-0000-0000F84D0000}"/>
    <cellStyle name="Normal 17 3 3 5 2 6" xfId="19956" xr:uid="{00000000-0005-0000-0000-0000F94D0000}"/>
    <cellStyle name="Normal 17 3 3 5 3" xfId="19957" xr:uid="{00000000-0005-0000-0000-0000FA4D0000}"/>
    <cellStyle name="Normal 17 3 3 5 3 2" xfId="19958" xr:uid="{00000000-0005-0000-0000-0000FB4D0000}"/>
    <cellStyle name="Normal 17 3 3 5 3 2 2" xfId="19959" xr:uid="{00000000-0005-0000-0000-0000FC4D0000}"/>
    <cellStyle name="Normal 17 3 3 5 3 2 2 2" xfId="19960" xr:uid="{00000000-0005-0000-0000-0000FD4D0000}"/>
    <cellStyle name="Normal 17 3 3 5 3 2 2 2 2" xfId="19961" xr:uid="{00000000-0005-0000-0000-0000FE4D0000}"/>
    <cellStyle name="Normal 17 3 3 5 3 2 2 2 2 2" xfId="19962" xr:uid="{00000000-0005-0000-0000-0000FF4D0000}"/>
    <cellStyle name="Normal 17 3 3 5 3 2 2 2 3" xfId="19963" xr:uid="{00000000-0005-0000-0000-0000004E0000}"/>
    <cellStyle name="Normal 17 3 3 5 3 2 2 3" xfId="19964" xr:uid="{00000000-0005-0000-0000-0000014E0000}"/>
    <cellStyle name="Normal 17 3 3 5 3 2 2 3 2" xfId="19965" xr:uid="{00000000-0005-0000-0000-0000024E0000}"/>
    <cellStyle name="Normal 17 3 3 5 3 2 2 4" xfId="19966" xr:uid="{00000000-0005-0000-0000-0000034E0000}"/>
    <cellStyle name="Normal 17 3 3 5 3 2 3" xfId="19967" xr:uid="{00000000-0005-0000-0000-0000044E0000}"/>
    <cellStyle name="Normal 17 3 3 5 3 2 3 2" xfId="19968" xr:uid="{00000000-0005-0000-0000-0000054E0000}"/>
    <cellStyle name="Normal 17 3 3 5 3 2 3 2 2" xfId="19969" xr:uid="{00000000-0005-0000-0000-0000064E0000}"/>
    <cellStyle name="Normal 17 3 3 5 3 2 3 3" xfId="19970" xr:uid="{00000000-0005-0000-0000-0000074E0000}"/>
    <cellStyle name="Normal 17 3 3 5 3 2 4" xfId="19971" xr:uid="{00000000-0005-0000-0000-0000084E0000}"/>
    <cellStyle name="Normal 17 3 3 5 3 2 4 2" xfId="19972" xr:uid="{00000000-0005-0000-0000-0000094E0000}"/>
    <cellStyle name="Normal 17 3 3 5 3 2 5" xfId="19973" xr:uid="{00000000-0005-0000-0000-00000A4E0000}"/>
    <cellStyle name="Normal 17 3 3 5 3 3" xfId="19974" xr:uid="{00000000-0005-0000-0000-00000B4E0000}"/>
    <cellStyle name="Normal 17 3 3 5 3 3 2" xfId="19975" xr:uid="{00000000-0005-0000-0000-00000C4E0000}"/>
    <cellStyle name="Normal 17 3 3 5 3 3 2 2" xfId="19976" xr:uid="{00000000-0005-0000-0000-00000D4E0000}"/>
    <cellStyle name="Normal 17 3 3 5 3 3 2 2 2" xfId="19977" xr:uid="{00000000-0005-0000-0000-00000E4E0000}"/>
    <cellStyle name="Normal 17 3 3 5 3 3 2 3" xfId="19978" xr:uid="{00000000-0005-0000-0000-00000F4E0000}"/>
    <cellStyle name="Normal 17 3 3 5 3 3 3" xfId="19979" xr:uid="{00000000-0005-0000-0000-0000104E0000}"/>
    <cellStyle name="Normal 17 3 3 5 3 3 3 2" xfId="19980" xr:uid="{00000000-0005-0000-0000-0000114E0000}"/>
    <cellStyle name="Normal 17 3 3 5 3 3 4" xfId="19981" xr:uid="{00000000-0005-0000-0000-0000124E0000}"/>
    <cellStyle name="Normal 17 3 3 5 3 4" xfId="19982" xr:uid="{00000000-0005-0000-0000-0000134E0000}"/>
    <cellStyle name="Normal 17 3 3 5 3 4 2" xfId="19983" xr:uid="{00000000-0005-0000-0000-0000144E0000}"/>
    <cellStyle name="Normal 17 3 3 5 3 4 2 2" xfId="19984" xr:uid="{00000000-0005-0000-0000-0000154E0000}"/>
    <cellStyle name="Normal 17 3 3 5 3 4 3" xfId="19985" xr:uid="{00000000-0005-0000-0000-0000164E0000}"/>
    <cellStyle name="Normal 17 3 3 5 3 5" xfId="19986" xr:uid="{00000000-0005-0000-0000-0000174E0000}"/>
    <cellStyle name="Normal 17 3 3 5 3 5 2" xfId="19987" xr:uid="{00000000-0005-0000-0000-0000184E0000}"/>
    <cellStyle name="Normal 17 3 3 5 3 6" xfId="19988" xr:uid="{00000000-0005-0000-0000-0000194E0000}"/>
    <cellStyle name="Normal 17 3 3 5 4" xfId="19989" xr:uid="{00000000-0005-0000-0000-00001A4E0000}"/>
    <cellStyle name="Normal 17 3 3 5 4 2" xfId="19990" xr:uid="{00000000-0005-0000-0000-00001B4E0000}"/>
    <cellStyle name="Normal 17 3 3 5 4 2 2" xfId="19991" xr:uid="{00000000-0005-0000-0000-00001C4E0000}"/>
    <cellStyle name="Normal 17 3 3 5 4 2 2 2" xfId="19992" xr:uid="{00000000-0005-0000-0000-00001D4E0000}"/>
    <cellStyle name="Normal 17 3 3 5 4 2 2 2 2" xfId="19993" xr:uid="{00000000-0005-0000-0000-00001E4E0000}"/>
    <cellStyle name="Normal 17 3 3 5 4 2 2 3" xfId="19994" xr:uid="{00000000-0005-0000-0000-00001F4E0000}"/>
    <cellStyle name="Normal 17 3 3 5 4 2 3" xfId="19995" xr:uid="{00000000-0005-0000-0000-0000204E0000}"/>
    <cellStyle name="Normal 17 3 3 5 4 2 3 2" xfId="19996" xr:uid="{00000000-0005-0000-0000-0000214E0000}"/>
    <cellStyle name="Normal 17 3 3 5 4 2 4" xfId="19997" xr:uid="{00000000-0005-0000-0000-0000224E0000}"/>
    <cellStyle name="Normal 17 3 3 5 4 3" xfId="19998" xr:uid="{00000000-0005-0000-0000-0000234E0000}"/>
    <cellStyle name="Normal 17 3 3 5 4 3 2" xfId="19999" xr:uid="{00000000-0005-0000-0000-0000244E0000}"/>
    <cellStyle name="Normal 17 3 3 5 4 3 2 2" xfId="20000" xr:uid="{00000000-0005-0000-0000-0000254E0000}"/>
    <cellStyle name="Normal 17 3 3 5 4 3 3" xfId="20001" xr:uid="{00000000-0005-0000-0000-0000264E0000}"/>
    <cellStyle name="Normal 17 3 3 5 4 4" xfId="20002" xr:uid="{00000000-0005-0000-0000-0000274E0000}"/>
    <cellStyle name="Normal 17 3 3 5 4 4 2" xfId="20003" xr:uid="{00000000-0005-0000-0000-0000284E0000}"/>
    <cellStyle name="Normal 17 3 3 5 4 5" xfId="20004" xr:uid="{00000000-0005-0000-0000-0000294E0000}"/>
    <cellStyle name="Normal 17 3 3 5 5" xfId="20005" xr:uid="{00000000-0005-0000-0000-00002A4E0000}"/>
    <cellStyle name="Normal 17 3 3 5 5 2" xfId="20006" xr:uid="{00000000-0005-0000-0000-00002B4E0000}"/>
    <cellStyle name="Normal 17 3 3 5 5 2 2" xfId="20007" xr:uid="{00000000-0005-0000-0000-00002C4E0000}"/>
    <cellStyle name="Normal 17 3 3 5 5 2 2 2" xfId="20008" xr:uid="{00000000-0005-0000-0000-00002D4E0000}"/>
    <cellStyle name="Normal 17 3 3 5 5 2 3" xfId="20009" xr:uid="{00000000-0005-0000-0000-00002E4E0000}"/>
    <cellStyle name="Normal 17 3 3 5 5 3" xfId="20010" xr:uid="{00000000-0005-0000-0000-00002F4E0000}"/>
    <cellStyle name="Normal 17 3 3 5 5 3 2" xfId="20011" xr:uid="{00000000-0005-0000-0000-0000304E0000}"/>
    <cellStyle name="Normal 17 3 3 5 5 4" xfId="20012" xr:uid="{00000000-0005-0000-0000-0000314E0000}"/>
    <cellStyle name="Normal 17 3 3 5 6" xfId="20013" xr:uid="{00000000-0005-0000-0000-0000324E0000}"/>
    <cellStyle name="Normal 17 3 3 5 6 2" xfId="20014" xr:uid="{00000000-0005-0000-0000-0000334E0000}"/>
    <cellStyle name="Normal 17 3 3 5 6 2 2" xfId="20015" xr:uid="{00000000-0005-0000-0000-0000344E0000}"/>
    <cellStyle name="Normal 17 3 3 5 6 3" xfId="20016" xr:uid="{00000000-0005-0000-0000-0000354E0000}"/>
    <cellStyle name="Normal 17 3 3 5 6 3 2" xfId="20017" xr:uid="{00000000-0005-0000-0000-0000364E0000}"/>
    <cellStyle name="Normal 17 3 3 5 6 4" xfId="20018" xr:uid="{00000000-0005-0000-0000-0000374E0000}"/>
    <cellStyle name="Normal 17 3 3 5 7" xfId="20019" xr:uid="{00000000-0005-0000-0000-0000384E0000}"/>
    <cellStyle name="Normal 17 3 3 5 7 2" xfId="20020" xr:uid="{00000000-0005-0000-0000-0000394E0000}"/>
    <cellStyle name="Normal 17 3 3 5 8" xfId="20021" xr:uid="{00000000-0005-0000-0000-00003A4E0000}"/>
    <cellStyle name="Normal 17 3 3 5 8 2" xfId="20022" xr:uid="{00000000-0005-0000-0000-00003B4E0000}"/>
    <cellStyle name="Normal 17 3 3 5 9" xfId="20023" xr:uid="{00000000-0005-0000-0000-00003C4E0000}"/>
    <cellStyle name="Normal 17 3 3 6" xfId="20024" xr:uid="{00000000-0005-0000-0000-00003D4E0000}"/>
    <cellStyle name="Normal 17 3 3 6 2" xfId="20025" xr:uid="{00000000-0005-0000-0000-00003E4E0000}"/>
    <cellStyle name="Normal 17 3 3 6 2 2" xfId="20026" xr:uid="{00000000-0005-0000-0000-00003F4E0000}"/>
    <cellStyle name="Normal 17 3 3 6 2 2 2" xfId="20027" xr:uid="{00000000-0005-0000-0000-0000404E0000}"/>
    <cellStyle name="Normal 17 3 3 6 2 2 2 2" xfId="20028" xr:uid="{00000000-0005-0000-0000-0000414E0000}"/>
    <cellStyle name="Normal 17 3 3 6 2 2 2 2 2" xfId="20029" xr:uid="{00000000-0005-0000-0000-0000424E0000}"/>
    <cellStyle name="Normal 17 3 3 6 2 2 2 2 2 2" xfId="20030" xr:uid="{00000000-0005-0000-0000-0000434E0000}"/>
    <cellStyle name="Normal 17 3 3 6 2 2 2 2 3" xfId="20031" xr:uid="{00000000-0005-0000-0000-0000444E0000}"/>
    <cellStyle name="Normal 17 3 3 6 2 2 2 3" xfId="20032" xr:uid="{00000000-0005-0000-0000-0000454E0000}"/>
    <cellStyle name="Normal 17 3 3 6 2 2 2 3 2" xfId="20033" xr:uid="{00000000-0005-0000-0000-0000464E0000}"/>
    <cellStyle name="Normal 17 3 3 6 2 2 2 4" xfId="20034" xr:uid="{00000000-0005-0000-0000-0000474E0000}"/>
    <cellStyle name="Normal 17 3 3 6 2 2 3" xfId="20035" xr:uid="{00000000-0005-0000-0000-0000484E0000}"/>
    <cellStyle name="Normal 17 3 3 6 2 2 3 2" xfId="20036" xr:uid="{00000000-0005-0000-0000-0000494E0000}"/>
    <cellStyle name="Normal 17 3 3 6 2 2 3 2 2" xfId="20037" xr:uid="{00000000-0005-0000-0000-00004A4E0000}"/>
    <cellStyle name="Normal 17 3 3 6 2 2 3 3" xfId="20038" xr:uid="{00000000-0005-0000-0000-00004B4E0000}"/>
    <cellStyle name="Normal 17 3 3 6 2 2 4" xfId="20039" xr:uid="{00000000-0005-0000-0000-00004C4E0000}"/>
    <cellStyle name="Normal 17 3 3 6 2 2 4 2" xfId="20040" xr:uid="{00000000-0005-0000-0000-00004D4E0000}"/>
    <cellStyle name="Normal 17 3 3 6 2 2 5" xfId="20041" xr:uid="{00000000-0005-0000-0000-00004E4E0000}"/>
    <cellStyle name="Normal 17 3 3 6 2 3" xfId="20042" xr:uid="{00000000-0005-0000-0000-00004F4E0000}"/>
    <cellStyle name="Normal 17 3 3 6 2 3 2" xfId="20043" xr:uid="{00000000-0005-0000-0000-0000504E0000}"/>
    <cellStyle name="Normal 17 3 3 6 2 3 2 2" xfId="20044" xr:uid="{00000000-0005-0000-0000-0000514E0000}"/>
    <cellStyle name="Normal 17 3 3 6 2 3 2 2 2" xfId="20045" xr:uid="{00000000-0005-0000-0000-0000524E0000}"/>
    <cellStyle name="Normal 17 3 3 6 2 3 2 3" xfId="20046" xr:uid="{00000000-0005-0000-0000-0000534E0000}"/>
    <cellStyle name="Normal 17 3 3 6 2 3 3" xfId="20047" xr:uid="{00000000-0005-0000-0000-0000544E0000}"/>
    <cellStyle name="Normal 17 3 3 6 2 3 3 2" xfId="20048" xr:uid="{00000000-0005-0000-0000-0000554E0000}"/>
    <cellStyle name="Normal 17 3 3 6 2 3 4" xfId="20049" xr:uid="{00000000-0005-0000-0000-0000564E0000}"/>
    <cellStyle name="Normal 17 3 3 6 2 4" xfId="20050" xr:uid="{00000000-0005-0000-0000-0000574E0000}"/>
    <cellStyle name="Normal 17 3 3 6 2 4 2" xfId="20051" xr:uid="{00000000-0005-0000-0000-0000584E0000}"/>
    <cellStyle name="Normal 17 3 3 6 2 4 2 2" xfId="20052" xr:uid="{00000000-0005-0000-0000-0000594E0000}"/>
    <cellStyle name="Normal 17 3 3 6 2 4 3" xfId="20053" xr:uid="{00000000-0005-0000-0000-00005A4E0000}"/>
    <cellStyle name="Normal 17 3 3 6 2 5" xfId="20054" xr:uid="{00000000-0005-0000-0000-00005B4E0000}"/>
    <cellStyle name="Normal 17 3 3 6 2 5 2" xfId="20055" xr:uid="{00000000-0005-0000-0000-00005C4E0000}"/>
    <cellStyle name="Normal 17 3 3 6 2 6" xfId="20056" xr:uid="{00000000-0005-0000-0000-00005D4E0000}"/>
    <cellStyle name="Normal 17 3 3 6 3" xfId="20057" xr:uid="{00000000-0005-0000-0000-00005E4E0000}"/>
    <cellStyle name="Normal 17 3 3 6 3 2" xfId="20058" xr:uid="{00000000-0005-0000-0000-00005F4E0000}"/>
    <cellStyle name="Normal 17 3 3 6 3 2 2" xfId="20059" xr:uid="{00000000-0005-0000-0000-0000604E0000}"/>
    <cellStyle name="Normal 17 3 3 6 3 2 2 2" xfId="20060" xr:uid="{00000000-0005-0000-0000-0000614E0000}"/>
    <cellStyle name="Normal 17 3 3 6 3 2 2 2 2" xfId="20061" xr:uid="{00000000-0005-0000-0000-0000624E0000}"/>
    <cellStyle name="Normal 17 3 3 6 3 2 2 2 2 2" xfId="20062" xr:uid="{00000000-0005-0000-0000-0000634E0000}"/>
    <cellStyle name="Normal 17 3 3 6 3 2 2 2 3" xfId="20063" xr:uid="{00000000-0005-0000-0000-0000644E0000}"/>
    <cellStyle name="Normal 17 3 3 6 3 2 2 3" xfId="20064" xr:uid="{00000000-0005-0000-0000-0000654E0000}"/>
    <cellStyle name="Normal 17 3 3 6 3 2 2 3 2" xfId="20065" xr:uid="{00000000-0005-0000-0000-0000664E0000}"/>
    <cellStyle name="Normal 17 3 3 6 3 2 2 4" xfId="20066" xr:uid="{00000000-0005-0000-0000-0000674E0000}"/>
    <cellStyle name="Normal 17 3 3 6 3 2 3" xfId="20067" xr:uid="{00000000-0005-0000-0000-0000684E0000}"/>
    <cellStyle name="Normal 17 3 3 6 3 2 3 2" xfId="20068" xr:uid="{00000000-0005-0000-0000-0000694E0000}"/>
    <cellStyle name="Normal 17 3 3 6 3 2 3 2 2" xfId="20069" xr:uid="{00000000-0005-0000-0000-00006A4E0000}"/>
    <cellStyle name="Normal 17 3 3 6 3 2 3 3" xfId="20070" xr:uid="{00000000-0005-0000-0000-00006B4E0000}"/>
    <cellStyle name="Normal 17 3 3 6 3 2 4" xfId="20071" xr:uid="{00000000-0005-0000-0000-00006C4E0000}"/>
    <cellStyle name="Normal 17 3 3 6 3 2 4 2" xfId="20072" xr:uid="{00000000-0005-0000-0000-00006D4E0000}"/>
    <cellStyle name="Normal 17 3 3 6 3 2 5" xfId="20073" xr:uid="{00000000-0005-0000-0000-00006E4E0000}"/>
    <cellStyle name="Normal 17 3 3 6 3 3" xfId="20074" xr:uid="{00000000-0005-0000-0000-00006F4E0000}"/>
    <cellStyle name="Normal 17 3 3 6 3 3 2" xfId="20075" xr:uid="{00000000-0005-0000-0000-0000704E0000}"/>
    <cellStyle name="Normal 17 3 3 6 3 3 2 2" xfId="20076" xr:uid="{00000000-0005-0000-0000-0000714E0000}"/>
    <cellStyle name="Normal 17 3 3 6 3 3 2 2 2" xfId="20077" xr:uid="{00000000-0005-0000-0000-0000724E0000}"/>
    <cellStyle name="Normal 17 3 3 6 3 3 2 3" xfId="20078" xr:uid="{00000000-0005-0000-0000-0000734E0000}"/>
    <cellStyle name="Normal 17 3 3 6 3 3 3" xfId="20079" xr:uid="{00000000-0005-0000-0000-0000744E0000}"/>
    <cellStyle name="Normal 17 3 3 6 3 3 3 2" xfId="20080" xr:uid="{00000000-0005-0000-0000-0000754E0000}"/>
    <cellStyle name="Normal 17 3 3 6 3 3 4" xfId="20081" xr:uid="{00000000-0005-0000-0000-0000764E0000}"/>
    <cellStyle name="Normal 17 3 3 6 3 4" xfId="20082" xr:uid="{00000000-0005-0000-0000-0000774E0000}"/>
    <cellStyle name="Normal 17 3 3 6 3 4 2" xfId="20083" xr:uid="{00000000-0005-0000-0000-0000784E0000}"/>
    <cellStyle name="Normal 17 3 3 6 3 4 2 2" xfId="20084" xr:uid="{00000000-0005-0000-0000-0000794E0000}"/>
    <cellStyle name="Normal 17 3 3 6 3 4 3" xfId="20085" xr:uid="{00000000-0005-0000-0000-00007A4E0000}"/>
    <cellStyle name="Normal 17 3 3 6 3 5" xfId="20086" xr:uid="{00000000-0005-0000-0000-00007B4E0000}"/>
    <cellStyle name="Normal 17 3 3 6 3 5 2" xfId="20087" xr:uid="{00000000-0005-0000-0000-00007C4E0000}"/>
    <cellStyle name="Normal 17 3 3 6 3 6" xfId="20088" xr:uid="{00000000-0005-0000-0000-00007D4E0000}"/>
    <cellStyle name="Normal 17 3 3 6 4" xfId="20089" xr:uid="{00000000-0005-0000-0000-00007E4E0000}"/>
    <cellStyle name="Normal 17 3 3 6 4 2" xfId="20090" xr:uid="{00000000-0005-0000-0000-00007F4E0000}"/>
    <cellStyle name="Normal 17 3 3 6 4 2 2" xfId="20091" xr:uid="{00000000-0005-0000-0000-0000804E0000}"/>
    <cellStyle name="Normal 17 3 3 6 4 2 2 2" xfId="20092" xr:uid="{00000000-0005-0000-0000-0000814E0000}"/>
    <cellStyle name="Normal 17 3 3 6 4 2 2 2 2" xfId="20093" xr:uid="{00000000-0005-0000-0000-0000824E0000}"/>
    <cellStyle name="Normal 17 3 3 6 4 2 2 3" xfId="20094" xr:uid="{00000000-0005-0000-0000-0000834E0000}"/>
    <cellStyle name="Normal 17 3 3 6 4 2 3" xfId="20095" xr:uid="{00000000-0005-0000-0000-0000844E0000}"/>
    <cellStyle name="Normal 17 3 3 6 4 2 3 2" xfId="20096" xr:uid="{00000000-0005-0000-0000-0000854E0000}"/>
    <cellStyle name="Normal 17 3 3 6 4 2 4" xfId="20097" xr:uid="{00000000-0005-0000-0000-0000864E0000}"/>
    <cellStyle name="Normal 17 3 3 6 4 3" xfId="20098" xr:uid="{00000000-0005-0000-0000-0000874E0000}"/>
    <cellStyle name="Normal 17 3 3 6 4 3 2" xfId="20099" xr:uid="{00000000-0005-0000-0000-0000884E0000}"/>
    <cellStyle name="Normal 17 3 3 6 4 3 2 2" xfId="20100" xr:uid="{00000000-0005-0000-0000-0000894E0000}"/>
    <cellStyle name="Normal 17 3 3 6 4 3 3" xfId="20101" xr:uid="{00000000-0005-0000-0000-00008A4E0000}"/>
    <cellStyle name="Normal 17 3 3 6 4 4" xfId="20102" xr:uid="{00000000-0005-0000-0000-00008B4E0000}"/>
    <cellStyle name="Normal 17 3 3 6 4 4 2" xfId="20103" xr:uid="{00000000-0005-0000-0000-00008C4E0000}"/>
    <cellStyle name="Normal 17 3 3 6 4 5" xfId="20104" xr:uid="{00000000-0005-0000-0000-00008D4E0000}"/>
    <cellStyle name="Normal 17 3 3 6 5" xfId="20105" xr:uid="{00000000-0005-0000-0000-00008E4E0000}"/>
    <cellStyle name="Normal 17 3 3 6 5 2" xfId="20106" xr:uid="{00000000-0005-0000-0000-00008F4E0000}"/>
    <cellStyle name="Normal 17 3 3 6 5 2 2" xfId="20107" xr:uid="{00000000-0005-0000-0000-0000904E0000}"/>
    <cellStyle name="Normal 17 3 3 6 5 2 2 2" xfId="20108" xr:uid="{00000000-0005-0000-0000-0000914E0000}"/>
    <cellStyle name="Normal 17 3 3 6 5 2 3" xfId="20109" xr:uid="{00000000-0005-0000-0000-0000924E0000}"/>
    <cellStyle name="Normal 17 3 3 6 5 3" xfId="20110" xr:uid="{00000000-0005-0000-0000-0000934E0000}"/>
    <cellStyle name="Normal 17 3 3 6 5 3 2" xfId="20111" xr:uid="{00000000-0005-0000-0000-0000944E0000}"/>
    <cellStyle name="Normal 17 3 3 6 5 4" xfId="20112" xr:uid="{00000000-0005-0000-0000-0000954E0000}"/>
    <cellStyle name="Normal 17 3 3 6 6" xfId="20113" xr:uid="{00000000-0005-0000-0000-0000964E0000}"/>
    <cellStyle name="Normal 17 3 3 6 6 2" xfId="20114" xr:uid="{00000000-0005-0000-0000-0000974E0000}"/>
    <cellStyle name="Normal 17 3 3 6 6 2 2" xfId="20115" xr:uid="{00000000-0005-0000-0000-0000984E0000}"/>
    <cellStyle name="Normal 17 3 3 6 6 3" xfId="20116" xr:uid="{00000000-0005-0000-0000-0000994E0000}"/>
    <cellStyle name="Normal 17 3 3 6 6 3 2" xfId="20117" xr:uid="{00000000-0005-0000-0000-00009A4E0000}"/>
    <cellStyle name="Normal 17 3 3 6 6 4" xfId="20118" xr:uid="{00000000-0005-0000-0000-00009B4E0000}"/>
    <cellStyle name="Normal 17 3 3 6 7" xfId="20119" xr:uid="{00000000-0005-0000-0000-00009C4E0000}"/>
    <cellStyle name="Normal 17 3 3 6 7 2" xfId="20120" xr:uid="{00000000-0005-0000-0000-00009D4E0000}"/>
    <cellStyle name="Normal 17 3 3 6 8" xfId="20121" xr:uid="{00000000-0005-0000-0000-00009E4E0000}"/>
    <cellStyle name="Normal 17 3 3 6 8 2" xfId="20122" xr:uid="{00000000-0005-0000-0000-00009F4E0000}"/>
    <cellStyle name="Normal 17 3 3 6 9" xfId="20123" xr:uid="{00000000-0005-0000-0000-0000A04E0000}"/>
    <cellStyle name="Normal 17 3 3 7" xfId="20124" xr:uid="{00000000-0005-0000-0000-0000A14E0000}"/>
    <cellStyle name="Normal 17 3 3 7 2" xfId="20125" xr:uid="{00000000-0005-0000-0000-0000A24E0000}"/>
    <cellStyle name="Normal 17 3 3 7 2 2" xfId="20126" xr:uid="{00000000-0005-0000-0000-0000A34E0000}"/>
    <cellStyle name="Normal 17 3 3 7 2 2 2" xfId="20127" xr:uid="{00000000-0005-0000-0000-0000A44E0000}"/>
    <cellStyle name="Normal 17 3 3 7 2 2 2 2" xfId="20128" xr:uid="{00000000-0005-0000-0000-0000A54E0000}"/>
    <cellStyle name="Normal 17 3 3 7 2 2 2 2 2" xfId="20129" xr:uid="{00000000-0005-0000-0000-0000A64E0000}"/>
    <cellStyle name="Normal 17 3 3 7 2 2 2 3" xfId="20130" xr:uid="{00000000-0005-0000-0000-0000A74E0000}"/>
    <cellStyle name="Normal 17 3 3 7 2 2 3" xfId="20131" xr:uid="{00000000-0005-0000-0000-0000A84E0000}"/>
    <cellStyle name="Normal 17 3 3 7 2 2 3 2" xfId="20132" xr:uid="{00000000-0005-0000-0000-0000A94E0000}"/>
    <cellStyle name="Normal 17 3 3 7 2 2 4" xfId="20133" xr:uid="{00000000-0005-0000-0000-0000AA4E0000}"/>
    <cellStyle name="Normal 17 3 3 7 2 3" xfId="20134" xr:uid="{00000000-0005-0000-0000-0000AB4E0000}"/>
    <cellStyle name="Normal 17 3 3 7 2 3 2" xfId="20135" xr:uid="{00000000-0005-0000-0000-0000AC4E0000}"/>
    <cellStyle name="Normal 17 3 3 7 2 3 2 2" xfId="20136" xr:uid="{00000000-0005-0000-0000-0000AD4E0000}"/>
    <cellStyle name="Normal 17 3 3 7 2 3 3" xfId="20137" xr:uid="{00000000-0005-0000-0000-0000AE4E0000}"/>
    <cellStyle name="Normal 17 3 3 7 2 4" xfId="20138" xr:uid="{00000000-0005-0000-0000-0000AF4E0000}"/>
    <cellStyle name="Normal 17 3 3 7 2 4 2" xfId="20139" xr:uid="{00000000-0005-0000-0000-0000B04E0000}"/>
    <cellStyle name="Normal 17 3 3 7 2 5" xfId="20140" xr:uid="{00000000-0005-0000-0000-0000B14E0000}"/>
    <cellStyle name="Normal 17 3 3 7 3" xfId="20141" xr:uid="{00000000-0005-0000-0000-0000B24E0000}"/>
    <cellStyle name="Normal 17 3 3 7 3 2" xfId="20142" xr:uid="{00000000-0005-0000-0000-0000B34E0000}"/>
    <cellStyle name="Normal 17 3 3 7 3 2 2" xfId="20143" xr:uid="{00000000-0005-0000-0000-0000B44E0000}"/>
    <cellStyle name="Normal 17 3 3 7 3 2 2 2" xfId="20144" xr:uid="{00000000-0005-0000-0000-0000B54E0000}"/>
    <cellStyle name="Normal 17 3 3 7 3 2 3" xfId="20145" xr:uid="{00000000-0005-0000-0000-0000B64E0000}"/>
    <cellStyle name="Normal 17 3 3 7 3 3" xfId="20146" xr:uid="{00000000-0005-0000-0000-0000B74E0000}"/>
    <cellStyle name="Normal 17 3 3 7 3 3 2" xfId="20147" xr:uid="{00000000-0005-0000-0000-0000B84E0000}"/>
    <cellStyle name="Normal 17 3 3 7 3 4" xfId="20148" xr:uid="{00000000-0005-0000-0000-0000B94E0000}"/>
    <cellStyle name="Normal 17 3 3 7 4" xfId="20149" xr:uid="{00000000-0005-0000-0000-0000BA4E0000}"/>
    <cellStyle name="Normal 17 3 3 7 4 2" xfId="20150" xr:uid="{00000000-0005-0000-0000-0000BB4E0000}"/>
    <cellStyle name="Normal 17 3 3 7 4 2 2" xfId="20151" xr:uid="{00000000-0005-0000-0000-0000BC4E0000}"/>
    <cellStyle name="Normal 17 3 3 7 4 3" xfId="20152" xr:uid="{00000000-0005-0000-0000-0000BD4E0000}"/>
    <cellStyle name="Normal 17 3 3 7 5" xfId="20153" xr:uid="{00000000-0005-0000-0000-0000BE4E0000}"/>
    <cellStyle name="Normal 17 3 3 7 5 2" xfId="20154" xr:uid="{00000000-0005-0000-0000-0000BF4E0000}"/>
    <cellStyle name="Normal 17 3 3 7 6" xfId="20155" xr:uid="{00000000-0005-0000-0000-0000C04E0000}"/>
    <cellStyle name="Normal 17 3 3 8" xfId="20156" xr:uid="{00000000-0005-0000-0000-0000C14E0000}"/>
    <cellStyle name="Normal 17 3 3 8 2" xfId="20157" xr:uid="{00000000-0005-0000-0000-0000C24E0000}"/>
    <cellStyle name="Normal 17 3 3 8 2 2" xfId="20158" xr:uid="{00000000-0005-0000-0000-0000C34E0000}"/>
    <cellStyle name="Normal 17 3 3 8 2 2 2" xfId="20159" xr:uid="{00000000-0005-0000-0000-0000C44E0000}"/>
    <cellStyle name="Normal 17 3 3 8 2 2 2 2" xfId="20160" xr:uid="{00000000-0005-0000-0000-0000C54E0000}"/>
    <cellStyle name="Normal 17 3 3 8 2 2 2 2 2" xfId="20161" xr:uid="{00000000-0005-0000-0000-0000C64E0000}"/>
    <cellStyle name="Normal 17 3 3 8 2 2 2 3" xfId="20162" xr:uid="{00000000-0005-0000-0000-0000C74E0000}"/>
    <cellStyle name="Normal 17 3 3 8 2 2 3" xfId="20163" xr:uid="{00000000-0005-0000-0000-0000C84E0000}"/>
    <cellStyle name="Normal 17 3 3 8 2 2 3 2" xfId="20164" xr:uid="{00000000-0005-0000-0000-0000C94E0000}"/>
    <cellStyle name="Normal 17 3 3 8 2 2 4" xfId="20165" xr:uid="{00000000-0005-0000-0000-0000CA4E0000}"/>
    <cellStyle name="Normal 17 3 3 8 2 3" xfId="20166" xr:uid="{00000000-0005-0000-0000-0000CB4E0000}"/>
    <cellStyle name="Normal 17 3 3 8 2 3 2" xfId="20167" xr:uid="{00000000-0005-0000-0000-0000CC4E0000}"/>
    <cellStyle name="Normal 17 3 3 8 2 3 2 2" xfId="20168" xr:uid="{00000000-0005-0000-0000-0000CD4E0000}"/>
    <cellStyle name="Normal 17 3 3 8 2 3 3" xfId="20169" xr:uid="{00000000-0005-0000-0000-0000CE4E0000}"/>
    <cellStyle name="Normal 17 3 3 8 2 4" xfId="20170" xr:uid="{00000000-0005-0000-0000-0000CF4E0000}"/>
    <cellStyle name="Normal 17 3 3 8 2 4 2" xfId="20171" xr:uid="{00000000-0005-0000-0000-0000D04E0000}"/>
    <cellStyle name="Normal 17 3 3 8 2 5" xfId="20172" xr:uid="{00000000-0005-0000-0000-0000D14E0000}"/>
    <cellStyle name="Normal 17 3 3 8 3" xfId="20173" xr:uid="{00000000-0005-0000-0000-0000D24E0000}"/>
    <cellStyle name="Normal 17 3 3 8 3 2" xfId="20174" xr:uid="{00000000-0005-0000-0000-0000D34E0000}"/>
    <cellStyle name="Normal 17 3 3 8 3 2 2" xfId="20175" xr:uid="{00000000-0005-0000-0000-0000D44E0000}"/>
    <cellStyle name="Normal 17 3 3 8 3 2 2 2" xfId="20176" xr:uid="{00000000-0005-0000-0000-0000D54E0000}"/>
    <cellStyle name="Normal 17 3 3 8 3 2 3" xfId="20177" xr:uid="{00000000-0005-0000-0000-0000D64E0000}"/>
    <cellStyle name="Normal 17 3 3 8 3 3" xfId="20178" xr:uid="{00000000-0005-0000-0000-0000D74E0000}"/>
    <cellStyle name="Normal 17 3 3 8 3 3 2" xfId="20179" xr:uid="{00000000-0005-0000-0000-0000D84E0000}"/>
    <cellStyle name="Normal 17 3 3 8 3 4" xfId="20180" xr:uid="{00000000-0005-0000-0000-0000D94E0000}"/>
    <cellStyle name="Normal 17 3 3 8 4" xfId="20181" xr:uid="{00000000-0005-0000-0000-0000DA4E0000}"/>
    <cellStyle name="Normal 17 3 3 8 4 2" xfId="20182" xr:uid="{00000000-0005-0000-0000-0000DB4E0000}"/>
    <cellStyle name="Normal 17 3 3 8 4 2 2" xfId="20183" xr:uid="{00000000-0005-0000-0000-0000DC4E0000}"/>
    <cellStyle name="Normal 17 3 3 8 4 3" xfId="20184" xr:uid="{00000000-0005-0000-0000-0000DD4E0000}"/>
    <cellStyle name="Normal 17 3 3 8 5" xfId="20185" xr:uid="{00000000-0005-0000-0000-0000DE4E0000}"/>
    <cellStyle name="Normal 17 3 3 8 5 2" xfId="20186" xr:uid="{00000000-0005-0000-0000-0000DF4E0000}"/>
    <cellStyle name="Normal 17 3 3 8 6" xfId="20187" xr:uid="{00000000-0005-0000-0000-0000E04E0000}"/>
    <cellStyle name="Normal 17 3 3 9" xfId="20188" xr:uid="{00000000-0005-0000-0000-0000E14E0000}"/>
    <cellStyle name="Normal 17 3 3 9 2" xfId="20189" xr:uid="{00000000-0005-0000-0000-0000E24E0000}"/>
    <cellStyle name="Normal 17 3 3 9 2 2" xfId="20190" xr:uid="{00000000-0005-0000-0000-0000E34E0000}"/>
    <cellStyle name="Normal 17 3 3 9 2 2 2" xfId="20191" xr:uid="{00000000-0005-0000-0000-0000E44E0000}"/>
    <cellStyle name="Normal 17 3 3 9 2 2 2 2" xfId="20192" xr:uid="{00000000-0005-0000-0000-0000E54E0000}"/>
    <cellStyle name="Normal 17 3 3 9 2 2 3" xfId="20193" xr:uid="{00000000-0005-0000-0000-0000E64E0000}"/>
    <cellStyle name="Normal 17 3 3 9 2 3" xfId="20194" xr:uid="{00000000-0005-0000-0000-0000E74E0000}"/>
    <cellStyle name="Normal 17 3 3 9 2 3 2" xfId="20195" xr:uid="{00000000-0005-0000-0000-0000E84E0000}"/>
    <cellStyle name="Normal 17 3 3 9 2 4" xfId="20196" xr:uid="{00000000-0005-0000-0000-0000E94E0000}"/>
    <cellStyle name="Normal 17 3 3 9 3" xfId="20197" xr:uid="{00000000-0005-0000-0000-0000EA4E0000}"/>
    <cellStyle name="Normal 17 3 3 9 3 2" xfId="20198" xr:uid="{00000000-0005-0000-0000-0000EB4E0000}"/>
    <cellStyle name="Normal 17 3 3 9 3 2 2" xfId="20199" xr:uid="{00000000-0005-0000-0000-0000EC4E0000}"/>
    <cellStyle name="Normal 17 3 3 9 3 3" xfId="20200" xr:uid="{00000000-0005-0000-0000-0000ED4E0000}"/>
    <cellStyle name="Normal 17 3 3 9 4" xfId="20201" xr:uid="{00000000-0005-0000-0000-0000EE4E0000}"/>
    <cellStyle name="Normal 17 3 3 9 4 2" xfId="20202" xr:uid="{00000000-0005-0000-0000-0000EF4E0000}"/>
    <cellStyle name="Normal 17 3 3 9 5" xfId="20203" xr:uid="{00000000-0005-0000-0000-0000F04E0000}"/>
    <cellStyle name="Normal 17 3 4" xfId="20204" xr:uid="{00000000-0005-0000-0000-0000F14E0000}"/>
    <cellStyle name="Normal 17 3 4 10" xfId="20205" xr:uid="{00000000-0005-0000-0000-0000F24E0000}"/>
    <cellStyle name="Normal 17 3 4 10 2" xfId="20206" xr:uid="{00000000-0005-0000-0000-0000F34E0000}"/>
    <cellStyle name="Normal 17 3 4 10 2 2" xfId="20207" xr:uid="{00000000-0005-0000-0000-0000F44E0000}"/>
    <cellStyle name="Normal 17 3 4 10 2 2 2" xfId="20208" xr:uid="{00000000-0005-0000-0000-0000F54E0000}"/>
    <cellStyle name="Normal 17 3 4 10 2 3" xfId="20209" xr:uid="{00000000-0005-0000-0000-0000F64E0000}"/>
    <cellStyle name="Normal 17 3 4 10 3" xfId="20210" xr:uid="{00000000-0005-0000-0000-0000F74E0000}"/>
    <cellStyle name="Normal 17 3 4 10 3 2" xfId="20211" xr:uid="{00000000-0005-0000-0000-0000F84E0000}"/>
    <cellStyle name="Normal 17 3 4 10 4" xfId="20212" xr:uid="{00000000-0005-0000-0000-0000F94E0000}"/>
    <cellStyle name="Normal 17 3 4 11" xfId="20213" xr:uid="{00000000-0005-0000-0000-0000FA4E0000}"/>
    <cellStyle name="Normal 17 3 4 11 2" xfId="20214" xr:uid="{00000000-0005-0000-0000-0000FB4E0000}"/>
    <cellStyle name="Normal 17 3 4 11 2 2" xfId="20215" xr:uid="{00000000-0005-0000-0000-0000FC4E0000}"/>
    <cellStyle name="Normal 17 3 4 11 3" xfId="20216" xr:uid="{00000000-0005-0000-0000-0000FD4E0000}"/>
    <cellStyle name="Normal 17 3 4 11 3 2" xfId="20217" xr:uid="{00000000-0005-0000-0000-0000FE4E0000}"/>
    <cellStyle name="Normal 17 3 4 11 4" xfId="20218" xr:uid="{00000000-0005-0000-0000-0000FF4E0000}"/>
    <cellStyle name="Normal 17 3 4 12" xfId="20219" xr:uid="{00000000-0005-0000-0000-0000004F0000}"/>
    <cellStyle name="Normal 17 3 4 12 2" xfId="20220" xr:uid="{00000000-0005-0000-0000-0000014F0000}"/>
    <cellStyle name="Normal 17 3 4 13" xfId="20221" xr:uid="{00000000-0005-0000-0000-0000024F0000}"/>
    <cellStyle name="Normal 17 3 4 13 2" xfId="20222" xr:uid="{00000000-0005-0000-0000-0000034F0000}"/>
    <cellStyle name="Normal 17 3 4 14" xfId="20223" xr:uid="{00000000-0005-0000-0000-0000044F0000}"/>
    <cellStyle name="Normal 17 3 4 2" xfId="20224" xr:uid="{00000000-0005-0000-0000-0000054F0000}"/>
    <cellStyle name="Normal 17 3 4 2 10" xfId="20225" xr:uid="{00000000-0005-0000-0000-0000064F0000}"/>
    <cellStyle name="Normal 17 3 4 2 10 2" xfId="20226" xr:uid="{00000000-0005-0000-0000-0000074F0000}"/>
    <cellStyle name="Normal 17 3 4 2 11" xfId="20227" xr:uid="{00000000-0005-0000-0000-0000084F0000}"/>
    <cellStyle name="Normal 17 3 4 2 12" xfId="20228" xr:uid="{00000000-0005-0000-0000-0000094F0000}"/>
    <cellStyle name="Normal 17 3 4 2 2" xfId="20229" xr:uid="{00000000-0005-0000-0000-00000A4F0000}"/>
    <cellStyle name="Normal 17 3 4 2 2 10" xfId="20230" xr:uid="{00000000-0005-0000-0000-00000B4F0000}"/>
    <cellStyle name="Normal 17 3 4 2 2 11" xfId="20231" xr:uid="{00000000-0005-0000-0000-00000C4F0000}"/>
    <cellStyle name="Normal 17 3 4 2 2 2" xfId="20232" xr:uid="{00000000-0005-0000-0000-00000D4F0000}"/>
    <cellStyle name="Normal 17 3 4 2 2 2 2" xfId="20233" xr:uid="{00000000-0005-0000-0000-00000E4F0000}"/>
    <cellStyle name="Normal 17 3 4 2 2 2 2 2" xfId="20234" xr:uid="{00000000-0005-0000-0000-00000F4F0000}"/>
    <cellStyle name="Normal 17 3 4 2 2 2 2 2 2" xfId="20235" xr:uid="{00000000-0005-0000-0000-0000104F0000}"/>
    <cellStyle name="Normal 17 3 4 2 2 2 2 2 2 2" xfId="20236" xr:uid="{00000000-0005-0000-0000-0000114F0000}"/>
    <cellStyle name="Normal 17 3 4 2 2 2 2 2 2 2 2" xfId="20237" xr:uid="{00000000-0005-0000-0000-0000124F0000}"/>
    <cellStyle name="Normal 17 3 4 2 2 2 2 2 2 2 2 2" xfId="20238" xr:uid="{00000000-0005-0000-0000-0000134F0000}"/>
    <cellStyle name="Normal 17 3 4 2 2 2 2 2 2 2 3" xfId="20239" xr:uid="{00000000-0005-0000-0000-0000144F0000}"/>
    <cellStyle name="Normal 17 3 4 2 2 2 2 2 2 3" xfId="20240" xr:uid="{00000000-0005-0000-0000-0000154F0000}"/>
    <cellStyle name="Normal 17 3 4 2 2 2 2 2 2 3 2" xfId="20241" xr:uid="{00000000-0005-0000-0000-0000164F0000}"/>
    <cellStyle name="Normal 17 3 4 2 2 2 2 2 2 4" xfId="20242" xr:uid="{00000000-0005-0000-0000-0000174F0000}"/>
    <cellStyle name="Normal 17 3 4 2 2 2 2 2 3" xfId="20243" xr:uid="{00000000-0005-0000-0000-0000184F0000}"/>
    <cellStyle name="Normal 17 3 4 2 2 2 2 2 3 2" xfId="20244" xr:uid="{00000000-0005-0000-0000-0000194F0000}"/>
    <cellStyle name="Normal 17 3 4 2 2 2 2 2 3 2 2" xfId="20245" xr:uid="{00000000-0005-0000-0000-00001A4F0000}"/>
    <cellStyle name="Normal 17 3 4 2 2 2 2 2 3 3" xfId="20246" xr:uid="{00000000-0005-0000-0000-00001B4F0000}"/>
    <cellStyle name="Normal 17 3 4 2 2 2 2 2 4" xfId="20247" xr:uid="{00000000-0005-0000-0000-00001C4F0000}"/>
    <cellStyle name="Normal 17 3 4 2 2 2 2 2 4 2" xfId="20248" xr:uid="{00000000-0005-0000-0000-00001D4F0000}"/>
    <cellStyle name="Normal 17 3 4 2 2 2 2 2 5" xfId="20249" xr:uid="{00000000-0005-0000-0000-00001E4F0000}"/>
    <cellStyle name="Normal 17 3 4 2 2 2 2 3" xfId="20250" xr:uid="{00000000-0005-0000-0000-00001F4F0000}"/>
    <cellStyle name="Normal 17 3 4 2 2 2 2 3 2" xfId="20251" xr:uid="{00000000-0005-0000-0000-0000204F0000}"/>
    <cellStyle name="Normal 17 3 4 2 2 2 2 3 2 2" xfId="20252" xr:uid="{00000000-0005-0000-0000-0000214F0000}"/>
    <cellStyle name="Normal 17 3 4 2 2 2 2 3 2 2 2" xfId="20253" xr:uid="{00000000-0005-0000-0000-0000224F0000}"/>
    <cellStyle name="Normal 17 3 4 2 2 2 2 3 2 3" xfId="20254" xr:uid="{00000000-0005-0000-0000-0000234F0000}"/>
    <cellStyle name="Normal 17 3 4 2 2 2 2 3 3" xfId="20255" xr:uid="{00000000-0005-0000-0000-0000244F0000}"/>
    <cellStyle name="Normal 17 3 4 2 2 2 2 3 3 2" xfId="20256" xr:uid="{00000000-0005-0000-0000-0000254F0000}"/>
    <cellStyle name="Normal 17 3 4 2 2 2 2 3 4" xfId="20257" xr:uid="{00000000-0005-0000-0000-0000264F0000}"/>
    <cellStyle name="Normal 17 3 4 2 2 2 2 4" xfId="20258" xr:uid="{00000000-0005-0000-0000-0000274F0000}"/>
    <cellStyle name="Normal 17 3 4 2 2 2 2 4 2" xfId="20259" xr:uid="{00000000-0005-0000-0000-0000284F0000}"/>
    <cellStyle name="Normal 17 3 4 2 2 2 2 4 2 2" xfId="20260" xr:uid="{00000000-0005-0000-0000-0000294F0000}"/>
    <cellStyle name="Normal 17 3 4 2 2 2 2 4 3" xfId="20261" xr:uid="{00000000-0005-0000-0000-00002A4F0000}"/>
    <cellStyle name="Normal 17 3 4 2 2 2 2 5" xfId="20262" xr:uid="{00000000-0005-0000-0000-00002B4F0000}"/>
    <cellStyle name="Normal 17 3 4 2 2 2 2 5 2" xfId="20263" xr:uid="{00000000-0005-0000-0000-00002C4F0000}"/>
    <cellStyle name="Normal 17 3 4 2 2 2 2 6" xfId="20264" xr:uid="{00000000-0005-0000-0000-00002D4F0000}"/>
    <cellStyle name="Normal 17 3 4 2 2 2 3" xfId="20265" xr:uid="{00000000-0005-0000-0000-00002E4F0000}"/>
    <cellStyle name="Normal 17 3 4 2 2 2 3 2" xfId="20266" xr:uid="{00000000-0005-0000-0000-00002F4F0000}"/>
    <cellStyle name="Normal 17 3 4 2 2 2 3 2 2" xfId="20267" xr:uid="{00000000-0005-0000-0000-0000304F0000}"/>
    <cellStyle name="Normal 17 3 4 2 2 2 3 2 2 2" xfId="20268" xr:uid="{00000000-0005-0000-0000-0000314F0000}"/>
    <cellStyle name="Normal 17 3 4 2 2 2 3 2 2 2 2" xfId="20269" xr:uid="{00000000-0005-0000-0000-0000324F0000}"/>
    <cellStyle name="Normal 17 3 4 2 2 2 3 2 2 2 2 2" xfId="20270" xr:uid="{00000000-0005-0000-0000-0000334F0000}"/>
    <cellStyle name="Normal 17 3 4 2 2 2 3 2 2 2 3" xfId="20271" xr:uid="{00000000-0005-0000-0000-0000344F0000}"/>
    <cellStyle name="Normal 17 3 4 2 2 2 3 2 2 3" xfId="20272" xr:uid="{00000000-0005-0000-0000-0000354F0000}"/>
    <cellStyle name="Normal 17 3 4 2 2 2 3 2 2 3 2" xfId="20273" xr:uid="{00000000-0005-0000-0000-0000364F0000}"/>
    <cellStyle name="Normal 17 3 4 2 2 2 3 2 2 4" xfId="20274" xr:uid="{00000000-0005-0000-0000-0000374F0000}"/>
    <cellStyle name="Normal 17 3 4 2 2 2 3 2 3" xfId="20275" xr:uid="{00000000-0005-0000-0000-0000384F0000}"/>
    <cellStyle name="Normal 17 3 4 2 2 2 3 2 3 2" xfId="20276" xr:uid="{00000000-0005-0000-0000-0000394F0000}"/>
    <cellStyle name="Normal 17 3 4 2 2 2 3 2 3 2 2" xfId="20277" xr:uid="{00000000-0005-0000-0000-00003A4F0000}"/>
    <cellStyle name="Normal 17 3 4 2 2 2 3 2 3 3" xfId="20278" xr:uid="{00000000-0005-0000-0000-00003B4F0000}"/>
    <cellStyle name="Normal 17 3 4 2 2 2 3 2 4" xfId="20279" xr:uid="{00000000-0005-0000-0000-00003C4F0000}"/>
    <cellStyle name="Normal 17 3 4 2 2 2 3 2 4 2" xfId="20280" xr:uid="{00000000-0005-0000-0000-00003D4F0000}"/>
    <cellStyle name="Normal 17 3 4 2 2 2 3 2 5" xfId="20281" xr:uid="{00000000-0005-0000-0000-00003E4F0000}"/>
    <cellStyle name="Normal 17 3 4 2 2 2 3 3" xfId="20282" xr:uid="{00000000-0005-0000-0000-00003F4F0000}"/>
    <cellStyle name="Normal 17 3 4 2 2 2 3 3 2" xfId="20283" xr:uid="{00000000-0005-0000-0000-0000404F0000}"/>
    <cellStyle name="Normal 17 3 4 2 2 2 3 3 2 2" xfId="20284" xr:uid="{00000000-0005-0000-0000-0000414F0000}"/>
    <cellStyle name="Normal 17 3 4 2 2 2 3 3 2 2 2" xfId="20285" xr:uid="{00000000-0005-0000-0000-0000424F0000}"/>
    <cellStyle name="Normal 17 3 4 2 2 2 3 3 2 3" xfId="20286" xr:uid="{00000000-0005-0000-0000-0000434F0000}"/>
    <cellStyle name="Normal 17 3 4 2 2 2 3 3 3" xfId="20287" xr:uid="{00000000-0005-0000-0000-0000444F0000}"/>
    <cellStyle name="Normal 17 3 4 2 2 2 3 3 3 2" xfId="20288" xr:uid="{00000000-0005-0000-0000-0000454F0000}"/>
    <cellStyle name="Normal 17 3 4 2 2 2 3 3 4" xfId="20289" xr:uid="{00000000-0005-0000-0000-0000464F0000}"/>
    <cellStyle name="Normal 17 3 4 2 2 2 3 4" xfId="20290" xr:uid="{00000000-0005-0000-0000-0000474F0000}"/>
    <cellStyle name="Normal 17 3 4 2 2 2 3 4 2" xfId="20291" xr:uid="{00000000-0005-0000-0000-0000484F0000}"/>
    <cellStyle name="Normal 17 3 4 2 2 2 3 4 2 2" xfId="20292" xr:uid="{00000000-0005-0000-0000-0000494F0000}"/>
    <cellStyle name="Normal 17 3 4 2 2 2 3 4 3" xfId="20293" xr:uid="{00000000-0005-0000-0000-00004A4F0000}"/>
    <cellStyle name="Normal 17 3 4 2 2 2 3 5" xfId="20294" xr:uid="{00000000-0005-0000-0000-00004B4F0000}"/>
    <cellStyle name="Normal 17 3 4 2 2 2 3 5 2" xfId="20295" xr:uid="{00000000-0005-0000-0000-00004C4F0000}"/>
    <cellStyle name="Normal 17 3 4 2 2 2 3 6" xfId="20296" xr:uid="{00000000-0005-0000-0000-00004D4F0000}"/>
    <cellStyle name="Normal 17 3 4 2 2 2 4" xfId="20297" xr:uid="{00000000-0005-0000-0000-00004E4F0000}"/>
    <cellStyle name="Normal 17 3 4 2 2 2 4 2" xfId="20298" xr:uid="{00000000-0005-0000-0000-00004F4F0000}"/>
    <cellStyle name="Normal 17 3 4 2 2 2 4 2 2" xfId="20299" xr:uid="{00000000-0005-0000-0000-0000504F0000}"/>
    <cellStyle name="Normal 17 3 4 2 2 2 4 2 2 2" xfId="20300" xr:uid="{00000000-0005-0000-0000-0000514F0000}"/>
    <cellStyle name="Normal 17 3 4 2 2 2 4 2 2 2 2" xfId="20301" xr:uid="{00000000-0005-0000-0000-0000524F0000}"/>
    <cellStyle name="Normal 17 3 4 2 2 2 4 2 2 3" xfId="20302" xr:uid="{00000000-0005-0000-0000-0000534F0000}"/>
    <cellStyle name="Normal 17 3 4 2 2 2 4 2 3" xfId="20303" xr:uid="{00000000-0005-0000-0000-0000544F0000}"/>
    <cellStyle name="Normal 17 3 4 2 2 2 4 2 3 2" xfId="20304" xr:uid="{00000000-0005-0000-0000-0000554F0000}"/>
    <cellStyle name="Normal 17 3 4 2 2 2 4 2 4" xfId="20305" xr:uid="{00000000-0005-0000-0000-0000564F0000}"/>
    <cellStyle name="Normal 17 3 4 2 2 2 4 3" xfId="20306" xr:uid="{00000000-0005-0000-0000-0000574F0000}"/>
    <cellStyle name="Normal 17 3 4 2 2 2 4 3 2" xfId="20307" xr:uid="{00000000-0005-0000-0000-0000584F0000}"/>
    <cellStyle name="Normal 17 3 4 2 2 2 4 3 2 2" xfId="20308" xr:uid="{00000000-0005-0000-0000-0000594F0000}"/>
    <cellStyle name="Normal 17 3 4 2 2 2 4 3 3" xfId="20309" xr:uid="{00000000-0005-0000-0000-00005A4F0000}"/>
    <cellStyle name="Normal 17 3 4 2 2 2 4 4" xfId="20310" xr:uid="{00000000-0005-0000-0000-00005B4F0000}"/>
    <cellStyle name="Normal 17 3 4 2 2 2 4 4 2" xfId="20311" xr:uid="{00000000-0005-0000-0000-00005C4F0000}"/>
    <cellStyle name="Normal 17 3 4 2 2 2 4 5" xfId="20312" xr:uid="{00000000-0005-0000-0000-00005D4F0000}"/>
    <cellStyle name="Normal 17 3 4 2 2 2 5" xfId="20313" xr:uid="{00000000-0005-0000-0000-00005E4F0000}"/>
    <cellStyle name="Normal 17 3 4 2 2 2 5 2" xfId="20314" xr:uid="{00000000-0005-0000-0000-00005F4F0000}"/>
    <cellStyle name="Normal 17 3 4 2 2 2 5 2 2" xfId="20315" xr:uid="{00000000-0005-0000-0000-0000604F0000}"/>
    <cellStyle name="Normal 17 3 4 2 2 2 5 2 2 2" xfId="20316" xr:uid="{00000000-0005-0000-0000-0000614F0000}"/>
    <cellStyle name="Normal 17 3 4 2 2 2 5 2 3" xfId="20317" xr:uid="{00000000-0005-0000-0000-0000624F0000}"/>
    <cellStyle name="Normal 17 3 4 2 2 2 5 3" xfId="20318" xr:uid="{00000000-0005-0000-0000-0000634F0000}"/>
    <cellStyle name="Normal 17 3 4 2 2 2 5 3 2" xfId="20319" xr:uid="{00000000-0005-0000-0000-0000644F0000}"/>
    <cellStyle name="Normal 17 3 4 2 2 2 5 4" xfId="20320" xr:uid="{00000000-0005-0000-0000-0000654F0000}"/>
    <cellStyle name="Normal 17 3 4 2 2 2 6" xfId="20321" xr:uid="{00000000-0005-0000-0000-0000664F0000}"/>
    <cellStyle name="Normal 17 3 4 2 2 2 6 2" xfId="20322" xr:uid="{00000000-0005-0000-0000-0000674F0000}"/>
    <cellStyle name="Normal 17 3 4 2 2 2 6 2 2" xfId="20323" xr:uid="{00000000-0005-0000-0000-0000684F0000}"/>
    <cellStyle name="Normal 17 3 4 2 2 2 6 3" xfId="20324" xr:uid="{00000000-0005-0000-0000-0000694F0000}"/>
    <cellStyle name="Normal 17 3 4 2 2 2 6 3 2" xfId="20325" xr:uid="{00000000-0005-0000-0000-00006A4F0000}"/>
    <cellStyle name="Normal 17 3 4 2 2 2 6 4" xfId="20326" xr:uid="{00000000-0005-0000-0000-00006B4F0000}"/>
    <cellStyle name="Normal 17 3 4 2 2 2 7" xfId="20327" xr:uid="{00000000-0005-0000-0000-00006C4F0000}"/>
    <cellStyle name="Normal 17 3 4 2 2 2 7 2" xfId="20328" xr:uid="{00000000-0005-0000-0000-00006D4F0000}"/>
    <cellStyle name="Normal 17 3 4 2 2 2 8" xfId="20329" xr:uid="{00000000-0005-0000-0000-00006E4F0000}"/>
    <cellStyle name="Normal 17 3 4 2 2 2 8 2" xfId="20330" xr:uid="{00000000-0005-0000-0000-00006F4F0000}"/>
    <cellStyle name="Normal 17 3 4 2 2 2 9" xfId="20331" xr:uid="{00000000-0005-0000-0000-0000704F0000}"/>
    <cellStyle name="Normal 17 3 4 2 2 3" xfId="20332" xr:uid="{00000000-0005-0000-0000-0000714F0000}"/>
    <cellStyle name="Normal 17 3 4 2 2 3 2" xfId="20333" xr:uid="{00000000-0005-0000-0000-0000724F0000}"/>
    <cellStyle name="Normal 17 3 4 2 2 3 2 2" xfId="20334" xr:uid="{00000000-0005-0000-0000-0000734F0000}"/>
    <cellStyle name="Normal 17 3 4 2 2 3 2 2 2" xfId="20335" xr:uid="{00000000-0005-0000-0000-0000744F0000}"/>
    <cellStyle name="Normal 17 3 4 2 2 3 2 2 2 2" xfId="20336" xr:uid="{00000000-0005-0000-0000-0000754F0000}"/>
    <cellStyle name="Normal 17 3 4 2 2 3 2 2 2 2 2" xfId="20337" xr:uid="{00000000-0005-0000-0000-0000764F0000}"/>
    <cellStyle name="Normal 17 3 4 2 2 3 2 2 2 3" xfId="20338" xr:uid="{00000000-0005-0000-0000-0000774F0000}"/>
    <cellStyle name="Normal 17 3 4 2 2 3 2 2 3" xfId="20339" xr:uid="{00000000-0005-0000-0000-0000784F0000}"/>
    <cellStyle name="Normal 17 3 4 2 2 3 2 2 3 2" xfId="20340" xr:uid="{00000000-0005-0000-0000-0000794F0000}"/>
    <cellStyle name="Normal 17 3 4 2 2 3 2 2 4" xfId="20341" xr:uid="{00000000-0005-0000-0000-00007A4F0000}"/>
    <cellStyle name="Normal 17 3 4 2 2 3 2 3" xfId="20342" xr:uid="{00000000-0005-0000-0000-00007B4F0000}"/>
    <cellStyle name="Normal 17 3 4 2 2 3 2 3 2" xfId="20343" xr:uid="{00000000-0005-0000-0000-00007C4F0000}"/>
    <cellStyle name="Normal 17 3 4 2 2 3 2 3 2 2" xfId="20344" xr:uid="{00000000-0005-0000-0000-00007D4F0000}"/>
    <cellStyle name="Normal 17 3 4 2 2 3 2 3 3" xfId="20345" xr:uid="{00000000-0005-0000-0000-00007E4F0000}"/>
    <cellStyle name="Normal 17 3 4 2 2 3 2 4" xfId="20346" xr:uid="{00000000-0005-0000-0000-00007F4F0000}"/>
    <cellStyle name="Normal 17 3 4 2 2 3 2 4 2" xfId="20347" xr:uid="{00000000-0005-0000-0000-0000804F0000}"/>
    <cellStyle name="Normal 17 3 4 2 2 3 2 5" xfId="20348" xr:uid="{00000000-0005-0000-0000-0000814F0000}"/>
    <cellStyle name="Normal 17 3 4 2 2 3 3" xfId="20349" xr:uid="{00000000-0005-0000-0000-0000824F0000}"/>
    <cellStyle name="Normal 17 3 4 2 2 3 3 2" xfId="20350" xr:uid="{00000000-0005-0000-0000-0000834F0000}"/>
    <cellStyle name="Normal 17 3 4 2 2 3 3 2 2" xfId="20351" xr:uid="{00000000-0005-0000-0000-0000844F0000}"/>
    <cellStyle name="Normal 17 3 4 2 2 3 3 2 2 2" xfId="20352" xr:uid="{00000000-0005-0000-0000-0000854F0000}"/>
    <cellStyle name="Normal 17 3 4 2 2 3 3 2 3" xfId="20353" xr:uid="{00000000-0005-0000-0000-0000864F0000}"/>
    <cellStyle name="Normal 17 3 4 2 2 3 3 3" xfId="20354" xr:uid="{00000000-0005-0000-0000-0000874F0000}"/>
    <cellStyle name="Normal 17 3 4 2 2 3 3 3 2" xfId="20355" xr:uid="{00000000-0005-0000-0000-0000884F0000}"/>
    <cellStyle name="Normal 17 3 4 2 2 3 3 4" xfId="20356" xr:uid="{00000000-0005-0000-0000-0000894F0000}"/>
    <cellStyle name="Normal 17 3 4 2 2 3 4" xfId="20357" xr:uid="{00000000-0005-0000-0000-00008A4F0000}"/>
    <cellStyle name="Normal 17 3 4 2 2 3 4 2" xfId="20358" xr:uid="{00000000-0005-0000-0000-00008B4F0000}"/>
    <cellStyle name="Normal 17 3 4 2 2 3 4 2 2" xfId="20359" xr:uid="{00000000-0005-0000-0000-00008C4F0000}"/>
    <cellStyle name="Normal 17 3 4 2 2 3 4 3" xfId="20360" xr:uid="{00000000-0005-0000-0000-00008D4F0000}"/>
    <cellStyle name="Normal 17 3 4 2 2 3 5" xfId="20361" xr:uid="{00000000-0005-0000-0000-00008E4F0000}"/>
    <cellStyle name="Normal 17 3 4 2 2 3 5 2" xfId="20362" xr:uid="{00000000-0005-0000-0000-00008F4F0000}"/>
    <cellStyle name="Normal 17 3 4 2 2 3 6" xfId="20363" xr:uid="{00000000-0005-0000-0000-0000904F0000}"/>
    <cellStyle name="Normal 17 3 4 2 2 4" xfId="20364" xr:uid="{00000000-0005-0000-0000-0000914F0000}"/>
    <cellStyle name="Normal 17 3 4 2 2 4 2" xfId="20365" xr:uid="{00000000-0005-0000-0000-0000924F0000}"/>
    <cellStyle name="Normal 17 3 4 2 2 4 2 2" xfId="20366" xr:uid="{00000000-0005-0000-0000-0000934F0000}"/>
    <cellStyle name="Normal 17 3 4 2 2 4 2 2 2" xfId="20367" xr:uid="{00000000-0005-0000-0000-0000944F0000}"/>
    <cellStyle name="Normal 17 3 4 2 2 4 2 2 2 2" xfId="20368" xr:uid="{00000000-0005-0000-0000-0000954F0000}"/>
    <cellStyle name="Normal 17 3 4 2 2 4 2 2 2 2 2" xfId="20369" xr:uid="{00000000-0005-0000-0000-0000964F0000}"/>
    <cellStyle name="Normal 17 3 4 2 2 4 2 2 2 3" xfId="20370" xr:uid="{00000000-0005-0000-0000-0000974F0000}"/>
    <cellStyle name="Normal 17 3 4 2 2 4 2 2 3" xfId="20371" xr:uid="{00000000-0005-0000-0000-0000984F0000}"/>
    <cellStyle name="Normal 17 3 4 2 2 4 2 2 3 2" xfId="20372" xr:uid="{00000000-0005-0000-0000-0000994F0000}"/>
    <cellStyle name="Normal 17 3 4 2 2 4 2 2 4" xfId="20373" xr:uid="{00000000-0005-0000-0000-00009A4F0000}"/>
    <cellStyle name="Normal 17 3 4 2 2 4 2 3" xfId="20374" xr:uid="{00000000-0005-0000-0000-00009B4F0000}"/>
    <cellStyle name="Normal 17 3 4 2 2 4 2 3 2" xfId="20375" xr:uid="{00000000-0005-0000-0000-00009C4F0000}"/>
    <cellStyle name="Normal 17 3 4 2 2 4 2 3 2 2" xfId="20376" xr:uid="{00000000-0005-0000-0000-00009D4F0000}"/>
    <cellStyle name="Normal 17 3 4 2 2 4 2 3 3" xfId="20377" xr:uid="{00000000-0005-0000-0000-00009E4F0000}"/>
    <cellStyle name="Normal 17 3 4 2 2 4 2 4" xfId="20378" xr:uid="{00000000-0005-0000-0000-00009F4F0000}"/>
    <cellStyle name="Normal 17 3 4 2 2 4 2 4 2" xfId="20379" xr:uid="{00000000-0005-0000-0000-0000A04F0000}"/>
    <cellStyle name="Normal 17 3 4 2 2 4 2 5" xfId="20380" xr:uid="{00000000-0005-0000-0000-0000A14F0000}"/>
    <cellStyle name="Normal 17 3 4 2 2 4 3" xfId="20381" xr:uid="{00000000-0005-0000-0000-0000A24F0000}"/>
    <cellStyle name="Normal 17 3 4 2 2 4 3 2" xfId="20382" xr:uid="{00000000-0005-0000-0000-0000A34F0000}"/>
    <cellStyle name="Normal 17 3 4 2 2 4 3 2 2" xfId="20383" xr:uid="{00000000-0005-0000-0000-0000A44F0000}"/>
    <cellStyle name="Normal 17 3 4 2 2 4 3 2 2 2" xfId="20384" xr:uid="{00000000-0005-0000-0000-0000A54F0000}"/>
    <cellStyle name="Normal 17 3 4 2 2 4 3 2 3" xfId="20385" xr:uid="{00000000-0005-0000-0000-0000A64F0000}"/>
    <cellStyle name="Normal 17 3 4 2 2 4 3 3" xfId="20386" xr:uid="{00000000-0005-0000-0000-0000A74F0000}"/>
    <cellStyle name="Normal 17 3 4 2 2 4 3 3 2" xfId="20387" xr:uid="{00000000-0005-0000-0000-0000A84F0000}"/>
    <cellStyle name="Normal 17 3 4 2 2 4 3 4" xfId="20388" xr:uid="{00000000-0005-0000-0000-0000A94F0000}"/>
    <cellStyle name="Normal 17 3 4 2 2 4 4" xfId="20389" xr:uid="{00000000-0005-0000-0000-0000AA4F0000}"/>
    <cellStyle name="Normal 17 3 4 2 2 4 4 2" xfId="20390" xr:uid="{00000000-0005-0000-0000-0000AB4F0000}"/>
    <cellStyle name="Normal 17 3 4 2 2 4 4 2 2" xfId="20391" xr:uid="{00000000-0005-0000-0000-0000AC4F0000}"/>
    <cellStyle name="Normal 17 3 4 2 2 4 4 3" xfId="20392" xr:uid="{00000000-0005-0000-0000-0000AD4F0000}"/>
    <cellStyle name="Normal 17 3 4 2 2 4 5" xfId="20393" xr:uid="{00000000-0005-0000-0000-0000AE4F0000}"/>
    <cellStyle name="Normal 17 3 4 2 2 4 5 2" xfId="20394" xr:uid="{00000000-0005-0000-0000-0000AF4F0000}"/>
    <cellStyle name="Normal 17 3 4 2 2 4 6" xfId="20395" xr:uid="{00000000-0005-0000-0000-0000B04F0000}"/>
    <cellStyle name="Normal 17 3 4 2 2 5" xfId="20396" xr:uid="{00000000-0005-0000-0000-0000B14F0000}"/>
    <cellStyle name="Normal 17 3 4 2 2 5 2" xfId="20397" xr:uid="{00000000-0005-0000-0000-0000B24F0000}"/>
    <cellStyle name="Normal 17 3 4 2 2 5 2 2" xfId="20398" xr:uid="{00000000-0005-0000-0000-0000B34F0000}"/>
    <cellStyle name="Normal 17 3 4 2 2 5 2 2 2" xfId="20399" xr:uid="{00000000-0005-0000-0000-0000B44F0000}"/>
    <cellStyle name="Normal 17 3 4 2 2 5 2 2 2 2" xfId="20400" xr:uid="{00000000-0005-0000-0000-0000B54F0000}"/>
    <cellStyle name="Normal 17 3 4 2 2 5 2 2 3" xfId="20401" xr:uid="{00000000-0005-0000-0000-0000B64F0000}"/>
    <cellStyle name="Normal 17 3 4 2 2 5 2 3" xfId="20402" xr:uid="{00000000-0005-0000-0000-0000B74F0000}"/>
    <cellStyle name="Normal 17 3 4 2 2 5 2 3 2" xfId="20403" xr:uid="{00000000-0005-0000-0000-0000B84F0000}"/>
    <cellStyle name="Normal 17 3 4 2 2 5 2 4" xfId="20404" xr:uid="{00000000-0005-0000-0000-0000B94F0000}"/>
    <cellStyle name="Normal 17 3 4 2 2 5 3" xfId="20405" xr:uid="{00000000-0005-0000-0000-0000BA4F0000}"/>
    <cellStyle name="Normal 17 3 4 2 2 5 3 2" xfId="20406" xr:uid="{00000000-0005-0000-0000-0000BB4F0000}"/>
    <cellStyle name="Normal 17 3 4 2 2 5 3 2 2" xfId="20407" xr:uid="{00000000-0005-0000-0000-0000BC4F0000}"/>
    <cellStyle name="Normal 17 3 4 2 2 5 3 3" xfId="20408" xr:uid="{00000000-0005-0000-0000-0000BD4F0000}"/>
    <cellStyle name="Normal 17 3 4 2 2 5 4" xfId="20409" xr:uid="{00000000-0005-0000-0000-0000BE4F0000}"/>
    <cellStyle name="Normal 17 3 4 2 2 5 4 2" xfId="20410" xr:uid="{00000000-0005-0000-0000-0000BF4F0000}"/>
    <cellStyle name="Normal 17 3 4 2 2 5 5" xfId="20411" xr:uid="{00000000-0005-0000-0000-0000C04F0000}"/>
    <cellStyle name="Normal 17 3 4 2 2 6" xfId="20412" xr:uid="{00000000-0005-0000-0000-0000C14F0000}"/>
    <cellStyle name="Normal 17 3 4 2 2 6 2" xfId="20413" xr:uid="{00000000-0005-0000-0000-0000C24F0000}"/>
    <cellStyle name="Normal 17 3 4 2 2 6 2 2" xfId="20414" xr:uid="{00000000-0005-0000-0000-0000C34F0000}"/>
    <cellStyle name="Normal 17 3 4 2 2 6 2 2 2" xfId="20415" xr:uid="{00000000-0005-0000-0000-0000C44F0000}"/>
    <cellStyle name="Normal 17 3 4 2 2 6 2 3" xfId="20416" xr:uid="{00000000-0005-0000-0000-0000C54F0000}"/>
    <cellStyle name="Normal 17 3 4 2 2 6 3" xfId="20417" xr:uid="{00000000-0005-0000-0000-0000C64F0000}"/>
    <cellStyle name="Normal 17 3 4 2 2 6 3 2" xfId="20418" xr:uid="{00000000-0005-0000-0000-0000C74F0000}"/>
    <cellStyle name="Normal 17 3 4 2 2 6 4" xfId="20419" xr:uid="{00000000-0005-0000-0000-0000C84F0000}"/>
    <cellStyle name="Normal 17 3 4 2 2 7" xfId="20420" xr:uid="{00000000-0005-0000-0000-0000C94F0000}"/>
    <cellStyle name="Normal 17 3 4 2 2 7 2" xfId="20421" xr:uid="{00000000-0005-0000-0000-0000CA4F0000}"/>
    <cellStyle name="Normal 17 3 4 2 2 7 2 2" xfId="20422" xr:uid="{00000000-0005-0000-0000-0000CB4F0000}"/>
    <cellStyle name="Normal 17 3 4 2 2 7 3" xfId="20423" xr:uid="{00000000-0005-0000-0000-0000CC4F0000}"/>
    <cellStyle name="Normal 17 3 4 2 2 7 3 2" xfId="20424" xr:uid="{00000000-0005-0000-0000-0000CD4F0000}"/>
    <cellStyle name="Normal 17 3 4 2 2 7 4" xfId="20425" xr:uid="{00000000-0005-0000-0000-0000CE4F0000}"/>
    <cellStyle name="Normal 17 3 4 2 2 8" xfId="20426" xr:uid="{00000000-0005-0000-0000-0000CF4F0000}"/>
    <cellStyle name="Normal 17 3 4 2 2 8 2" xfId="20427" xr:uid="{00000000-0005-0000-0000-0000D04F0000}"/>
    <cellStyle name="Normal 17 3 4 2 2 9" xfId="20428" xr:uid="{00000000-0005-0000-0000-0000D14F0000}"/>
    <cellStyle name="Normal 17 3 4 2 2 9 2" xfId="20429" xr:uid="{00000000-0005-0000-0000-0000D24F0000}"/>
    <cellStyle name="Normal 17 3 4 2 3" xfId="20430" xr:uid="{00000000-0005-0000-0000-0000D34F0000}"/>
    <cellStyle name="Normal 17 3 4 2 3 2" xfId="20431" xr:uid="{00000000-0005-0000-0000-0000D44F0000}"/>
    <cellStyle name="Normal 17 3 4 2 3 2 2" xfId="20432" xr:uid="{00000000-0005-0000-0000-0000D54F0000}"/>
    <cellStyle name="Normal 17 3 4 2 3 2 2 2" xfId="20433" xr:uid="{00000000-0005-0000-0000-0000D64F0000}"/>
    <cellStyle name="Normal 17 3 4 2 3 2 2 2 2" xfId="20434" xr:uid="{00000000-0005-0000-0000-0000D74F0000}"/>
    <cellStyle name="Normal 17 3 4 2 3 2 2 2 2 2" xfId="20435" xr:uid="{00000000-0005-0000-0000-0000D84F0000}"/>
    <cellStyle name="Normal 17 3 4 2 3 2 2 2 2 2 2" xfId="20436" xr:uid="{00000000-0005-0000-0000-0000D94F0000}"/>
    <cellStyle name="Normal 17 3 4 2 3 2 2 2 2 3" xfId="20437" xr:uid="{00000000-0005-0000-0000-0000DA4F0000}"/>
    <cellStyle name="Normal 17 3 4 2 3 2 2 2 3" xfId="20438" xr:uid="{00000000-0005-0000-0000-0000DB4F0000}"/>
    <cellStyle name="Normal 17 3 4 2 3 2 2 2 3 2" xfId="20439" xr:uid="{00000000-0005-0000-0000-0000DC4F0000}"/>
    <cellStyle name="Normal 17 3 4 2 3 2 2 2 4" xfId="20440" xr:uid="{00000000-0005-0000-0000-0000DD4F0000}"/>
    <cellStyle name="Normal 17 3 4 2 3 2 2 3" xfId="20441" xr:uid="{00000000-0005-0000-0000-0000DE4F0000}"/>
    <cellStyle name="Normal 17 3 4 2 3 2 2 3 2" xfId="20442" xr:uid="{00000000-0005-0000-0000-0000DF4F0000}"/>
    <cellStyle name="Normal 17 3 4 2 3 2 2 3 2 2" xfId="20443" xr:uid="{00000000-0005-0000-0000-0000E04F0000}"/>
    <cellStyle name="Normal 17 3 4 2 3 2 2 3 3" xfId="20444" xr:uid="{00000000-0005-0000-0000-0000E14F0000}"/>
    <cellStyle name="Normal 17 3 4 2 3 2 2 4" xfId="20445" xr:uid="{00000000-0005-0000-0000-0000E24F0000}"/>
    <cellStyle name="Normal 17 3 4 2 3 2 2 4 2" xfId="20446" xr:uid="{00000000-0005-0000-0000-0000E34F0000}"/>
    <cellStyle name="Normal 17 3 4 2 3 2 2 5" xfId="20447" xr:uid="{00000000-0005-0000-0000-0000E44F0000}"/>
    <cellStyle name="Normal 17 3 4 2 3 2 3" xfId="20448" xr:uid="{00000000-0005-0000-0000-0000E54F0000}"/>
    <cellStyle name="Normal 17 3 4 2 3 2 3 2" xfId="20449" xr:uid="{00000000-0005-0000-0000-0000E64F0000}"/>
    <cellStyle name="Normal 17 3 4 2 3 2 3 2 2" xfId="20450" xr:uid="{00000000-0005-0000-0000-0000E74F0000}"/>
    <cellStyle name="Normal 17 3 4 2 3 2 3 2 2 2" xfId="20451" xr:uid="{00000000-0005-0000-0000-0000E84F0000}"/>
    <cellStyle name="Normal 17 3 4 2 3 2 3 2 3" xfId="20452" xr:uid="{00000000-0005-0000-0000-0000E94F0000}"/>
    <cellStyle name="Normal 17 3 4 2 3 2 3 3" xfId="20453" xr:uid="{00000000-0005-0000-0000-0000EA4F0000}"/>
    <cellStyle name="Normal 17 3 4 2 3 2 3 3 2" xfId="20454" xr:uid="{00000000-0005-0000-0000-0000EB4F0000}"/>
    <cellStyle name="Normal 17 3 4 2 3 2 3 4" xfId="20455" xr:uid="{00000000-0005-0000-0000-0000EC4F0000}"/>
    <cellStyle name="Normal 17 3 4 2 3 2 4" xfId="20456" xr:uid="{00000000-0005-0000-0000-0000ED4F0000}"/>
    <cellStyle name="Normal 17 3 4 2 3 2 4 2" xfId="20457" xr:uid="{00000000-0005-0000-0000-0000EE4F0000}"/>
    <cellStyle name="Normal 17 3 4 2 3 2 4 2 2" xfId="20458" xr:uid="{00000000-0005-0000-0000-0000EF4F0000}"/>
    <cellStyle name="Normal 17 3 4 2 3 2 4 3" xfId="20459" xr:uid="{00000000-0005-0000-0000-0000F04F0000}"/>
    <cellStyle name="Normal 17 3 4 2 3 2 5" xfId="20460" xr:uid="{00000000-0005-0000-0000-0000F14F0000}"/>
    <cellStyle name="Normal 17 3 4 2 3 2 5 2" xfId="20461" xr:uid="{00000000-0005-0000-0000-0000F24F0000}"/>
    <cellStyle name="Normal 17 3 4 2 3 2 6" xfId="20462" xr:uid="{00000000-0005-0000-0000-0000F34F0000}"/>
    <cellStyle name="Normal 17 3 4 2 3 3" xfId="20463" xr:uid="{00000000-0005-0000-0000-0000F44F0000}"/>
    <cellStyle name="Normal 17 3 4 2 3 3 2" xfId="20464" xr:uid="{00000000-0005-0000-0000-0000F54F0000}"/>
    <cellStyle name="Normal 17 3 4 2 3 3 2 2" xfId="20465" xr:uid="{00000000-0005-0000-0000-0000F64F0000}"/>
    <cellStyle name="Normal 17 3 4 2 3 3 2 2 2" xfId="20466" xr:uid="{00000000-0005-0000-0000-0000F74F0000}"/>
    <cellStyle name="Normal 17 3 4 2 3 3 2 2 2 2" xfId="20467" xr:uid="{00000000-0005-0000-0000-0000F84F0000}"/>
    <cellStyle name="Normal 17 3 4 2 3 3 2 2 2 2 2" xfId="20468" xr:uid="{00000000-0005-0000-0000-0000F94F0000}"/>
    <cellStyle name="Normal 17 3 4 2 3 3 2 2 2 3" xfId="20469" xr:uid="{00000000-0005-0000-0000-0000FA4F0000}"/>
    <cellStyle name="Normal 17 3 4 2 3 3 2 2 3" xfId="20470" xr:uid="{00000000-0005-0000-0000-0000FB4F0000}"/>
    <cellStyle name="Normal 17 3 4 2 3 3 2 2 3 2" xfId="20471" xr:uid="{00000000-0005-0000-0000-0000FC4F0000}"/>
    <cellStyle name="Normal 17 3 4 2 3 3 2 2 4" xfId="20472" xr:uid="{00000000-0005-0000-0000-0000FD4F0000}"/>
    <cellStyle name="Normal 17 3 4 2 3 3 2 3" xfId="20473" xr:uid="{00000000-0005-0000-0000-0000FE4F0000}"/>
    <cellStyle name="Normal 17 3 4 2 3 3 2 3 2" xfId="20474" xr:uid="{00000000-0005-0000-0000-0000FF4F0000}"/>
    <cellStyle name="Normal 17 3 4 2 3 3 2 3 2 2" xfId="20475" xr:uid="{00000000-0005-0000-0000-000000500000}"/>
    <cellStyle name="Normal 17 3 4 2 3 3 2 3 3" xfId="20476" xr:uid="{00000000-0005-0000-0000-000001500000}"/>
    <cellStyle name="Normal 17 3 4 2 3 3 2 4" xfId="20477" xr:uid="{00000000-0005-0000-0000-000002500000}"/>
    <cellStyle name="Normal 17 3 4 2 3 3 2 4 2" xfId="20478" xr:uid="{00000000-0005-0000-0000-000003500000}"/>
    <cellStyle name="Normal 17 3 4 2 3 3 2 5" xfId="20479" xr:uid="{00000000-0005-0000-0000-000004500000}"/>
    <cellStyle name="Normal 17 3 4 2 3 3 3" xfId="20480" xr:uid="{00000000-0005-0000-0000-000005500000}"/>
    <cellStyle name="Normal 17 3 4 2 3 3 3 2" xfId="20481" xr:uid="{00000000-0005-0000-0000-000006500000}"/>
    <cellStyle name="Normal 17 3 4 2 3 3 3 2 2" xfId="20482" xr:uid="{00000000-0005-0000-0000-000007500000}"/>
    <cellStyle name="Normal 17 3 4 2 3 3 3 2 2 2" xfId="20483" xr:uid="{00000000-0005-0000-0000-000008500000}"/>
    <cellStyle name="Normal 17 3 4 2 3 3 3 2 3" xfId="20484" xr:uid="{00000000-0005-0000-0000-000009500000}"/>
    <cellStyle name="Normal 17 3 4 2 3 3 3 3" xfId="20485" xr:uid="{00000000-0005-0000-0000-00000A500000}"/>
    <cellStyle name="Normal 17 3 4 2 3 3 3 3 2" xfId="20486" xr:uid="{00000000-0005-0000-0000-00000B500000}"/>
    <cellStyle name="Normal 17 3 4 2 3 3 3 4" xfId="20487" xr:uid="{00000000-0005-0000-0000-00000C500000}"/>
    <cellStyle name="Normal 17 3 4 2 3 3 4" xfId="20488" xr:uid="{00000000-0005-0000-0000-00000D500000}"/>
    <cellStyle name="Normal 17 3 4 2 3 3 4 2" xfId="20489" xr:uid="{00000000-0005-0000-0000-00000E500000}"/>
    <cellStyle name="Normal 17 3 4 2 3 3 4 2 2" xfId="20490" xr:uid="{00000000-0005-0000-0000-00000F500000}"/>
    <cellStyle name="Normal 17 3 4 2 3 3 4 3" xfId="20491" xr:uid="{00000000-0005-0000-0000-000010500000}"/>
    <cellStyle name="Normal 17 3 4 2 3 3 5" xfId="20492" xr:uid="{00000000-0005-0000-0000-000011500000}"/>
    <cellStyle name="Normal 17 3 4 2 3 3 5 2" xfId="20493" xr:uid="{00000000-0005-0000-0000-000012500000}"/>
    <cellStyle name="Normal 17 3 4 2 3 3 6" xfId="20494" xr:uid="{00000000-0005-0000-0000-000013500000}"/>
    <cellStyle name="Normal 17 3 4 2 3 4" xfId="20495" xr:uid="{00000000-0005-0000-0000-000014500000}"/>
    <cellStyle name="Normal 17 3 4 2 3 4 2" xfId="20496" xr:uid="{00000000-0005-0000-0000-000015500000}"/>
    <cellStyle name="Normal 17 3 4 2 3 4 2 2" xfId="20497" xr:uid="{00000000-0005-0000-0000-000016500000}"/>
    <cellStyle name="Normal 17 3 4 2 3 4 2 2 2" xfId="20498" xr:uid="{00000000-0005-0000-0000-000017500000}"/>
    <cellStyle name="Normal 17 3 4 2 3 4 2 2 2 2" xfId="20499" xr:uid="{00000000-0005-0000-0000-000018500000}"/>
    <cellStyle name="Normal 17 3 4 2 3 4 2 2 3" xfId="20500" xr:uid="{00000000-0005-0000-0000-000019500000}"/>
    <cellStyle name="Normal 17 3 4 2 3 4 2 3" xfId="20501" xr:uid="{00000000-0005-0000-0000-00001A500000}"/>
    <cellStyle name="Normal 17 3 4 2 3 4 2 3 2" xfId="20502" xr:uid="{00000000-0005-0000-0000-00001B500000}"/>
    <cellStyle name="Normal 17 3 4 2 3 4 2 4" xfId="20503" xr:uid="{00000000-0005-0000-0000-00001C500000}"/>
    <cellStyle name="Normal 17 3 4 2 3 4 3" xfId="20504" xr:uid="{00000000-0005-0000-0000-00001D500000}"/>
    <cellStyle name="Normal 17 3 4 2 3 4 3 2" xfId="20505" xr:uid="{00000000-0005-0000-0000-00001E500000}"/>
    <cellStyle name="Normal 17 3 4 2 3 4 3 2 2" xfId="20506" xr:uid="{00000000-0005-0000-0000-00001F500000}"/>
    <cellStyle name="Normal 17 3 4 2 3 4 3 3" xfId="20507" xr:uid="{00000000-0005-0000-0000-000020500000}"/>
    <cellStyle name="Normal 17 3 4 2 3 4 4" xfId="20508" xr:uid="{00000000-0005-0000-0000-000021500000}"/>
    <cellStyle name="Normal 17 3 4 2 3 4 4 2" xfId="20509" xr:uid="{00000000-0005-0000-0000-000022500000}"/>
    <cellStyle name="Normal 17 3 4 2 3 4 5" xfId="20510" xr:uid="{00000000-0005-0000-0000-000023500000}"/>
    <cellStyle name="Normal 17 3 4 2 3 5" xfId="20511" xr:uid="{00000000-0005-0000-0000-000024500000}"/>
    <cellStyle name="Normal 17 3 4 2 3 5 2" xfId="20512" xr:uid="{00000000-0005-0000-0000-000025500000}"/>
    <cellStyle name="Normal 17 3 4 2 3 5 2 2" xfId="20513" xr:uid="{00000000-0005-0000-0000-000026500000}"/>
    <cellStyle name="Normal 17 3 4 2 3 5 2 2 2" xfId="20514" xr:uid="{00000000-0005-0000-0000-000027500000}"/>
    <cellStyle name="Normal 17 3 4 2 3 5 2 3" xfId="20515" xr:uid="{00000000-0005-0000-0000-000028500000}"/>
    <cellStyle name="Normal 17 3 4 2 3 5 3" xfId="20516" xr:uid="{00000000-0005-0000-0000-000029500000}"/>
    <cellStyle name="Normal 17 3 4 2 3 5 3 2" xfId="20517" xr:uid="{00000000-0005-0000-0000-00002A500000}"/>
    <cellStyle name="Normal 17 3 4 2 3 5 4" xfId="20518" xr:uid="{00000000-0005-0000-0000-00002B500000}"/>
    <cellStyle name="Normal 17 3 4 2 3 6" xfId="20519" xr:uid="{00000000-0005-0000-0000-00002C500000}"/>
    <cellStyle name="Normal 17 3 4 2 3 6 2" xfId="20520" xr:uid="{00000000-0005-0000-0000-00002D500000}"/>
    <cellStyle name="Normal 17 3 4 2 3 6 2 2" xfId="20521" xr:uid="{00000000-0005-0000-0000-00002E500000}"/>
    <cellStyle name="Normal 17 3 4 2 3 6 3" xfId="20522" xr:uid="{00000000-0005-0000-0000-00002F500000}"/>
    <cellStyle name="Normal 17 3 4 2 3 6 3 2" xfId="20523" xr:uid="{00000000-0005-0000-0000-000030500000}"/>
    <cellStyle name="Normal 17 3 4 2 3 6 4" xfId="20524" xr:uid="{00000000-0005-0000-0000-000031500000}"/>
    <cellStyle name="Normal 17 3 4 2 3 7" xfId="20525" xr:uid="{00000000-0005-0000-0000-000032500000}"/>
    <cellStyle name="Normal 17 3 4 2 3 7 2" xfId="20526" xr:uid="{00000000-0005-0000-0000-000033500000}"/>
    <cellStyle name="Normal 17 3 4 2 3 8" xfId="20527" xr:uid="{00000000-0005-0000-0000-000034500000}"/>
    <cellStyle name="Normal 17 3 4 2 3 8 2" xfId="20528" xr:uid="{00000000-0005-0000-0000-000035500000}"/>
    <cellStyle name="Normal 17 3 4 2 3 9" xfId="20529" xr:uid="{00000000-0005-0000-0000-000036500000}"/>
    <cellStyle name="Normal 17 3 4 2 4" xfId="20530" xr:uid="{00000000-0005-0000-0000-000037500000}"/>
    <cellStyle name="Normal 17 3 4 2 4 2" xfId="20531" xr:uid="{00000000-0005-0000-0000-000038500000}"/>
    <cellStyle name="Normal 17 3 4 2 4 2 2" xfId="20532" xr:uid="{00000000-0005-0000-0000-000039500000}"/>
    <cellStyle name="Normal 17 3 4 2 4 2 2 2" xfId="20533" xr:uid="{00000000-0005-0000-0000-00003A500000}"/>
    <cellStyle name="Normal 17 3 4 2 4 2 2 2 2" xfId="20534" xr:uid="{00000000-0005-0000-0000-00003B500000}"/>
    <cellStyle name="Normal 17 3 4 2 4 2 2 2 2 2" xfId="20535" xr:uid="{00000000-0005-0000-0000-00003C500000}"/>
    <cellStyle name="Normal 17 3 4 2 4 2 2 2 3" xfId="20536" xr:uid="{00000000-0005-0000-0000-00003D500000}"/>
    <cellStyle name="Normal 17 3 4 2 4 2 2 3" xfId="20537" xr:uid="{00000000-0005-0000-0000-00003E500000}"/>
    <cellStyle name="Normal 17 3 4 2 4 2 2 3 2" xfId="20538" xr:uid="{00000000-0005-0000-0000-00003F500000}"/>
    <cellStyle name="Normal 17 3 4 2 4 2 2 4" xfId="20539" xr:uid="{00000000-0005-0000-0000-000040500000}"/>
    <cellStyle name="Normal 17 3 4 2 4 2 3" xfId="20540" xr:uid="{00000000-0005-0000-0000-000041500000}"/>
    <cellStyle name="Normal 17 3 4 2 4 2 3 2" xfId="20541" xr:uid="{00000000-0005-0000-0000-000042500000}"/>
    <cellStyle name="Normal 17 3 4 2 4 2 3 2 2" xfId="20542" xr:uid="{00000000-0005-0000-0000-000043500000}"/>
    <cellStyle name="Normal 17 3 4 2 4 2 3 3" xfId="20543" xr:uid="{00000000-0005-0000-0000-000044500000}"/>
    <cellStyle name="Normal 17 3 4 2 4 2 4" xfId="20544" xr:uid="{00000000-0005-0000-0000-000045500000}"/>
    <cellStyle name="Normal 17 3 4 2 4 2 4 2" xfId="20545" xr:uid="{00000000-0005-0000-0000-000046500000}"/>
    <cellStyle name="Normal 17 3 4 2 4 2 5" xfId="20546" xr:uid="{00000000-0005-0000-0000-000047500000}"/>
    <cellStyle name="Normal 17 3 4 2 4 3" xfId="20547" xr:uid="{00000000-0005-0000-0000-000048500000}"/>
    <cellStyle name="Normal 17 3 4 2 4 3 2" xfId="20548" xr:uid="{00000000-0005-0000-0000-000049500000}"/>
    <cellStyle name="Normal 17 3 4 2 4 3 2 2" xfId="20549" xr:uid="{00000000-0005-0000-0000-00004A500000}"/>
    <cellStyle name="Normal 17 3 4 2 4 3 2 2 2" xfId="20550" xr:uid="{00000000-0005-0000-0000-00004B500000}"/>
    <cellStyle name="Normal 17 3 4 2 4 3 2 3" xfId="20551" xr:uid="{00000000-0005-0000-0000-00004C500000}"/>
    <cellStyle name="Normal 17 3 4 2 4 3 3" xfId="20552" xr:uid="{00000000-0005-0000-0000-00004D500000}"/>
    <cellStyle name="Normal 17 3 4 2 4 3 3 2" xfId="20553" xr:uid="{00000000-0005-0000-0000-00004E500000}"/>
    <cellStyle name="Normal 17 3 4 2 4 3 4" xfId="20554" xr:uid="{00000000-0005-0000-0000-00004F500000}"/>
    <cellStyle name="Normal 17 3 4 2 4 4" xfId="20555" xr:uid="{00000000-0005-0000-0000-000050500000}"/>
    <cellStyle name="Normal 17 3 4 2 4 4 2" xfId="20556" xr:uid="{00000000-0005-0000-0000-000051500000}"/>
    <cellStyle name="Normal 17 3 4 2 4 4 2 2" xfId="20557" xr:uid="{00000000-0005-0000-0000-000052500000}"/>
    <cellStyle name="Normal 17 3 4 2 4 4 3" xfId="20558" xr:uid="{00000000-0005-0000-0000-000053500000}"/>
    <cellStyle name="Normal 17 3 4 2 4 5" xfId="20559" xr:uid="{00000000-0005-0000-0000-000054500000}"/>
    <cellStyle name="Normal 17 3 4 2 4 5 2" xfId="20560" xr:uid="{00000000-0005-0000-0000-000055500000}"/>
    <cellStyle name="Normal 17 3 4 2 4 6" xfId="20561" xr:uid="{00000000-0005-0000-0000-000056500000}"/>
    <cellStyle name="Normal 17 3 4 2 5" xfId="20562" xr:uid="{00000000-0005-0000-0000-000057500000}"/>
    <cellStyle name="Normal 17 3 4 2 5 2" xfId="20563" xr:uid="{00000000-0005-0000-0000-000058500000}"/>
    <cellStyle name="Normal 17 3 4 2 5 2 2" xfId="20564" xr:uid="{00000000-0005-0000-0000-000059500000}"/>
    <cellStyle name="Normal 17 3 4 2 5 2 2 2" xfId="20565" xr:uid="{00000000-0005-0000-0000-00005A500000}"/>
    <cellStyle name="Normal 17 3 4 2 5 2 2 2 2" xfId="20566" xr:uid="{00000000-0005-0000-0000-00005B500000}"/>
    <cellStyle name="Normal 17 3 4 2 5 2 2 2 2 2" xfId="20567" xr:uid="{00000000-0005-0000-0000-00005C500000}"/>
    <cellStyle name="Normal 17 3 4 2 5 2 2 2 3" xfId="20568" xr:uid="{00000000-0005-0000-0000-00005D500000}"/>
    <cellStyle name="Normal 17 3 4 2 5 2 2 3" xfId="20569" xr:uid="{00000000-0005-0000-0000-00005E500000}"/>
    <cellStyle name="Normal 17 3 4 2 5 2 2 3 2" xfId="20570" xr:uid="{00000000-0005-0000-0000-00005F500000}"/>
    <cellStyle name="Normal 17 3 4 2 5 2 2 4" xfId="20571" xr:uid="{00000000-0005-0000-0000-000060500000}"/>
    <cellStyle name="Normal 17 3 4 2 5 2 3" xfId="20572" xr:uid="{00000000-0005-0000-0000-000061500000}"/>
    <cellStyle name="Normal 17 3 4 2 5 2 3 2" xfId="20573" xr:uid="{00000000-0005-0000-0000-000062500000}"/>
    <cellStyle name="Normal 17 3 4 2 5 2 3 2 2" xfId="20574" xr:uid="{00000000-0005-0000-0000-000063500000}"/>
    <cellStyle name="Normal 17 3 4 2 5 2 3 3" xfId="20575" xr:uid="{00000000-0005-0000-0000-000064500000}"/>
    <cellStyle name="Normal 17 3 4 2 5 2 4" xfId="20576" xr:uid="{00000000-0005-0000-0000-000065500000}"/>
    <cellStyle name="Normal 17 3 4 2 5 2 4 2" xfId="20577" xr:uid="{00000000-0005-0000-0000-000066500000}"/>
    <cellStyle name="Normal 17 3 4 2 5 2 5" xfId="20578" xr:uid="{00000000-0005-0000-0000-000067500000}"/>
    <cellStyle name="Normal 17 3 4 2 5 3" xfId="20579" xr:uid="{00000000-0005-0000-0000-000068500000}"/>
    <cellStyle name="Normal 17 3 4 2 5 3 2" xfId="20580" xr:uid="{00000000-0005-0000-0000-000069500000}"/>
    <cellStyle name="Normal 17 3 4 2 5 3 2 2" xfId="20581" xr:uid="{00000000-0005-0000-0000-00006A500000}"/>
    <cellStyle name="Normal 17 3 4 2 5 3 2 2 2" xfId="20582" xr:uid="{00000000-0005-0000-0000-00006B500000}"/>
    <cellStyle name="Normal 17 3 4 2 5 3 2 3" xfId="20583" xr:uid="{00000000-0005-0000-0000-00006C500000}"/>
    <cellStyle name="Normal 17 3 4 2 5 3 3" xfId="20584" xr:uid="{00000000-0005-0000-0000-00006D500000}"/>
    <cellStyle name="Normal 17 3 4 2 5 3 3 2" xfId="20585" xr:uid="{00000000-0005-0000-0000-00006E500000}"/>
    <cellStyle name="Normal 17 3 4 2 5 3 4" xfId="20586" xr:uid="{00000000-0005-0000-0000-00006F500000}"/>
    <cellStyle name="Normal 17 3 4 2 5 4" xfId="20587" xr:uid="{00000000-0005-0000-0000-000070500000}"/>
    <cellStyle name="Normal 17 3 4 2 5 4 2" xfId="20588" xr:uid="{00000000-0005-0000-0000-000071500000}"/>
    <cellStyle name="Normal 17 3 4 2 5 4 2 2" xfId="20589" xr:uid="{00000000-0005-0000-0000-000072500000}"/>
    <cellStyle name="Normal 17 3 4 2 5 4 3" xfId="20590" xr:uid="{00000000-0005-0000-0000-000073500000}"/>
    <cellStyle name="Normal 17 3 4 2 5 5" xfId="20591" xr:uid="{00000000-0005-0000-0000-000074500000}"/>
    <cellStyle name="Normal 17 3 4 2 5 5 2" xfId="20592" xr:uid="{00000000-0005-0000-0000-000075500000}"/>
    <cellStyle name="Normal 17 3 4 2 5 6" xfId="20593" xr:uid="{00000000-0005-0000-0000-000076500000}"/>
    <cellStyle name="Normal 17 3 4 2 6" xfId="20594" xr:uid="{00000000-0005-0000-0000-000077500000}"/>
    <cellStyle name="Normal 17 3 4 2 6 2" xfId="20595" xr:uid="{00000000-0005-0000-0000-000078500000}"/>
    <cellStyle name="Normal 17 3 4 2 6 2 2" xfId="20596" xr:uid="{00000000-0005-0000-0000-000079500000}"/>
    <cellStyle name="Normal 17 3 4 2 6 2 2 2" xfId="20597" xr:uid="{00000000-0005-0000-0000-00007A500000}"/>
    <cellStyle name="Normal 17 3 4 2 6 2 2 2 2" xfId="20598" xr:uid="{00000000-0005-0000-0000-00007B500000}"/>
    <cellStyle name="Normal 17 3 4 2 6 2 2 3" xfId="20599" xr:uid="{00000000-0005-0000-0000-00007C500000}"/>
    <cellStyle name="Normal 17 3 4 2 6 2 3" xfId="20600" xr:uid="{00000000-0005-0000-0000-00007D500000}"/>
    <cellStyle name="Normal 17 3 4 2 6 2 3 2" xfId="20601" xr:uid="{00000000-0005-0000-0000-00007E500000}"/>
    <cellStyle name="Normal 17 3 4 2 6 2 4" xfId="20602" xr:uid="{00000000-0005-0000-0000-00007F500000}"/>
    <cellStyle name="Normal 17 3 4 2 6 3" xfId="20603" xr:uid="{00000000-0005-0000-0000-000080500000}"/>
    <cellStyle name="Normal 17 3 4 2 6 3 2" xfId="20604" xr:uid="{00000000-0005-0000-0000-000081500000}"/>
    <cellStyle name="Normal 17 3 4 2 6 3 2 2" xfId="20605" xr:uid="{00000000-0005-0000-0000-000082500000}"/>
    <cellStyle name="Normal 17 3 4 2 6 3 3" xfId="20606" xr:uid="{00000000-0005-0000-0000-000083500000}"/>
    <cellStyle name="Normal 17 3 4 2 6 4" xfId="20607" xr:uid="{00000000-0005-0000-0000-000084500000}"/>
    <cellStyle name="Normal 17 3 4 2 6 4 2" xfId="20608" xr:uid="{00000000-0005-0000-0000-000085500000}"/>
    <cellStyle name="Normal 17 3 4 2 6 5" xfId="20609" xr:uid="{00000000-0005-0000-0000-000086500000}"/>
    <cellStyle name="Normal 17 3 4 2 7" xfId="20610" xr:uid="{00000000-0005-0000-0000-000087500000}"/>
    <cellStyle name="Normal 17 3 4 2 7 2" xfId="20611" xr:uid="{00000000-0005-0000-0000-000088500000}"/>
    <cellStyle name="Normal 17 3 4 2 7 2 2" xfId="20612" xr:uid="{00000000-0005-0000-0000-000089500000}"/>
    <cellStyle name="Normal 17 3 4 2 7 2 2 2" xfId="20613" xr:uid="{00000000-0005-0000-0000-00008A500000}"/>
    <cellStyle name="Normal 17 3 4 2 7 2 3" xfId="20614" xr:uid="{00000000-0005-0000-0000-00008B500000}"/>
    <cellStyle name="Normal 17 3 4 2 7 3" xfId="20615" xr:uid="{00000000-0005-0000-0000-00008C500000}"/>
    <cellStyle name="Normal 17 3 4 2 7 3 2" xfId="20616" xr:uid="{00000000-0005-0000-0000-00008D500000}"/>
    <cellStyle name="Normal 17 3 4 2 7 4" xfId="20617" xr:uid="{00000000-0005-0000-0000-00008E500000}"/>
    <cellStyle name="Normal 17 3 4 2 8" xfId="20618" xr:uid="{00000000-0005-0000-0000-00008F500000}"/>
    <cellStyle name="Normal 17 3 4 2 8 2" xfId="20619" xr:uid="{00000000-0005-0000-0000-000090500000}"/>
    <cellStyle name="Normal 17 3 4 2 8 2 2" xfId="20620" xr:uid="{00000000-0005-0000-0000-000091500000}"/>
    <cellStyle name="Normal 17 3 4 2 8 3" xfId="20621" xr:uid="{00000000-0005-0000-0000-000092500000}"/>
    <cellStyle name="Normal 17 3 4 2 8 3 2" xfId="20622" xr:uid="{00000000-0005-0000-0000-000093500000}"/>
    <cellStyle name="Normal 17 3 4 2 8 4" xfId="20623" xr:uid="{00000000-0005-0000-0000-000094500000}"/>
    <cellStyle name="Normal 17 3 4 2 9" xfId="20624" xr:uid="{00000000-0005-0000-0000-000095500000}"/>
    <cellStyle name="Normal 17 3 4 2 9 2" xfId="20625" xr:uid="{00000000-0005-0000-0000-000096500000}"/>
    <cellStyle name="Normal 17 3 4 3" xfId="20626" xr:uid="{00000000-0005-0000-0000-000097500000}"/>
    <cellStyle name="Normal 17 3 4 3 10" xfId="20627" xr:uid="{00000000-0005-0000-0000-000098500000}"/>
    <cellStyle name="Normal 17 3 4 3 11" xfId="20628" xr:uid="{00000000-0005-0000-0000-000099500000}"/>
    <cellStyle name="Normal 17 3 4 3 2" xfId="20629" xr:uid="{00000000-0005-0000-0000-00009A500000}"/>
    <cellStyle name="Normal 17 3 4 3 2 2" xfId="20630" xr:uid="{00000000-0005-0000-0000-00009B500000}"/>
    <cellStyle name="Normal 17 3 4 3 2 2 2" xfId="20631" xr:uid="{00000000-0005-0000-0000-00009C500000}"/>
    <cellStyle name="Normal 17 3 4 3 2 2 2 2" xfId="20632" xr:uid="{00000000-0005-0000-0000-00009D500000}"/>
    <cellStyle name="Normal 17 3 4 3 2 2 2 2 2" xfId="20633" xr:uid="{00000000-0005-0000-0000-00009E500000}"/>
    <cellStyle name="Normal 17 3 4 3 2 2 2 2 2 2" xfId="20634" xr:uid="{00000000-0005-0000-0000-00009F500000}"/>
    <cellStyle name="Normal 17 3 4 3 2 2 2 2 2 2 2" xfId="20635" xr:uid="{00000000-0005-0000-0000-0000A0500000}"/>
    <cellStyle name="Normal 17 3 4 3 2 2 2 2 2 3" xfId="20636" xr:uid="{00000000-0005-0000-0000-0000A1500000}"/>
    <cellStyle name="Normal 17 3 4 3 2 2 2 2 3" xfId="20637" xr:uid="{00000000-0005-0000-0000-0000A2500000}"/>
    <cellStyle name="Normal 17 3 4 3 2 2 2 2 3 2" xfId="20638" xr:uid="{00000000-0005-0000-0000-0000A3500000}"/>
    <cellStyle name="Normal 17 3 4 3 2 2 2 2 4" xfId="20639" xr:uid="{00000000-0005-0000-0000-0000A4500000}"/>
    <cellStyle name="Normal 17 3 4 3 2 2 2 3" xfId="20640" xr:uid="{00000000-0005-0000-0000-0000A5500000}"/>
    <cellStyle name="Normal 17 3 4 3 2 2 2 3 2" xfId="20641" xr:uid="{00000000-0005-0000-0000-0000A6500000}"/>
    <cellStyle name="Normal 17 3 4 3 2 2 2 3 2 2" xfId="20642" xr:uid="{00000000-0005-0000-0000-0000A7500000}"/>
    <cellStyle name="Normal 17 3 4 3 2 2 2 3 3" xfId="20643" xr:uid="{00000000-0005-0000-0000-0000A8500000}"/>
    <cellStyle name="Normal 17 3 4 3 2 2 2 4" xfId="20644" xr:uid="{00000000-0005-0000-0000-0000A9500000}"/>
    <cellStyle name="Normal 17 3 4 3 2 2 2 4 2" xfId="20645" xr:uid="{00000000-0005-0000-0000-0000AA500000}"/>
    <cellStyle name="Normal 17 3 4 3 2 2 2 5" xfId="20646" xr:uid="{00000000-0005-0000-0000-0000AB500000}"/>
    <cellStyle name="Normal 17 3 4 3 2 2 3" xfId="20647" xr:uid="{00000000-0005-0000-0000-0000AC500000}"/>
    <cellStyle name="Normal 17 3 4 3 2 2 3 2" xfId="20648" xr:uid="{00000000-0005-0000-0000-0000AD500000}"/>
    <cellStyle name="Normal 17 3 4 3 2 2 3 2 2" xfId="20649" xr:uid="{00000000-0005-0000-0000-0000AE500000}"/>
    <cellStyle name="Normal 17 3 4 3 2 2 3 2 2 2" xfId="20650" xr:uid="{00000000-0005-0000-0000-0000AF500000}"/>
    <cellStyle name="Normal 17 3 4 3 2 2 3 2 3" xfId="20651" xr:uid="{00000000-0005-0000-0000-0000B0500000}"/>
    <cellStyle name="Normal 17 3 4 3 2 2 3 3" xfId="20652" xr:uid="{00000000-0005-0000-0000-0000B1500000}"/>
    <cellStyle name="Normal 17 3 4 3 2 2 3 3 2" xfId="20653" xr:uid="{00000000-0005-0000-0000-0000B2500000}"/>
    <cellStyle name="Normal 17 3 4 3 2 2 3 4" xfId="20654" xr:uid="{00000000-0005-0000-0000-0000B3500000}"/>
    <cellStyle name="Normal 17 3 4 3 2 2 4" xfId="20655" xr:uid="{00000000-0005-0000-0000-0000B4500000}"/>
    <cellStyle name="Normal 17 3 4 3 2 2 4 2" xfId="20656" xr:uid="{00000000-0005-0000-0000-0000B5500000}"/>
    <cellStyle name="Normal 17 3 4 3 2 2 4 2 2" xfId="20657" xr:uid="{00000000-0005-0000-0000-0000B6500000}"/>
    <cellStyle name="Normal 17 3 4 3 2 2 4 3" xfId="20658" xr:uid="{00000000-0005-0000-0000-0000B7500000}"/>
    <cellStyle name="Normal 17 3 4 3 2 2 5" xfId="20659" xr:uid="{00000000-0005-0000-0000-0000B8500000}"/>
    <cellStyle name="Normal 17 3 4 3 2 2 5 2" xfId="20660" xr:uid="{00000000-0005-0000-0000-0000B9500000}"/>
    <cellStyle name="Normal 17 3 4 3 2 2 6" xfId="20661" xr:uid="{00000000-0005-0000-0000-0000BA500000}"/>
    <cellStyle name="Normal 17 3 4 3 2 3" xfId="20662" xr:uid="{00000000-0005-0000-0000-0000BB500000}"/>
    <cellStyle name="Normal 17 3 4 3 2 3 2" xfId="20663" xr:uid="{00000000-0005-0000-0000-0000BC500000}"/>
    <cellStyle name="Normal 17 3 4 3 2 3 2 2" xfId="20664" xr:uid="{00000000-0005-0000-0000-0000BD500000}"/>
    <cellStyle name="Normal 17 3 4 3 2 3 2 2 2" xfId="20665" xr:uid="{00000000-0005-0000-0000-0000BE500000}"/>
    <cellStyle name="Normal 17 3 4 3 2 3 2 2 2 2" xfId="20666" xr:uid="{00000000-0005-0000-0000-0000BF500000}"/>
    <cellStyle name="Normal 17 3 4 3 2 3 2 2 2 2 2" xfId="20667" xr:uid="{00000000-0005-0000-0000-0000C0500000}"/>
    <cellStyle name="Normal 17 3 4 3 2 3 2 2 2 3" xfId="20668" xr:uid="{00000000-0005-0000-0000-0000C1500000}"/>
    <cellStyle name="Normal 17 3 4 3 2 3 2 2 3" xfId="20669" xr:uid="{00000000-0005-0000-0000-0000C2500000}"/>
    <cellStyle name="Normal 17 3 4 3 2 3 2 2 3 2" xfId="20670" xr:uid="{00000000-0005-0000-0000-0000C3500000}"/>
    <cellStyle name="Normal 17 3 4 3 2 3 2 2 4" xfId="20671" xr:uid="{00000000-0005-0000-0000-0000C4500000}"/>
    <cellStyle name="Normal 17 3 4 3 2 3 2 3" xfId="20672" xr:uid="{00000000-0005-0000-0000-0000C5500000}"/>
    <cellStyle name="Normal 17 3 4 3 2 3 2 3 2" xfId="20673" xr:uid="{00000000-0005-0000-0000-0000C6500000}"/>
    <cellStyle name="Normal 17 3 4 3 2 3 2 3 2 2" xfId="20674" xr:uid="{00000000-0005-0000-0000-0000C7500000}"/>
    <cellStyle name="Normal 17 3 4 3 2 3 2 3 3" xfId="20675" xr:uid="{00000000-0005-0000-0000-0000C8500000}"/>
    <cellStyle name="Normal 17 3 4 3 2 3 2 4" xfId="20676" xr:uid="{00000000-0005-0000-0000-0000C9500000}"/>
    <cellStyle name="Normal 17 3 4 3 2 3 2 4 2" xfId="20677" xr:uid="{00000000-0005-0000-0000-0000CA500000}"/>
    <cellStyle name="Normal 17 3 4 3 2 3 2 5" xfId="20678" xr:uid="{00000000-0005-0000-0000-0000CB500000}"/>
    <cellStyle name="Normal 17 3 4 3 2 3 3" xfId="20679" xr:uid="{00000000-0005-0000-0000-0000CC500000}"/>
    <cellStyle name="Normal 17 3 4 3 2 3 3 2" xfId="20680" xr:uid="{00000000-0005-0000-0000-0000CD500000}"/>
    <cellStyle name="Normal 17 3 4 3 2 3 3 2 2" xfId="20681" xr:uid="{00000000-0005-0000-0000-0000CE500000}"/>
    <cellStyle name="Normal 17 3 4 3 2 3 3 2 2 2" xfId="20682" xr:uid="{00000000-0005-0000-0000-0000CF500000}"/>
    <cellStyle name="Normal 17 3 4 3 2 3 3 2 3" xfId="20683" xr:uid="{00000000-0005-0000-0000-0000D0500000}"/>
    <cellStyle name="Normal 17 3 4 3 2 3 3 3" xfId="20684" xr:uid="{00000000-0005-0000-0000-0000D1500000}"/>
    <cellStyle name="Normal 17 3 4 3 2 3 3 3 2" xfId="20685" xr:uid="{00000000-0005-0000-0000-0000D2500000}"/>
    <cellStyle name="Normal 17 3 4 3 2 3 3 4" xfId="20686" xr:uid="{00000000-0005-0000-0000-0000D3500000}"/>
    <cellStyle name="Normal 17 3 4 3 2 3 4" xfId="20687" xr:uid="{00000000-0005-0000-0000-0000D4500000}"/>
    <cellStyle name="Normal 17 3 4 3 2 3 4 2" xfId="20688" xr:uid="{00000000-0005-0000-0000-0000D5500000}"/>
    <cellStyle name="Normal 17 3 4 3 2 3 4 2 2" xfId="20689" xr:uid="{00000000-0005-0000-0000-0000D6500000}"/>
    <cellStyle name="Normal 17 3 4 3 2 3 4 3" xfId="20690" xr:uid="{00000000-0005-0000-0000-0000D7500000}"/>
    <cellStyle name="Normal 17 3 4 3 2 3 5" xfId="20691" xr:uid="{00000000-0005-0000-0000-0000D8500000}"/>
    <cellStyle name="Normal 17 3 4 3 2 3 5 2" xfId="20692" xr:uid="{00000000-0005-0000-0000-0000D9500000}"/>
    <cellStyle name="Normal 17 3 4 3 2 3 6" xfId="20693" xr:uid="{00000000-0005-0000-0000-0000DA500000}"/>
    <cellStyle name="Normal 17 3 4 3 2 4" xfId="20694" xr:uid="{00000000-0005-0000-0000-0000DB500000}"/>
    <cellStyle name="Normal 17 3 4 3 2 4 2" xfId="20695" xr:uid="{00000000-0005-0000-0000-0000DC500000}"/>
    <cellStyle name="Normal 17 3 4 3 2 4 2 2" xfId="20696" xr:uid="{00000000-0005-0000-0000-0000DD500000}"/>
    <cellStyle name="Normal 17 3 4 3 2 4 2 2 2" xfId="20697" xr:uid="{00000000-0005-0000-0000-0000DE500000}"/>
    <cellStyle name="Normal 17 3 4 3 2 4 2 2 2 2" xfId="20698" xr:uid="{00000000-0005-0000-0000-0000DF500000}"/>
    <cellStyle name="Normal 17 3 4 3 2 4 2 2 3" xfId="20699" xr:uid="{00000000-0005-0000-0000-0000E0500000}"/>
    <cellStyle name="Normal 17 3 4 3 2 4 2 3" xfId="20700" xr:uid="{00000000-0005-0000-0000-0000E1500000}"/>
    <cellStyle name="Normal 17 3 4 3 2 4 2 3 2" xfId="20701" xr:uid="{00000000-0005-0000-0000-0000E2500000}"/>
    <cellStyle name="Normal 17 3 4 3 2 4 2 4" xfId="20702" xr:uid="{00000000-0005-0000-0000-0000E3500000}"/>
    <cellStyle name="Normal 17 3 4 3 2 4 3" xfId="20703" xr:uid="{00000000-0005-0000-0000-0000E4500000}"/>
    <cellStyle name="Normal 17 3 4 3 2 4 3 2" xfId="20704" xr:uid="{00000000-0005-0000-0000-0000E5500000}"/>
    <cellStyle name="Normal 17 3 4 3 2 4 3 2 2" xfId="20705" xr:uid="{00000000-0005-0000-0000-0000E6500000}"/>
    <cellStyle name="Normal 17 3 4 3 2 4 3 3" xfId="20706" xr:uid="{00000000-0005-0000-0000-0000E7500000}"/>
    <cellStyle name="Normal 17 3 4 3 2 4 4" xfId="20707" xr:uid="{00000000-0005-0000-0000-0000E8500000}"/>
    <cellStyle name="Normal 17 3 4 3 2 4 4 2" xfId="20708" xr:uid="{00000000-0005-0000-0000-0000E9500000}"/>
    <cellStyle name="Normal 17 3 4 3 2 4 5" xfId="20709" xr:uid="{00000000-0005-0000-0000-0000EA500000}"/>
    <cellStyle name="Normal 17 3 4 3 2 5" xfId="20710" xr:uid="{00000000-0005-0000-0000-0000EB500000}"/>
    <cellStyle name="Normal 17 3 4 3 2 5 2" xfId="20711" xr:uid="{00000000-0005-0000-0000-0000EC500000}"/>
    <cellStyle name="Normal 17 3 4 3 2 5 2 2" xfId="20712" xr:uid="{00000000-0005-0000-0000-0000ED500000}"/>
    <cellStyle name="Normal 17 3 4 3 2 5 2 2 2" xfId="20713" xr:uid="{00000000-0005-0000-0000-0000EE500000}"/>
    <cellStyle name="Normal 17 3 4 3 2 5 2 3" xfId="20714" xr:uid="{00000000-0005-0000-0000-0000EF500000}"/>
    <cellStyle name="Normal 17 3 4 3 2 5 3" xfId="20715" xr:uid="{00000000-0005-0000-0000-0000F0500000}"/>
    <cellStyle name="Normal 17 3 4 3 2 5 3 2" xfId="20716" xr:uid="{00000000-0005-0000-0000-0000F1500000}"/>
    <cellStyle name="Normal 17 3 4 3 2 5 4" xfId="20717" xr:uid="{00000000-0005-0000-0000-0000F2500000}"/>
    <cellStyle name="Normal 17 3 4 3 2 6" xfId="20718" xr:uid="{00000000-0005-0000-0000-0000F3500000}"/>
    <cellStyle name="Normal 17 3 4 3 2 6 2" xfId="20719" xr:uid="{00000000-0005-0000-0000-0000F4500000}"/>
    <cellStyle name="Normal 17 3 4 3 2 6 2 2" xfId="20720" xr:uid="{00000000-0005-0000-0000-0000F5500000}"/>
    <cellStyle name="Normal 17 3 4 3 2 6 3" xfId="20721" xr:uid="{00000000-0005-0000-0000-0000F6500000}"/>
    <cellStyle name="Normal 17 3 4 3 2 6 3 2" xfId="20722" xr:uid="{00000000-0005-0000-0000-0000F7500000}"/>
    <cellStyle name="Normal 17 3 4 3 2 6 4" xfId="20723" xr:uid="{00000000-0005-0000-0000-0000F8500000}"/>
    <cellStyle name="Normal 17 3 4 3 2 7" xfId="20724" xr:uid="{00000000-0005-0000-0000-0000F9500000}"/>
    <cellStyle name="Normal 17 3 4 3 2 7 2" xfId="20725" xr:uid="{00000000-0005-0000-0000-0000FA500000}"/>
    <cellStyle name="Normal 17 3 4 3 2 8" xfId="20726" xr:uid="{00000000-0005-0000-0000-0000FB500000}"/>
    <cellStyle name="Normal 17 3 4 3 2 8 2" xfId="20727" xr:uid="{00000000-0005-0000-0000-0000FC500000}"/>
    <cellStyle name="Normal 17 3 4 3 2 9" xfId="20728" xr:uid="{00000000-0005-0000-0000-0000FD500000}"/>
    <cellStyle name="Normal 17 3 4 3 3" xfId="20729" xr:uid="{00000000-0005-0000-0000-0000FE500000}"/>
    <cellStyle name="Normal 17 3 4 3 3 2" xfId="20730" xr:uid="{00000000-0005-0000-0000-0000FF500000}"/>
    <cellStyle name="Normal 17 3 4 3 3 2 2" xfId="20731" xr:uid="{00000000-0005-0000-0000-000000510000}"/>
    <cellStyle name="Normal 17 3 4 3 3 2 2 2" xfId="20732" xr:uid="{00000000-0005-0000-0000-000001510000}"/>
    <cellStyle name="Normal 17 3 4 3 3 2 2 2 2" xfId="20733" xr:uid="{00000000-0005-0000-0000-000002510000}"/>
    <cellStyle name="Normal 17 3 4 3 3 2 2 2 2 2" xfId="20734" xr:uid="{00000000-0005-0000-0000-000003510000}"/>
    <cellStyle name="Normal 17 3 4 3 3 2 2 2 3" xfId="20735" xr:uid="{00000000-0005-0000-0000-000004510000}"/>
    <cellStyle name="Normal 17 3 4 3 3 2 2 3" xfId="20736" xr:uid="{00000000-0005-0000-0000-000005510000}"/>
    <cellStyle name="Normal 17 3 4 3 3 2 2 3 2" xfId="20737" xr:uid="{00000000-0005-0000-0000-000006510000}"/>
    <cellStyle name="Normal 17 3 4 3 3 2 2 4" xfId="20738" xr:uid="{00000000-0005-0000-0000-000007510000}"/>
    <cellStyle name="Normal 17 3 4 3 3 2 3" xfId="20739" xr:uid="{00000000-0005-0000-0000-000008510000}"/>
    <cellStyle name="Normal 17 3 4 3 3 2 3 2" xfId="20740" xr:uid="{00000000-0005-0000-0000-000009510000}"/>
    <cellStyle name="Normal 17 3 4 3 3 2 3 2 2" xfId="20741" xr:uid="{00000000-0005-0000-0000-00000A510000}"/>
    <cellStyle name="Normal 17 3 4 3 3 2 3 3" xfId="20742" xr:uid="{00000000-0005-0000-0000-00000B510000}"/>
    <cellStyle name="Normal 17 3 4 3 3 2 4" xfId="20743" xr:uid="{00000000-0005-0000-0000-00000C510000}"/>
    <cellStyle name="Normal 17 3 4 3 3 2 4 2" xfId="20744" xr:uid="{00000000-0005-0000-0000-00000D510000}"/>
    <cellStyle name="Normal 17 3 4 3 3 2 5" xfId="20745" xr:uid="{00000000-0005-0000-0000-00000E510000}"/>
    <cellStyle name="Normal 17 3 4 3 3 3" xfId="20746" xr:uid="{00000000-0005-0000-0000-00000F510000}"/>
    <cellStyle name="Normal 17 3 4 3 3 3 2" xfId="20747" xr:uid="{00000000-0005-0000-0000-000010510000}"/>
    <cellStyle name="Normal 17 3 4 3 3 3 2 2" xfId="20748" xr:uid="{00000000-0005-0000-0000-000011510000}"/>
    <cellStyle name="Normal 17 3 4 3 3 3 2 2 2" xfId="20749" xr:uid="{00000000-0005-0000-0000-000012510000}"/>
    <cellStyle name="Normal 17 3 4 3 3 3 2 3" xfId="20750" xr:uid="{00000000-0005-0000-0000-000013510000}"/>
    <cellStyle name="Normal 17 3 4 3 3 3 3" xfId="20751" xr:uid="{00000000-0005-0000-0000-000014510000}"/>
    <cellStyle name="Normal 17 3 4 3 3 3 3 2" xfId="20752" xr:uid="{00000000-0005-0000-0000-000015510000}"/>
    <cellStyle name="Normal 17 3 4 3 3 3 4" xfId="20753" xr:uid="{00000000-0005-0000-0000-000016510000}"/>
    <cellStyle name="Normal 17 3 4 3 3 4" xfId="20754" xr:uid="{00000000-0005-0000-0000-000017510000}"/>
    <cellStyle name="Normal 17 3 4 3 3 4 2" xfId="20755" xr:uid="{00000000-0005-0000-0000-000018510000}"/>
    <cellStyle name="Normal 17 3 4 3 3 4 2 2" xfId="20756" xr:uid="{00000000-0005-0000-0000-000019510000}"/>
    <cellStyle name="Normal 17 3 4 3 3 4 3" xfId="20757" xr:uid="{00000000-0005-0000-0000-00001A510000}"/>
    <cellStyle name="Normal 17 3 4 3 3 5" xfId="20758" xr:uid="{00000000-0005-0000-0000-00001B510000}"/>
    <cellStyle name="Normal 17 3 4 3 3 5 2" xfId="20759" xr:uid="{00000000-0005-0000-0000-00001C510000}"/>
    <cellStyle name="Normal 17 3 4 3 3 6" xfId="20760" xr:uid="{00000000-0005-0000-0000-00001D510000}"/>
    <cellStyle name="Normal 17 3 4 3 4" xfId="20761" xr:uid="{00000000-0005-0000-0000-00001E510000}"/>
    <cellStyle name="Normal 17 3 4 3 4 2" xfId="20762" xr:uid="{00000000-0005-0000-0000-00001F510000}"/>
    <cellStyle name="Normal 17 3 4 3 4 2 2" xfId="20763" xr:uid="{00000000-0005-0000-0000-000020510000}"/>
    <cellStyle name="Normal 17 3 4 3 4 2 2 2" xfId="20764" xr:uid="{00000000-0005-0000-0000-000021510000}"/>
    <cellStyle name="Normal 17 3 4 3 4 2 2 2 2" xfId="20765" xr:uid="{00000000-0005-0000-0000-000022510000}"/>
    <cellStyle name="Normal 17 3 4 3 4 2 2 2 2 2" xfId="20766" xr:uid="{00000000-0005-0000-0000-000023510000}"/>
    <cellStyle name="Normal 17 3 4 3 4 2 2 2 3" xfId="20767" xr:uid="{00000000-0005-0000-0000-000024510000}"/>
    <cellStyle name="Normal 17 3 4 3 4 2 2 3" xfId="20768" xr:uid="{00000000-0005-0000-0000-000025510000}"/>
    <cellStyle name="Normal 17 3 4 3 4 2 2 3 2" xfId="20769" xr:uid="{00000000-0005-0000-0000-000026510000}"/>
    <cellStyle name="Normal 17 3 4 3 4 2 2 4" xfId="20770" xr:uid="{00000000-0005-0000-0000-000027510000}"/>
    <cellStyle name="Normal 17 3 4 3 4 2 3" xfId="20771" xr:uid="{00000000-0005-0000-0000-000028510000}"/>
    <cellStyle name="Normal 17 3 4 3 4 2 3 2" xfId="20772" xr:uid="{00000000-0005-0000-0000-000029510000}"/>
    <cellStyle name="Normal 17 3 4 3 4 2 3 2 2" xfId="20773" xr:uid="{00000000-0005-0000-0000-00002A510000}"/>
    <cellStyle name="Normal 17 3 4 3 4 2 3 3" xfId="20774" xr:uid="{00000000-0005-0000-0000-00002B510000}"/>
    <cellStyle name="Normal 17 3 4 3 4 2 4" xfId="20775" xr:uid="{00000000-0005-0000-0000-00002C510000}"/>
    <cellStyle name="Normal 17 3 4 3 4 2 4 2" xfId="20776" xr:uid="{00000000-0005-0000-0000-00002D510000}"/>
    <cellStyle name="Normal 17 3 4 3 4 2 5" xfId="20777" xr:uid="{00000000-0005-0000-0000-00002E510000}"/>
    <cellStyle name="Normal 17 3 4 3 4 3" xfId="20778" xr:uid="{00000000-0005-0000-0000-00002F510000}"/>
    <cellStyle name="Normal 17 3 4 3 4 3 2" xfId="20779" xr:uid="{00000000-0005-0000-0000-000030510000}"/>
    <cellStyle name="Normal 17 3 4 3 4 3 2 2" xfId="20780" xr:uid="{00000000-0005-0000-0000-000031510000}"/>
    <cellStyle name="Normal 17 3 4 3 4 3 2 2 2" xfId="20781" xr:uid="{00000000-0005-0000-0000-000032510000}"/>
    <cellStyle name="Normal 17 3 4 3 4 3 2 3" xfId="20782" xr:uid="{00000000-0005-0000-0000-000033510000}"/>
    <cellStyle name="Normal 17 3 4 3 4 3 3" xfId="20783" xr:uid="{00000000-0005-0000-0000-000034510000}"/>
    <cellStyle name="Normal 17 3 4 3 4 3 3 2" xfId="20784" xr:uid="{00000000-0005-0000-0000-000035510000}"/>
    <cellStyle name="Normal 17 3 4 3 4 3 4" xfId="20785" xr:uid="{00000000-0005-0000-0000-000036510000}"/>
    <cellStyle name="Normal 17 3 4 3 4 4" xfId="20786" xr:uid="{00000000-0005-0000-0000-000037510000}"/>
    <cellStyle name="Normal 17 3 4 3 4 4 2" xfId="20787" xr:uid="{00000000-0005-0000-0000-000038510000}"/>
    <cellStyle name="Normal 17 3 4 3 4 4 2 2" xfId="20788" xr:uid="{00000000-0005-0000-0000-000039510000}"/>
    <cellStyle name="Normal 17 3 4 3 4 4 3" xfId="20789" xr:uid="{00000000-0005-0000-0000-00003A510000}"/>
    <cellStyle name="Normal 17 3 4 3 4 5" xfId="20790" xr:uid="{00000000-0005-0000-0000-00003B510000}"/>
    <cellStyle name="Normal 17 3 4 3 4 5 2" xfId="20791" xr:uid="{00000000-0005-0000-0000-00003C510000}"/>
    <cellStyle name="Normal 17 3 4 3 4 6" xfId="20792" xr:uid="{00000000-0005-0000-0000-00003D510000}"/>
    <cellStyle name="Normal 17 3 4 3 5" xfId="20793" xr:uid="{00000000-0005-0000-0000-00003E510000}"/>
    <cellStyle name="Normal 17 3 4 3 5 2" xfId="20794" xr:uid="{00000000-0005-0000-0000-00003F510000}"/>
    <cellStyle name="Normal 17 3 4 3 5 2 2" xfId="20795" xr:uid="{00000000-0005-0000-0000-000040510000}"/>
    <cellStyle name="Normal 17 3 4 3 5 2 2 2" xfId="20796" xr:uid="{00000000-0005-0000-0000-000041510000}"/>
    <cellStyle name="Normal 17 3 4 3 5 2 2 2 2" xfId="20797" xr:uid="{00000000-0005-0000-0000-000042510000}"/>
    <cellStyle name="Normal 17 3 4 3 5 2 2 3" xfId="20798" xr:uid="{00000000-0005-0000-0000-000043510000}"/>
    <cellStyle name="Normal 17 3 4 3 5 2 3" xfId="20799" xr:uid="{00000000-0005-0000-0000-000044510000}"/>
    <cellStyle name="Normal 17 3 4 3 5 2 3 2" xfId="20800" xr:uid="{00000000-0005-0000-0000-000045510000}"/>
    <cellStyle name="Normal 17 3 4 3 5 2 4" xfId="20801" xr:uid="{00000000-0005-0000-0000-000046510000}"/>
    <cellStyle name="Normal 17 3 4 3 5 3" xfId="20802" xr:uid="{00000000-0005-0000-0000-000047510000}"/>
    <cellStyle name="Normal 17 3 4 3 5 3 2" xfId="20803" xr:uid="{00000000-0005-0000-0000-000048510000}"/>
    <cellStyle name="Normal 17 3 4 3 5 3 2 2" xfId="20804" xr:uid="{00000000-0005-0000-0000-000049510000}"/>
    <cellStyle name="Normal 17 3 4 3 5 3 3" xfId="20805" xr:uid="{00000000-0005-0000-0000-00004A510000}"/>
    <cellStyle name="Normal 17 3 4 3 5 4" xfId="20806" xr:uid="{00000000-0005-0000-0000-00004B510000}"/>
    <cellStyle name="Normal 17 3 4 3 5 4 2" xfId="20807" xr:uid="{00000000-0005-0000-0000-00004C510000}"/>
    <cellStyle name="Normal 17 3 4 3 5 5" xfId="20808" xr:uid="{00000000-0005-0000-0000-00004D510000}"/>
    <cellStyle name="Normal 17 3 4 3 6" xfId="20809" xr:uid="{00000000-0005-0000-0000-00004E510000}"/>
    <cellStyle name="Normal 17 3 4 3 6 2" xfId="20810" xr:uid="{00000000-0005-0000-0000-00004F510000}"/>
    <cellStyle name="Normal 17 3 4 3 6 2 2" xfId="20811" xr:uid="{00000000-0005-0000-0000-000050510000}"/>
    <cellStyle name="Normal 17 3 4 3 6 2 2 2" xfId="20812" xr:uid="{00000000-0005-0000-0000-000051510000}"/>
    <cellStyle name="Normal 17 3 4 3 6 2 3" xfId="20813" xr:uid="{00000000-0005-0000-0000-000052510000}"/>
    <cellStyle name="Normal 17 3 4 3 6 3" xfId="20814" xr:uid="{00000000-0005-0000-0000-000053510000}"/>
    <cellStyle name="Normal 17 3 4 3 6 3 2" xfId="20815" xr:uid="{00000000-0005-0000-0000-000054510000}"/>
    <cellStyle name="Normal 17 3 4 3 6 4" xfId="20816" xr:uid="{00000000-0005-0000-0000-000055510000}"/>
    <cellStyle name="Normal 17 3 4 3 7" xfId="20817" xr:uid="{00000000-0005-0000-0000-000056510000}"/>
    <cellStyle name="Normal 17 3 4 3 7 2" xfId="20818" xr:uid="{00000000-0005-0000-0000-000057510000}"/>
    <cellStyle name="Normal 17 3 4 3 7 2 2" xfId="20819" xr:uid="{00000000-0005-0000-0000-000058510000}"/>
    <cellStyle name="Normal 17 3 4 3 7 3" xfId="20820" xr:uid="{00000000-0005-0000-0000-000059510000}"/>
    <cellStyle name="Normal 17 3 4 3 7 3 2" xfId="20821" xr:uid="{00000000-0005-0000-0000-00005A510000}"/>
    <cellStyle name="Normal 17 3 4 3 7 4" xfId="20822" xr:uid="{00000000-0005-0000-0000-00005B510000}"/>
    <cellStyle name="Normal 17 3 4 3 8" xfId="20823" xr:uid="{00000000-0005-0000-0000-00005C510000}"/>
    <cellStyle name="Normal 17 3 4 3 8 2" xfId="20824" xr:uid="{00000000-0005-0000-0000-00005D510000}"/>
    <cellStyle name="Normal 17 3 4 3 9" xfId="20825" xr:uid="{00000000-0005-0000-0000-00005E510000}"/>
    <cellStyle name="Normal 17 3 4 3 9 2" xfId="20826" xr:uid="{00000000-0005-0000-0000-00005F510000}"/>
    <cellStyle name="Normal 17 3 4 4" xfId="20827" xr:uid="{00000000-0005-0000-0000-000060510000}"/>
    <cellStyle name="Normal 17 3 4 4 10" xfId="20828" xr:uid="{00000000-0005-0000-0000-000061510000}"/>
    <cellStyle name="Normal 17 3 4 4 11" xfId="20829" xr:uid="{00000000-0005-0000-0000-000062510000}"/>
    <cellStyle name="Normal 17 3 4 4 2" xfId="20830" xr:uid="{00000000-0005-0000-0000-000063510000}"/>
    <cellStyle name="Normal 17 3 4 4 2 2" xfId="20831" xr:uid="{00000000-0005-0000-0000-000064510000}"/>
    <cellStyle name="Normal 17 3 4 4 2 2 2" xfId="20832" xr:uid="{00000000-0005-0000-0000-000065510000}"/>
    <cellStyle name="Normal 17 3 4 4 2 2 2 2" xfId="20833" xr:uid="{00000000-0005-0000-0000-000066510000}"/>
    <cellStyle name="Normal 17 3 4 4 2 2 2 2 2" xfId="20834" xr:uid="{00000000-0005-0000-0000-000067510000}"/>
    <cellStyle name="Normal 17 3 4 4 2 2 2 2 2 2" xfId="20835" xr:uid="{00000000-0005-0000-0000-000068510000}"/>
    <cellStyle name="Normal 17 3 4 4 2 2 2 2 2 2 2" xfId="20836" xr:uid="{00000000-0005-0000-0000-000069510000}"/>
    <cellStyle name="Normal 17 3 4 4 2 2 2 2 2 3" xfId="20837" xr:uid="{00000000-0005-0000-0000-00006A510000}"/>
    <cellStyle name="Normal 17 3 4 4 2 2 2 2 3" xfId="20838" xr:uid="{00000000-0005-0000-0000-00006B510000}"/>
    <cellStyle name="Normal 17 3 4 4 2 2 2 2 3 2" xfId="20839" xr:uid="{00000000-0005-0000-0000-00006C510000}"/>
    <cellStyle name="Normal 17 3 4 4 2 2 2 2 4" xfId="20840" xr:uid="{00000000-0005-0000-0000-00006D510000}"/>
    <cellStyle name="Normal 17 3 4 4 2 2 2 3" xfId="20841" xr:uid="{00000000-0005-0000-0000-00006E510000}"/>
    <cellStyle name="Normal 17 3 4 4 2 2 2 3 2" xfId="20842" xr:uid="{00000000-0005-0000-0000-00006F510000}"/>
    <cellStyle name="Normal 17 3 4 4 2 2 2 3 2 2" xfId="20843" xr:uid="{00000000-0005-0000-0000-000070510000}"/>
    <cellStyle name="Normal 17 3 4 4 2 2 2 3 3" xfId="20844" xr:uid="{00000000-0005-0000-0000-000071510000}"/>
    <cellStyle name="Normal 17 3 4 4 2 2 2 4" xfId="20845" xr:uid="{00000000-0005-0000-0000-000072510000}"/>
    <cellStyle name="Normal 17 3 4 4 2 2 2 4 2" xfId="20846" xr:uid="{00000000-0005-0000-0000-000073510000}"/>
    <cellStyle name="Normal 17 3 4 4 2 2 2 5" xfId="20847" xr:uid="{00000000-0005-0000-0000-000074510000}"/>
    <cellStyle name="Normal 17 3 4 4 2 2 3" xfId="20848" xr:uid="{00000000-0005-0000-0000-000075510000}"/>
    <cellStyle name="Normal 17 3 4 4 2 2 3 2" xfId="20849" xr:uid="{00000000-0005-0000-0000-000076510000}"/>
    <cellStyle name="Normal 17 3 4 4 2 2 3 2 2" xfId="20850" xr:uid="{00000000-0005-0000-0000-000077510000}"/>
    <cellStyle name="Normal 17 3 4 4 2 2 3 2 2 2" xfId="20851" xr:uid="{00000000-0005-0000-0000-000078510000}"/>
    <cellStyle name="Normal 17 3 4 4 2 2 3 2 3" xfId="20852" xr:uid="{00000000-0005-0000-0000-000079510000}"/>
    <cellStyle name="Normal 17 3 4 4 2 2 3 3" xfId="20853" xr:uid="{00000000-0005-0000-0000-00007A510000}"/>
    <cellStyle name="Normal 17 3 4 4 2 2 3 3 2" xfId="20854" xr:uid="{00000000-0005-0000-0000-00007B510000}"/>
    <cellStyle name="Normal 17 3 4 4 2 2 3 4" xfId="20855" xr:uid="{00000000-0005-0000-0000-00007C510000}"/>
    <cellStyle name="Normal 17 3 4 4 2 2 4" xfId="20856" xr:uid="{00000000-0005-0000-0000-00007D510000}"/>
    <cellStyle name="Normal 17 3 4 4 2 2 4 2" xfId="20857" xr:uid="{00000000-0005-0000-0000-00007E510000}"/>
    <cellStyle name="Normal 17 3 4 4 2 2 4 2 2" xfId="20858" xr:uid="{00000000-0005-0000-0000-00007F510000}"/>
    <cellStyle name="Normal 17 3 4 4 2 2 4 3" xfId="20859" xr:uid="{00000000-0005-0000-0000-000080510000}"/>
    <cellStyle name="Normal 17 3 4 4 2 2 5" xfId="20860" xr:uid="{00000000-0005-0000-0000-000081510000}"/>
    <cellStyle name="Normal 17 3 4 4 2 2 5 2" xfId="20861" xr:uid="{00000000-0005-0000-0000-000082510000}"/>
    <cellStyle name="Normal 17 3 4 4 2 2 6" xfId="20862" xr:uid="{00000000-0005-0000-0000-000083510000}"/>
    <cellStyle name="Normal 17 3 4 4 2 3" xfId="20863" xr:uid="{00000000-0005-0000-0000-000084510000}"/>
    <cellStyle name="Normal 17 3 4 4 2 3 2" xfId="20864" xr:uid="{00000000-0005-0000-0000-000085510000}"/>
    <cellStyle name="Normal 17 3 4 4 2 3 2 2" xfId="20865" xr:uid="{00000000-0005-0000-0000-000086510000}"/>
    <cellStyle name="Normal 17 3 4 4 2 3 2 2 2" xfId="20866" xr:uid="{00000000-0005-0000-0000-000087510000}"/>
    <cellStyle name="Normal 17 3 4 4 2 3 2 2 2 2" xfId="20867" xr:uid="{00000000-0005-0000-0000-000088510000}"/>
    <cellStyle name="Normal 17 3 4 4 2 3 2 2 2 2 2" xfId="20868" xr:uid="{00000000-0005-0000-0000-000089510000}"/>
    <cellStyle name="Normal 17 3 4 4 2 3 2 2 2 3" xfId="20869" xr:uid="{00000000-0005-0000-0000-00008A510000}"/>
    <cellStyle name="Normal 17 3 4 4 2 3 2 2 3" xfId="20870" xr:uid="{00000000-0005-0000-0000-00008B510000}"/>
    <cellStyle name="Normal 17 3 4 4 2 3 2 2 3 2" xfId="20871" xr:uid="{00000000-0005-0000-0000-00008C510000}"/>
    <cellStyle name="Normal 17 3 4 4 2 3 2 2 4" xfId="20872" xr:uid="{00000000-0005-0000-0000-00008D510000}"/>
    <cellStyle name="Normal 17 3 4 4 2 3 2 3" xfId="20873" xr:uid="{00000000-0005-0000-0000-00008E510000}"/>
    <cellStyle name="Normal 17 3 4 4 2 3 2 3 2" xfId="20874" xr:uid="{00000000-0005-0000-0000-00008F510000}"/>
    <cellStyle name="Normal 17 3 4 4 2 3 2 3 2 2" xfId="20875" xr:uid="{00000000-0005-0000-0000-000090510000}"/>
    <cellStyle name="Normal 17 3 4 4 2 3 2 3 3" xfId="20876" xr:uid="{00000000-0005-0000-0000-000091510000}"/>
    <cellStyle name="Normal 17 3 4 4 2 3 2 4" xfId="20877" xr:uid="{00000000-0005-0000-0000-000092510000}"/>
    <cellStyle name="Normal 17 3 4 4 2 3 2 4 2" xfId="20878" xr:uid="{00000000-0005-0000-0000-000093510000}"/>
    <cellStyle name="Normal 17 3 4 4 2 3 2 5" xfId="20879" xr:uid="{00000000-0005-0000-0000-000094510000}"/>
    <cellStyle name="Normal 17 3 4 4 2 3 3" xfId="20880" xr:uid="{00000000-0005-0000-0000-000095510000}"/>
    <cellStyle name="Normal 17 3 4 4 2 3 3 2" xfId="20881" xr:uid="{00000000-0005-0000-0000-000096510000}"/>
    <cellStyle name="Normal 17 3 4 4 2 3 3 2 2" xfId="20882" xr:uid="{00000000-0005-0000-0000-000097510000}"/>
    <cellStyle name="Normal 17 3 4 4 2 3 3 2 2 2" xfId="20883" xr:uid="{00000000-0005-0000-0000-000098510000}"/>
    <cellStyle name="Normal 17 3 4 4 2 3 3 2 3" xfId="20884" xr:uid="{00000000-0005-0000-0000-000099510000}"/>
    <cellStyle name="Normal 17 3 4 4 2 3 3 3" xfId="20885" xr:uid="{00000000-0005-0000-0000-00009A510000}"/>
    <cellStyle name="Normal 17 3 4 4 2 3 3 3 2" xfId="20886" xr:uid="{00000000-0005-0000-0000-00009B510000}"/>
    <cellStyle name="Normal 17 3 4 4 2 3 3 4" xfId="20887" xr:uid="{00000000-0005-0000-0000-00009C510000}"/>
    <cellStyle name="Normal 17 3 4 4 2 3 4" xfId="20888" xr:uid="{00000000-0005-0000-0000-00009D510000}"/>
    <cellStyle name="Normal 17 3 4 4 2 3 4 2" xfId="20889" xr:uid="{00000000-0005-0000-0000-00009E510000}"/>
    <cellStyle name="Normal 17 3 4 4 2 3 4 2 2" xfId="20890" xr:uid="{00000000-0005-0000-0000-00009F510000}"/>
    <cellStyle name="Normal 17 3 4 4 2 3 4 3" xfId="20891" xr:uid="{00000000-0005-0000-0000-0000A0510000}"/>
    <cellStyle name="Normal 17 3 4 4 2 3 5" xfId="20892" xr:uid="{00000000-0005-0000-0000-0000A1510000}"/>
    <cellStyle name="Normal 17 3 4 4 2 3 5 2" xfId="20893" xr:uid="{00000000-0005-0000-0000-0000A2510000}"/>
    <cellStyle name="Normal 17 3 4 4 2 3 6" xfId="20894" xr:uid="{00000000-0005-0000-0000-0000A3510000}"/>
    <cellStyle name="Normal 17 3 4 4 2 4" xfId="20895" xr:uid="{00000000-0005-0000-0000-0000A4510000}"/>
    <cellStyle name="Normal 17 3 4 4 2 4 2" xfId="20896" xr:uid="{00000000-0005-0000-0000-0000A5510000}"/>
    <cellStyle name="Normal 17 3 4 4 2 4 2 2" xfId="20897" xr:uid="{00000000-0005-0000-0000-0000A6510000}"/>
    <cellStyle name="Normal 17 3 4 4 2 4 2 2 2" xfId="20898" xr:uid="{00000000-0005-0000-0000-0000A7510000}"/>
    <cellStyle name="Normal 17 3 4 4 2 4 2 2 2 2" xfId="20899" xr:uid="{00000000-0005-0000-0000-0000A8510000}"/>
    <cellStyle name="Normal 17 3 4 4 2 4 2 2 3" xfId="20900" xr:uid="{00000000-0005-0000-0000-0000A9510000}"/>
    <cellStyle name="Normal 17 3 4 4 2 4 2 3" xfId="20901" xr:uid="{00000000-0005-0000-0000-0000AA510000}"/>
    <cellStyle name="Normal 17 3 4 4 2 4 2 3 2" xfId="20902" xr:uid="{00000000-0005-0000-0000-0000AB510000}"/>
    <cellStyle name="Normal 17 3 4 4 2 4 2 4" xfId="20903" xr:uid="{00000000-0005-0000-0000-0000AC510000}"/>
    <cellStyle name="Normal 17 3 4 4 2 4 3" xfId="20904" xr:uid="{00000000-0005-0000-0000-0000AD510000}"/>
    <cellStyle name="Normal 17 3 4 4 2 4 3 2" xfId="20905" xr:uid="{00000000-0005-0000-0000-0000AE510000}"/>
    <cellStyle name="Normal 17 3 4 4 2 4 3 2 2" xfId="20906" xr:uid="{00000000-0005-0000-0000-0000AF510000}"/>
    <cellStyle name="Normal 17 3 4 4 2 4 3 3" xfId="20907" xr:uid="{00000000-0005-0000-0000-0000B0510000}"/>
    <cellStyle name="Normal 17 3 4 4 2 4 4" xfId="20908" xr:uid="{00000000-0005-0000-0000-0000B1510000}"/>
    <cellStyle name="Normal 17 3 4 4 2 4 4 2" xfId="20909" xr:uid="{00000000-0005-0000-0000-0000B2510000}"/>
    <cellStyle name="Normal 17 3 4 4 2 4 5" xfId="20910" xr:uid="{00000000-0005-0000-0000-0000B3510000}"/>
    <cellStyle name="Normal 17 3 4 4 2 5" xfId="20911" xr:uid="{00000000-0005-0000-0000-0000B4510000}"/>
    <cellStyle name="Normal 17 3 4 4 2 5 2" xfId="20912" xr:uid="{00000000-0005-0000-0000-0000B5510000}"/>
    <cellStyle name="Normal 17 3 4 4 2 5 2 2" xfId="20913" xr:uid="{00000000-0005-0000-0000-0000B6510000}"/>
    <cellStyle name="Normal 17 3 4 4 2 5 2 2 2" xfId="20914" xr:uid="{00000000-0005-0000-0000-0000B7510000}"/>
    <cellStyle name="Normal 17 3 4 4 2 5 2 3" xfId="20915" xr:uid="{00000000-0005-0000-0000-0000B8510000}"/>
    <cellStyle name="Normal 17 3 4 4 2 5 3" xfId="20916" xr:uid="{00000000-0005-0000-0000-0000B9510000}"/>
    <cellStyle name="Normal 17 3 4 4 2 5 3 2" xfId="20917" xr:uid="{00000000-0005-0000-0000-0000BA510000}"/>
    <cellStyle name="Normal 17 3 4 4 2 5 4" xfId="20918" xr:uid="{00000000-0005-0000-0000-0000BB510000}"/>
    <cellStyle name="Normal 17 3 4 4 2 6" xfId="20919" xr:uid="{00000000-0005-0000-0000-0000BC510000}"/>
    <cellStyle name="Normal 17 3 4 4 2 6 2" xfId="20920" xr:uid="{00000000-0005-0000-0000-0000BD510000}"/>
    <cellStyle name="Normal 17 3 4 4 2 6 2 2" xfId="20921" xr:uid="{00000000-0005-0000-0000-0000BE510000}"/>
    <cellStyle name="Normal 17 3 4 4 2 6 3" xfId="20922" xr:uid="{00000000-0005-0000-0000-0000BF510000}"/>
    <cellStyle name="Normal 17 3 4 4 2 6 3 2" xfId="20923" xr:uid="{00000000-0005-0000-0000-0000C0510000}"/>
    <cellStyle name="Normal 17 3 4 4 2 6 4" xfId="20924" xr:uid="{00000000-0005-0000-0000-0000C1510000}"/>
    <cellStyle name="Normal 17 3 4 4 2 7" xfId="20925" xr:uid="{00000000-0005-0000-0000-0000C2510000}"/>
    <cellStyle name="Normal 17 3 4 4 2 7 2" xfId="20926" xr:uid="{00000000-0005-0000-0000-0000C3510000}"/>
    <cellStyle name="Normal 17 3 4 4 2 8" xfId="20927" xr:uid="{00000000-0005-0000-0000-0000C4510000}"/>
    <cellStyle name="Normal 17 3 4 4 2 8 2" xfId="20928" xr:uid="{00000000-0005-0000-0000-0000C5510000}"/>
    <cellStyle name="Normal 17 3 4 4 2 9" xfId="20929" xr:uid="{00000000-0005-0000-0000-0000C6510000}"/>
    <cellStyle name="Normal 17 3 4 4 3" xfId="20930" xr:uid="{00000000-0005-0000-0000-0000C7510000}"/>
    <cellStyle name="Normal 17 3 4 4 3 2" xfId="20931" xr:uid="{00000000-0005-0000-0000-0000C8510000}"/>
    <cellStyle name="Normal 17 3 4 4 3 2 2" xfId="20932" xr:uid="{00000000-0005-0000-0000-0000C9510000}"/>
    <cellStyle name="Normal 17 3 4 4 3 2 2 2" xfId="20933" xr:uid="{00000000-0005-0000-0000-0000CA510000}"/>
    <cellStyle name="Normal 17 3 4 4 3 2 2 2 2" xfId="20934" xr:uid="{00000000-0005-0000-0000-0000CB510000}"/>
    <cellStyle name="Normal 17 3 4 4 3 2 2 2 2 2" xfId="20935" xr:uid="{00000000-0005-0000-0000-0000CC510000}"/>
    <cellStyle name="Normal 17 3 4 4 3 2 2 2 3" xfId="20936" xr:uid="{00000000-0005-0000-0000-0000CD510000}"/>
    <cellStyle name="Normal 17 3 4 4 3 2 2 3" xfId="20937" xr:uid="{00000000-0005-0000-0000-0000CE510000}"/>
    <cellStyle name="Normal 17 3 4 4 3 2 2 3 2" xfId="20938" xr:uid="{00000000-0005-0000-0000-0000CF510000}"/>
    <cellStyle name="Normal 17 3 4 4 3 2 2 4" xfId="20939" xr:uid="{00000000-0005-0000-0000-0000D0510000}"/>
    <cellStyle name="Normal 17 3 4 4 3 2 3" xfId="20940" xr:uid="{00000000-0005-0000-0000-0000D1510000}"/>
    <cellStyle name="Normal 17 3 4 4 3 2 3 2" xfId="20941" xr:uid="{00000000-0005-0000-0000-0000D2510000}"/>
    <cellStyle name="Normal 17 3 4 4 3 2 3 2 2" xfId="20942" xr:uid="{00000000-0005-0000-0000-0000D3510000}"/>
    <cellStyle name="Normal 17 3 4 4 3 2 3 3" xfId="20943" xr:uid="{00000000-0005-0000-0000-0000D4510000}"/>
    <cellStyle name="Normal 17 3 4 4 3 2 4" xfId="20944" xr:uid="{00000000-0005-0000-0000-0000D5510000}"/>
    <cellStyle name="Normal 17 3 4 4 3 2 4 2" xfId="20945" xr:uid="{00000000-0005-0000-0000-0000D6510000}"/>
    <cellStyle name="Normal 17 3 4 4 3 2 5" xfId="20946" xr:uid="{00000000-0005-0000-0000-0000D7510000}"/>
    <cellStyle name="Normal 17 3 4 4 3 3" xfId="20947" xr:uid="{00000000-0005-0000-0000-0000D8510000}"/>
    <cellStyle name="Normal 17 3 4 4 3 3 2" xfId="20948" xr:uid="{00000000-0005-0000-0000-0000D9510000}"/>
    <cellStyle name="Normal 17 3 4 4 3 3 2 2" xfId="20949" xr:uid="{00000000-0005-0000-0000-0000DA510000}"/>
    <cellStyle name="Normal 17 3 4 4 3 3 2 2 2" xfId="20950" xr:uid="{00000000-0005-0000-0000-0000DB510000}"/>
    <cellStyle name="Normal 17 3 4 4 3 3 2 3" xfId="20951" xr:uid="{00000000-0005-0000-0000-0000DC510000}"/>
    <cellStyle name="Normal 17 3 4 4 3 3 3" xfId="20952" xr:uid="{00000000-0005-0000-0000-0000DD510000}"/>
    <cellStyle name="Normal 17 3 4 4 3 3 3 2" xfId="20953" xr:uid="{00000000-0005-0000-0000-0000DE510000}"/>
    <cellStyle name="Normal 17 3 4 4 3 3 4" xfId="20954" xr:uid="{00000000-0005-0000-0000-0000DF510000}"/>
    <cellStyle name="Normal 17 3 4 4 3 4" xfId="20955" xr:uid="{00000000-0005-0000-0000-0000E0510000}"/>
    <cellStyle name="Normal 17 3 4 4 3 4 2" xfId="20956" xr:uid="{00000000-0005-0000-0000-0000E1510000}"/>
    <cellStyle name="Normal 17 3 4 4 3 4 2 2" xfId="20957" xr:uid="{00000000-0005-0000-0000-0000E2510000}"/>
    <cellStyle name="Normal 17 3 4 4 3 4 3" xfId="20958" xr:uid="{00000000-0005-0000-0000-0000E3510000}"/>
    <cellStyle name="Normal 17 3 4 4 3 5" xfId="20959" xr:uid="{00000000-0005-0000-0000-0000E4510000}"/>
    <cellStyle name="Normal 17 3 4 4 3 5 2" xfId="20960" xr:uid="{00000000-0005-0000-0000-0000E5510000}"/>
    <cellStyle name="Normal 17 3 4 4 3 6" xfId="20961" xr:uid="{00000000-0005-0000-0000-0000E6510000}"/>
    <cellStyle name="Normal 17 3 4 4 4" xfId="20962" xr:uid="{00000000-0005-0000-0000-0000E7510000}"/>
    <cellStyle name="Normal 17 3 4 4 4 2" xfId="20963" xr:uid="{00000000-0005-0000-0000-0000E8510000}"/>
    <cellStyle name="Normal 17 3 4 4 4 2 2" xfId="20964" xr:uid="{00000000-0005-0000-0000-0000E9510000}"/>
    <cellStyle name="Normal 17 3 4 4 4 2 2 2" xfId="20965" xr:uid="{00000000-0005-0000-0000-0000EA510000}"/>
    <cellStyle name="Normal 17 3 4 4 4 2 2 2 2" xfId="20966" xr:uid="{00000000-0005-0000-0000-0000EB510000}"/>
    <cellStyle name="Normal 17 3 4 4 4 2 2 2 2 2" xfId="20967" xr:uid="{00000000-0005-0000-0000-0000EC510000}"/>
    <cellStyle name="Normal 17 3 4 4 4 2 2 2 3" xfId="20968" xr:uid="{00000000-0005-0000-0000-0000ED510000}"/>
    <cellStyle name="Normal 17 3 4 4 4 2 2 3" xfId="20969" xr:uid="{00000000-0005-0000-0000-0000EE510000}"/>
    <cellStyle name="Normal 17 3 4 4 4 2 2 3 2" xfId="20970" xr:uid="{00000000-0005-0000-0000-0000EF510000}"/>
    <cellStyle name="Normal 17 3 4 4 4 2 2 4" xfId="20971" xr:uid="{00000000-0005-0000-0000-0000F0510000}"/>
    <cellStyle name="Normal 17 3 4 4 4 2 3" xfId="20972" xr:uid="{00000000-0005-0000-0000-0000F1510000}"/>
    <cellStyle name="Normal 17 3 4 4 4 2 3 2" xfId="20973" xr:uid="{00000000-0005-0000-0000-0000F2510000}"/>
    <cellStyle name="Normal 17 3 4 4 4 2 3 2 2" xfId="20974" xr:uid="{00000000-0005-0000-0000-0000F3510000}"/>
    <cellStyle name="Normal 17 3 4 4 4 2 3 3" xfId="20975" xr:uid="{00000000-0005-0000-0000-0000F4510000}"/>
    <cellStyle name="Normal 17 3 4 4 4 2 4" xfId="20976" xr:uid="{00000000-0005-0000-0000-0000F5510000}"/>
    <cellStyle name="Normal 17 3 4 4 4 2 4 2" xfId="20977" xr:uid="{00000000-0005-0000-0000-0000F6510000}"/>
    <cellStyle name="Normal 17 3 4 4 4 2 5" xfId="20978" xr:uid="{00000000-0005-0000-0000-0000F7510000}"/>
    <cellStyle name="Normal 17 3 4 4 4 3" xfId="20979" xr:uid="{00000000-0005-0000-0000-0000F8510000}"/>
    <cellStyle name="Normal 17 3 4 4 4 3 2" xfId="20980" xr:uid="{00000000-0005-0000-0000-0000F9510000}"/>
    <cellStyle name="Normal 17 3 4 4 4 3 2 2" xfId="20981" xr:uid="{00000000-0005-0000-0000-0000FA510000}"/>
    <cellStyle name="Normal 17 3 4 4 4 3 2 2 2" xfId="20982" xr:uid="{00000000-0005-0000-0000-0000FB510000}"/>
    <cellStyle name="Normal 17 3 4 4 4 3 2 3" xfId="20983" xr:uid="{00000000-0005-0000-0000-0000FC510000}"/>
    <cellStyle name="Normal 17 3 4 4 4 3 3" xfId="20984" xr:uid="{00000000-0005-0000-0000-0000FD510000}"/>
    <cellStyle name="Normal 17 3 4 4 4 3 3 2" xfId="20985" xr:uid="{00000000-0005-0000-0000-0000FE510000}"/>
    <cellStyle name="Normal 17 3 4 4 4 3 4" xfId="20986" xr:uid="{00000000-0005-0000-0000-0000FF510000}"/>
    <cellStyle name="Normal 17 3 4 4 4 4" xfId="20987" xr:uid="{00000000-0005-0000-0000-000000520000}"/>
    <cellStyle name="Normal 17 3 4 4 4 4 2" xfId="20988" xr:uid="{00000000-0005-0000-0000-000001520000}"/>
    <cellStyle name="Normal 17 3 4 4 4 4 2 2" xfId="20989" xr:uid="{00000000-0005-0000-0000-000002520000}"/>
    <cellStyle name="Normal 17 3 4 4 4 4 3" xfId="20990" xr:uid="{00000000-0005-0000-0000-000003520000}"/>
    <cellStyle name="Normal 17 3 4 4 4 5" xfId="20991" xr:uid="{00000000-0005-0000-0000-000004520000}"/>
    <cellStyle name="Normal 17 3 4 4 4 5 2" xfId="20992" xr:uid="{00000000-0005-0000-0000-000005520000}"/>
    <cellStyle name="Normal 17 3 4 4 4 6" xfId="20993" xr:uid="{00000000-0005-0000-0000-000006520000}"/>
    <cellStyle name="Normal 17 3 4 4 5" xfId="20994" xr:uid="{00000000-0005-0000-0000-000007520000}"/>
    <cellStyle name="Normal 17 3 4 4 5 2" xfId="20995" xr:uid="{00000000-0005-0000-0000-000008520000}"/>
    <cellStyle name="Normal 17 3 4 4 5 2 2" xfId="20996" xr:uid="{00000000-0005-0000-0000-000009520000}"/>
    <cellStyle name="Normal 17 3 4 4 5 2 2 2" xfId="20997" xr:uid="{00000000-0005-0000-0000-00000A520000}"/>
    <cellStyle name="Normal 17 3 4 4 5 2 2 2 2" xfId="20998" xr:uid="{00000000-0005-0000-0000-00000B520000}"/>
    <cellStyle name="Normal 17 3 4 4 5 2 2 3" xfId="20999" xr:uid="{00000000-0005-0000-0000-00000C520000}"/>
    <cellStyle name="Normal 17 3 4 4 5 2 3" xfId="21000" xr:uid="{00000000-0005-0000-0000-00000D520000}"/>
    <cellStyle name="Normal 17 3 4 4 5 2 3 2" xfId="21001" xr:uid="{00000000-0005-0000-0000-00000E520000}"/>
    <cellStyle name="Normal 17 3 4 4 5 2 4" xfId="21002" xr:uid="{00000000-0005-0000-0000-00000F520000}"/>
    <cellStyle name="Normal 17 3 4 4 5 3" xfId="21003" xr:uid="{00000000-0005-0000-0000-000010520000}"/>
    <cellStyle name="Normal 17 3 4 4 5 3 2" xfId="21004" xr:uid="{00000000-0005-0000-0000-000011520000}"/>
    <cellStyle name="Normal 17 3 4 4 5 3 2 2" xfId="21005" xr:uid="{00000000-0005-0000-0000-000012520000}"/>
    <cellStyle name="Normal 17 3 4 4 5 3 3" xfId="21006" xr:uid="{00000000-0005-0000-0000-000013520000}"/>
    <cellStyle name="Normal 17 3 4 4 5 4" xfId="21007" xr:uid="{00000000-0005-0000-0000-000014520000}"/>
    <cellStyle name="Normal 17 3 4 4 5 4 2" xfId="21008" xr:uid="{00000000-0005-0000-0000-000015520000}"/>
    <cellStyle name="Normal 17 3 4 4 5 5" xfId="21009" xr:uid="{00000000-0005-0000-0000-000016520000}"/>
    <cellStyle name="Normal 17 3 4 4 6" xfId="21010" xr:uid="{00000000-0005-0000-0000-000017520000}"/>
    <cellStyle name="Normal 17 3 4 4 6 2" xfId="21011" xr:uid="{00000000-0005-0000-0000-000018520000}"/>
    <cellStyle name="Normal 17 3 4 4 6 2 2" xfId="21012" xr:uid="{00000000-0005-0000-0000-000019520000}"/>
    <cellStyle name="Normal 17 3 4 4 6 2 2 2" xfId="21013" xr:uid="{00000000-0005-0000-0000-00001A520000}"/>
    <cellStyle name="Normal 17 3 4 4 6 2 3" xfId="21014" xr:uid="{00000000-0005-0000-0000-00001B520000}"/>
    <cellStyle name="Normal 17 3 4 4 6 3" xfId="21015" xr:uid="{00000000-0005-0000-0000-00001C520000}"/>
    <cellStyle name="Normal 17 3 4 4 6 3 2" xfId="21016" xr:uid="{00000000-0005-0000-0000-00001D520000}"/>
    <cellStyle name="Normal 17 3 4 4 6 4" xfId="21017" xr:uid="{00000000-0005-0000-0000-00001E520000}"/>
    <cellStyle name="Normal 17 3 4 4 7" xfId="21018" xr:uid="{00000000-0005-0000-0000-00001F520000}"/>
    <cellStyle name="Normal 17 3 4 4 7 2" xfId="21019" xr:uid="{00000000-0005-0000-0000-000020520000}"/>
    <cellStyle name="Normal 17 3 4 4 7 2 2" xfId="21020" xr:uid="{00000000-0005-0000-0000-000021520000}"/>
    <cellStyle name="Normal 17 3 4 4 7 3" xfId="21021" xr:uid="{00000000-0005-0000-0000-000022520000}"/>
    <cellStyle name="Normal 17 3 4 4 7 3 2" xfId="21022" xr:uid="{00000000-0005-0000-0000-000023520000}"/>
    <cellStyle name="Normal 17 3 4 4 7 4" xfId="21023" xr:uid="{00000000-0005-0000-0000-000024520000}"/>
    <cellStyle name="Normal 17 3 4 4 8" xfId="21024" xr:uid="{00000000-0005-0000-0000-000025520000}"/>
    <cellStyle name="Normal 17 3 4 4 8 2" xfId="21025" xr:uid="{00000000-0005-0000-0000-000026520000}"/>
    <cellStyle name="Normal 17 3 4 4 9" xfId="21026" xr:uid="{00000000-0005-0000-0000-000027520000}"/>
    <cellStyle name="Normal 17 3 4 4 9 2" xfId="21027" xr:uid="{00000000-0005-0000-0000-000028520000}"/>
    <cellStyle name="Normal 17 3 4 5" xfId="21028" xr:uid="{00000000-0005-0000-0000-000029520000}"/>
    <cellStyle name="Normal 17 3 4 5 10" xfId="21029" xr:uid="{00000000-0005-0000-0000-00002A520000}"/>
    <cellStyle name="Normal 17 3 4 5 2" xfId="21030" xr:uid="{00000000-0005-0000-0000-00002B520000}"/>
    <cellStyle name="Normal 17 3 4 5 2 2" xfId="21031" xr:uid="{00000000-0005-0000-0000-00002C520000}"/>
    <cellStyle name="Normal 17 3 4 5 2 2 2" xfId="21032" xr:uid="{00000000-0005-0000-0000-00002D520000}"/>
    <cellStyle name="Normal 17 3 4 5 2 2 2 2" xfId="21033" xr:uid="{00000000-0005-0000-0000-00002E520000}"/>
    <cellStyle name="Normal 17 3 4 5 2 2 2 2 2" xfId="21034" xr:uid="{00000000-0005-0000-0000-00002F520000}"/>
    <cellStyle name="Normal 17 3 4 5 2 2 2 2 2 2" xfId="21035" xr:uid="{00000000-0005-0000-0000-000030520000}"/>
    <cellStyle name="Normal 17 3 4 5 2 2 2 2 3" xfId="21036" xr:uid="{00000000-0005-0000-0000-000031520000}"/>
    <cellStyle name="Normal 17 3 4 5 2 2 2 3" xfId="21037" xr:uid="{00000000-0005-0000-0000-000032520000}"/>
    <cellStyle name="Normal 17 3 4 5 2 2 2 3 2" xfId="21038" xr:uid="{00000000-0005-0000-0000-000033520000}"/>
    <cellStyle name="Normal 17 3 4 5 2 2 2 4" xfId="21039" xr:uid="{00000000-0005-0000-0000-000034520000}"/>
    <cellStyle name="Normal 17 3 4 5 2 2 3" xfId="21040" xr:uid="{00000000-0005-0000-0000-000035520000}"/>
    <cellStyle name="Normal 17 3 4 5 2 2 3 2" xfId="21041" xr:uid="{00000000-0005-0000-0000-000036520000}"/>
    <cellStyle name="Normal 17 3 4 5 2 2 3 2 2" xfId="21042" xr:uid="{00000000-0005-0000-0000-000037520000}"/>
    <cellStyle name="Normal 17 3 4 5 2 2 3 3" xfId="21043" xr:uid="{00000000-0005-0000-0000-000038520000}"/>
    <cellStyle name="Normal 17 3 4 5 2 2 4" xfId="21044" xr:uid="{00000000-0005-0000-0000-000039520000}"/>
    <cellStyle name="Normal 17 3 4 5 2 2 4 2" xfId="21045" xr:uid="{00000000-0005-0000-0000-00003A520000}"/>
    <cellStyle name="Normal 17 3 4 5 2 2 5" xfId="21046" xr:uid="{00000000-0005-0000-0000-00003B520000}"/>
    <cellStyle name="Normal 17 3 4 5 2 3" xfId="21047" xr:uid="{00000000-0005-0000-0000-00003C520000}"/>
    <cellStyle name="Normal 17 3 4 5 2 3 2" xfId="21048" xr:uid="{00000000-0005-0000-0000-00003D520000}"/>
    <cellStyle name="Normal 17 3 4 5 2 3 2 2" xfId="21049" xr:uid="{00000000-0005-0000-0000-00003E520000}"/>
    <cellStyle name="Normal 17 3 4 5 2 3 2 2 2" xfId="21050" xr:uid="{00000000-0005-0000-0000-00003F520000}"/>
    <cellStyle name="Normal 17 3 4 5 2 3 2 3" xfId="21051" xr:uid="{00000000-0005-0000-0000-000040520000}"/>
    <cellStyle name="Normal 17 3 4 5 2 3 3" xfId="21052" xr:uid="{00000000-0005-0000-0000-000041520000}"/>
    <cellStyle name="Normal 17 3 4 5 2 3 3 2" xfId="21053" xr:uid="{00000000-0005-0000-0000-000042520000}"/>
    <cellStyle name="Normal 17 3 4 5 2 3 4" xfId="21054" xr:uid="{00000000-0005-0000-0000-000043520000}"/>
    <cellStyle name="Normal 17 3 4 5 2 4" xfId="21055" xr:uid="{00000000-0005-0000-0000-000044520000}"/>
    <cellStyle name="Normal 17 3 4 5 2 4 2" xfId="21056" xr:uid="{00000000-0005-0000-0000-000045520000}"/>
    <cellStyle name="Normal 17 3 4 5 2 4 2 2" xfId="21057" xr:uid="{00000000-0005-0000-0000-000046520000}"/>
    <cellStyle name="Normal 17 3 4 5 2 4 3" xfId="21058" xr:uid="{00000000-0005-0000-0000-000047520000}"/>
    <cellStyle name="Normal 17 3 4 5 2 5" xfId="21059" xr:uid="{00000000-0005-0000-0000-000048520000}"/>
    <cellStyle name="Normal 17 3 4 5 2 5 2" xfId="21060" xr:uid="{00000000-0005-0000-0000-000049520000}"/>
    <cellStyle name="Normal 17 3 4 5 2 6" xfId="21061" xr:uid="{00000000-0005-0000-0000-00004A520000}"/>
    <cellStyle name="Normal 17 3 4 5 3" xfId="21062" xr:uid="{00000000-0005-0000-0000-00004B520000}"/>
    <cellStyle name="Normal 17 3 4 5 3 2" xfId="21063" xr:uid="{00000000-0005-0000-0000-00004C520000}"/>
    <cellStyle name="Normal 17 3 4 5 3 2 2" xfId="21064" xr:uid="{00000000-0005-0000-0000-00004D520000}"/>
    <cellStyle name="Normal 17 3 4 5 3 2 2 2" xfId="21065" xr:uid="{00000000-0005-0000-0000-00004E520000}"/>
    <cellStyle name="Normal 17 3 4 5 3 2 2 2 2" xfId="21066" xr:uid="{00000000-0005-0000-0000-00004F520000}"/>
    <cellStyle name="Normal 17 3 4 5 3 2 2 2 2 2" xfId="21067" xr:uid="{00000000-0005-0000-0000-000050520000}"/>
    <cellStyle name="Normal 17 3 4 5 3 2 2 2 3" xfId="21068" xr:uid="{00000000-0005-0000-0000-000051520000}"/>
    <cellStyle name="Normal 17 3 4 5 3 2 2 3" xfId="21069" xr:uid="{00000000-0005-0000-0000-000052520000}"/>
    <cellStyle name="Normal 17 3 4 5 3 2 2 3 2" xfId="21070" xr:uid="{00000000-0005-0000-0000-000053520000}"/>
    <cellStyle name="Normal 17 3 4 5 3 2 2 4" xfId="21071" xr:uid="{00000000-0005-0000-0000-000054520000}"/>
    <cellStyle name="Normal 17 3 4 5 3 2 3" xfId="21072" xr:uid="{00000000-0005-0000-0000-000055520000}"/>
    <cellStyle name="Normal 17 3 4 5 3 2 3 2" xfId="21073" xr:uid="{00000000-0005-0000-0000-000056520000}"/>
    <cellStyle name="Normal 17 3 4 5 3 2 3 2 2" xfId="21074" xr:uid="{00000000-0005-0000-0000-000057520000}"/>
    <cellStyle name="Normal 17 3 4 5 3 2 3 3" xfId="21075" xr:uid="{00000000-0005-0000-0000-000058520000}"/>
    <cellStyle name="Normal 17 3 4 5 3 2 4" xfId="21076" xr:uid="{00000000-0005-0000-0000-000059520000}"/>
    <cellStyle name="Normal 17 3 4 5 3 2 4 2" xfId="21077" xr:uid="{00000000-0005-0000-0000-00005A520000}"/>
    <cellStyle name="Normal 17 3 4 5 3 2 5" xfId="21078" xr:uid="{00000000-0005-0000-0000-00005B520000}"/>
    <cellStyle name="Normal 17 3 4 5 3 3" xfId="21079" xr:uid="{00000000-0005-0000-0000-00005C520000}"/>
    <cellStyle name="Normal 17 3 4 5 3 3 2" xfId="21080" xr:uid="{00000000-0005-0000-0000-00005D520000}"/>
    <cellStyle name="Normal 17 3 4 5 3 3 2 2" xfId="21081" xr:uid="{00000000-0005-0000-0000-00005E520000}"/>
    <cellStyle name="Normal 17 3 4 5 3 3 2 2 2" xfId="21082" xr:uid="{00000000-0005-0000-0000-00005F520000}"/>
    <cellStyle name="Normal 17 3 4 5 3 3 2 3" xfId="21083" xr:uid="{00000000-0005-0000-0000-000060520000}"/>
    <cellStyle name="Normal 17 3 4 5 3 3 3" xfId="21084" xr:uid="{00000000-0005-0000-0000-000061520000}"/>
    <cellStyle name="Normal 17 3 4 5 3 3 3 2" xfId="21085" xr:uid="{00000000-0005-0000-0000-000062520000}"/>
    <cellStyle name="Normal 17 3 4 5 3 3 4" xfId="21086" xr:uid="{00000000-0005-0000-0000-000063520000}"/>
    <cellStyle name="Normal 17 3 4 5 3 4" xfId="21087" xr:uid="{00000000-0005-0000-0000-000064520000}"/>
    <cellStyle name="Normal 17 3 4 5 3 4 2" xfId="21088" xr:uid="{00000000-0005-0000-0000-000065520000}"/>
    <cellStyle name="Normal 17 3 4 5 3 4 2 2" xfId="21089" xr:uid="{00000000-0005-0000-0000-000066520000}"/>
    <cellStyle name="Normal 17 3 4 5 3 4 3" xfId="21090" xr:uid="{00000000-0005-0000-0000-000067520000}"/>
    <cellStyle name="Normal 17 3 4 5 3 5" xfId="21091" xr:uid="{00000000-0005-0000-0000-000068520000}"/>
    <cellStyle name="Normal 17 3 4 5 3 5 2" xfId="21092" xr:uid="{00000000-0005-0000-0000-000069520000}"/>
    <cellStyle name="Normal 17 3 4 5 3 6" xfId="21093" xr:uid="{00000000-0005-0000-0000-00006A520000}"/>
    <cellStyle name="Normal 17 3 4 5 4" xfId="21094" xr:uid="{00000000-0005-0000-0000-00006B520000}"/>
    <cellStyle name="Normal 17 3 4 5 4 2" xfId="21095" xr:uid="{00000000-0005-0000-0000-00006C520000}"/>
    <cellStyle name="Normal 17 3 4 5 4 2 2" xfId="21096" xr:uid="{00000000-0005-0000-0000-00006D520000}"/>
    <cellStyle name="Normal 17 3 4 5 4 2 2 2" xfId="21097" xr:uid="{00000000-0005-0000-0000-00006E520000}"/>
    <cellStyle name="Normal 17 3 4 5 4 2 2 2 2" xfId="21098" xr:uid="{00000000-0005-0000-0000-00006F520000}"/>
    <cellStyle name="Normal 17 3 4 5 4 2 2 3" xfId="21099" xr:uid="{00000000-0005-0000-0000-000070520000}"/>
    <cellStyle name="Normal 17 3 4 5 4 2 3" xfId="21100" xr:uid="{00000000-0005-0000-0000-000071520000}"/>
    <cellStyle name="Normal 17 3 4 5 4 2 3 2" xfId="21101" xr:uid="{00000000-0005-0000-0000-000072520000}"/>
    <cellStyle name="Normal 17 3 4 5 4 2 4" xfId="21102" xr:uid="{00000000-0005-0000-0000-000073520000}"/>
    <cellStyle name="Normal 17 3 4 5 4 3" xfId="21103" xr:uid="{00000000-0005-0000-0000-000074520000}"/>
    <cellStyle name="Normal 17 3 4 5 4 3 2" xfId="21104" xr:uid="{00000000-0005-0000-0000-000075520000}"/>
    <cellStyle name="Normal 17 3 4 5 4 3 2 2" xfId="21105" xr:uid="{00000000-0005-0000-0000-000076520000}"/>
    <cellStyle name="Normal 17 3 4 5 4 3 3" xfId="21106" xr:uid="{00000000-0005-0000-0000-000077520000}"/>
    <cellStyle name="Normal 17 3 4 5 4 4" xfId="21107" xr:uid="{00000000-0005-0000-0000-000078520000}"/>
    <cellStyle name="Normal 17 3 4 5 4 4 2" xfId="21108" xr:uid="{00000000-0005-0000-0000-000079520000}"/>
    <cellStyle name="Normal 17 3 4 5 4 5" xfId="21109" xr:uid="{00000000-0005-0000-0000-00007A520000}"/>
    <cellStyle name="Normal 17 3 4 5 5" xfId="21110" xr:uid="{00000000-0005-0000-0000-00007B520000}"/>
    <cellStyle name="Normal 17 3 4 5 5 2" xfId="21111" xr:uid="{00000000-0005-0000-0000-00007C520000}"/>
    <cellStyle name="Normal 17 3 4 5 5 2 2" xfId="21112" xr:uid="{00000000-0005-0000-0000-00007D520000}"/>
    <cellStyle name="Normal 17 3 4 5 5 2 2 2" xfId="21113" xr:uid="{00000000-0005-0000-0000-00007E520000}"/>
    <cellStyle name="Normal 17 3 4 5 5 2 3" xfId="21114" xr:uid="{00000000-0005-0000-0000-00007F520000}"/>
    <cellStyle name="Normal 17 3 4 5 5 3" xfId="21115" xr:uid="{00000000-0005-0000-0000-000080520000}"/>
    <cellStyle name="Normal 17 3 4 5 5 3 2" xfId="21116" xr:uid="{00000000-0005-0000-0000-000081520000}"/>
    <cellStyle name="Normal 17 3 4 5 5 4" xfId="21117" xr:uid="{00000000-0005-0000-0000-000082520000}"/>
    <cellStyle name="Normal 17 3 4 5 6" xfId="21118" xr:uid="{00000000-0005-0000-0000-000083520000}"/>
    <cellStyle name="Normal 17 3 4 5 6 2" xfId="21119" xr:uid="{00000000-0005-0000-0000-000084520000}"/>
    <cellStyle name="Normal 17 3 4 5 6 2 2" xfId="21120" xr:uid="{00000000-0005-0000-0000-000085520000}"/>
    <cellStyle name="Normal 17 3 4 5 6 3" xfId="21121" xr:uid="{00000000-0005-0000-0000-000086520000}"/>
    <cellStyle name="Normal 17 3 4 5 6 3 2" xfId="21122" xr:uid="{00000000-0005-0000-0000-000087520000}"/>
    <cellStyle name="Normal 17 3 4 5 6 4" xfId="21123" xr:uid="{00000000-0005-0000-0000-000088520000}"/>
    <cellStyle name="Normal 17 3 4 5 7" xfId="21124" xr:uid="{00000000-0005-0000-0000-000089520000}"/>
    <cellStyle name="Normal 17 3 4 5 7 2" xfId="21125" xr:uid="{00000000-0005-0000-0000-00008A520000}"/>
    <cellStyle name="Normal 17 3 4 5 8" xfId="21126" xr:uid="{00000000-0005-0000-0000-00008B520000}"/>
    <cellStyle name="Normal 17 3 4 5 8 2" xfId="21127" xr:uid="{00000000-0005-0000-0000-00008C520000}"/>
    <cellStyle name="Normal 17 3 4 5 9" xfId="21128" xr:uid="{00000000-0005-0000-0000-00008D520000}"/>
    <cellStyle name="Normal 17 3 4 6" xfId="21129" xr:uid="{00000000-0005-0000-0000-00008E520000}"/>
    <cellStyle name="Normal 17 3 4 6 2" xfId="21130" xr:uid="{00000000-0005-0000-0000-00008F520000}"/>
    <cellStyle name="Normal 17 3 4 6 2 2" xfId="21131" xr:uid="{00000000-0005-0000-0000-000090520000}"/>
    <cellStyle name="Normal 17 3 4 6 2 2 2" xfId="21132" xr:uid="{00000000-0005-0000-0000-000091520000}"/>
    <cellStyle name="Normal 17 3 4 6 2 2 2 2" xfId="21133" xr:uid="{00000000-0005-0000-0000-000092520000}"/>
    <cellStyle name="Normal 17 3 4 6 2 2 2 2 2" xfId="21134" xr:uid="{00000000-0005-0000-0000-000093520000}"/>
    <cellStyle name="Normal 17 3 4 6 2 2 2 2 2 2" xfId="21135" xr:uid="{00000000-0005-0000-0000-000094520000}"/>
    <cellStyle name="Normal 17 3 4 6 2 2 2 2 3" xfId="21136" xr:uid="{00000000-0005-0000-0000-000095520000}"/>
    <cellStyle name="Normal 17 3 4 6 2 2 2 3" xfId="21137" xr:uid="{00000000-0005-0000-0000-000096520000}"/>
    <cellStyle name="Normal 17 3 4 6 2 2 2 3 2" xfId="21138" xr:uid="{00000000-0005-0000-0000-000097520000}"/>
    <cellStyle name="Normal 17 3 4 6 2 2 2 4" xfId="21139" xr:uid="{00000000-0005-0000-0000-000098520000}"/>
    <cellStyle name="Normal 17 3 4 6 2 2 3" xfId="21140" xr:uid="{00000000-0005-0000-0000-000099520000}"/>
    <cellStyle name="Normal 17 3 4 6 2 2 3 2" xfId="21141" xr:uid="{00000000-0005-0000-0000-00009A520000}"/>
    <cellStyle name="Normal 17 3 4 6 2 2 3 2 2" xfId="21142" xr:uid="{00000000-0005-0000-0000-00009B520000}"/>
    <cellStyle name="Normal 17 3 4 6 2 2 3 3" xfId="21143" xr:uid="{00000000-0005-0000-0000-00009C520000}"/>
    <cellStyle name="Normal 17 3 4 6 2 2 4" xfId="21144" xr:uid="{00000000-0005-0000-0000-00009D520000}"/>
    <cellStyle name="Normal 17 3 4 6 2 2 4 2" xfId="21145" xr:uid="{00000000-0005-0000-0000-00009E520000}"/>
    <cellStyle name="Normal 17 3 4 6 2 2 5" xfId="21146" xr:uid="{00000000-0005-0000-0000-00009F520000}"/>
    <cellStyle name="Normal 17 3 4 6 2 3" xfId="21147" xr:uid="{00000000-0005-0000-0000-0000A0520000}"/>
    <cellStyle name="Normal 17 3 4 6 2 3 2" xfId="21148" xr:uid="{00000000-0005-0000-0000-0000A1520000}"/>
    <cellStyle name="Normal 17 3 4 6 2 3 2 2" xfId="21149" xr:uid="{00000000-0005-0000-0000-0000A2520000}"/>
    <cellStyle name="Normal 17 3 4 6 2 3 2 2 2" xfId="21150" xr:uid="{00000000-0005-0000-0000-0000A3520000}"/>
    <cellStyle name="Normal 17 3 4 6 2 3 2 3" xfId="21151" xr:uid="{00000000-0005-0000-0000-0000A4520000}"/>
    <cellStyle name="Normal 17 3 4 6 2 3 3" xfId="21152" xr:uid="{00000000-0005-0000-0000-0000A5520000}"/>
    <cellStyle name="Normal 17 3 4 6 2 3 3 2" xfId="21153" xr:uid="{00000000-0005-0000-0000-0000A6520000}"/>
    <cellStyle name="Normal 17 3 4 6 2 3 4" xfId="21154" xr:uid="{00000000-0005-0000-0000-0000A7520000}"/>
    <cellStyle name="Normal 17 3 4 6 2 4" xfId="21155" xr:uid="{00000000-0005-0000-0000-0000A8520000}"/>
    <cellStyle name="Normal 17 3 4 6 2 4 2" xfId="21156" xr:uid="{00000000-0005-0000-0000-0000A9520000}"/>
    <cellStyle name="Normal 17 3 4 6 2 4 2 2" xfId="21157" xr:uid="{00000000-0005-0000-0000-0000AA520000}"/>
    <cellStyle name="Normal 17 3 4 6 2 4 3" xfId="21158" xr:uid="{00000000-0005-0000-0000-0000AB520000}"/>
    <cellStyle name="Normal 17 3 4 6 2 5" xfId="21159" xr:uid="{00000000-0005-0000-0000-0000AC520000}"/>
    <cellStyle name="Normal 17 3 4 6 2 5 2" xfId="21160" xr:uid="{00000000-0005-0000-0000-0000AD520000}"/>
    <cellStyle name="Normal 17 3 4 6 2 6" xfId="21161" xr:uid="{00000000-0005-0000-0000-0000AE520000}"/>
    <cellStyle name="Normal 17 3 4 6 3" xfId="21162" xr:uid="{00000000-0005-0000-0000-0000AF520000}"/>
    <cellStyle name="Normal 17 3 4 6 3 2" xfId="21163" xr:uid="{00000000-0005-0000-0000-0000B0520000}"/>
    <cellStyle name="Normal 17 3 4 6 3 2 2" xfId="21164" xr:uid="{00000000-0005-0000-0000-0000B1520000}"/>
    <cellStyle name="Normal 17 3 4 6 3 2 2 2" xfId="21165" xr:uid="{00000000-0005-0000-0000-0000B2520000}"/>
    <cellStyle name="Normal 17 3 4 6 3 2 2 2 2" xfId="21166" xr:uid="{00000000-0005-0000-0000-0000B3520000}"/>
    <cellStyle name="Normal 17 3 4 6 3 2 2 2 2 2" xfId="21167" xr:uid="{00000000-0005-0000-0000-0000B4520000}"/>
    <cellStyle name="Normal 17 3 4 6 3 2 2 2 3" xfId="21168" xr:uid="{00000000-0005-0000-0000-0000B5520000}"/>
    <cellStyle name="Normal 17 3 4 6 3 2 2 3" xfId="21169" xr:uid="{00000000-0005-0000-0000-0000B6520000}"/>
    <cellStyle name="Normal 17 3 4 6 3 2 2 3 2" xfId="21170" xr:uid="{00000000-0005-0000-0000-0000B7520000}"/>
    <cellStyle name="Normal 17 3 4 6 3 2 2 4" xfId="21171" xr:uid="{00000000-0005-0000-0000-0000B8520000}"/>
    <cellStyle name="Normal 17 3 4 6 3 2 3" xfId="21172" xr:uid="{00000000-0005-0000-0000-0000B9520000}"/>
    <cellStyle name="Normal 17 3 4 6 3 2 3 2" xfId="21173" xr:uid="{00000000-0005-0000-0000-0000BA520000}"/>
    <cellStyle name="Normal 17 3 4 6 3 2 3 2 2" xfId="21174" xr:uid="{00000000-0005-0000-0000-0000BB520000}"/>
    <cellStyle name="Normal 17 3 4 6 3 2 3 3" xfId="21175" xr:uid="{00000000-0005-0000-0000-0000BC520000}"/>
    <cellStyle name="Normal 17 3 4 6 3 2 4" xfId="21176" xr:uid="{00000000-0005-0000-0000-0000BD520000}"/>
    <cellStyle name="Normal 17 3 4 6 3 2 4 2" xfId="21177" xr:uid="{00000000-0005-0000-0000-0000BE520000}"/>
    <cellStyle name="Normal 17 3 4 6 3 2 5" xfId="21178" xr:uid="{00000000-0005-0000-0000-0000BF520000}"/>
    <cellStyle name="Normal 17 3 4 6 3 3" xfId="21179" xr:uid="{00000000-0005-0000-0000-0000C0520000}"/>
    <cellStyle name="Normal 17 3 4 6 3 3 2" xfId="21180" xr:uid="{00000000-0005-0000-0000-0000C1520000}"/>
    <cellStyle name="Normal 17 3 4 6 3 3 2 2" xfId="21181" xr:uid="{00000000-0005-0000-0000-0000C2520000}"/>
    <cellStyle name="Normal 17 3 4 6 3 3 2 2 2" xfId="21182" xr:uid="{00000000-0005-0000-0000-0000C3520000}"/>
    <cellStyle name="Normal 17 3 4 6 3 3 2 3" xfId="21183" xr:uid="{00000000-0005-0000-0000-0000C4520000}"/>
    <cellStyle name="Normal 17 3 4 6 3 3 3" xfId="21184" xr:uid="{00000000-0005-0000-0000-0000C5520000}"/>
    <cellStyle name="Normal 17 3 4 6 3 3 3 2" xfId="21185" xr:uid="{00000000-0005-0000-0000-0000C6520000}"/>
    <cellStyle name="Normal 17 3 4 6 3 3 4" xfId="21186" xr:uid="{00000000-0005-0000-0000-0000C7520000}"/>
    <cellStyle name="Normal 17 3 4 6 3 4" xfId="21187" xr:uid="{00000000-0005-0000-0000-0000C8520000}"/>
    <cellStyle name="Normal 17 3 4 6 3 4 2" xfId="21188" xr:uid="{00000000-0005-0000-0000-0000C9520000}"/>
    <cellStyle name="Normal 17 3 4 6 3 4 2 2" xfId="21189" xr:uid="{00000000-0005-0000-0000-0000CA520000}"/>
    <cellStyle name="Normal 17 3 4 6 3 4 3" xfId="21190" xr:uid="{00000000-0005-0000-0000-0000CB520000}"/>
    <cellStyle name="Normal 17 3 4 6 3 5" xfId="21191" xr:uid="{00000000-0005-0000-0000-0000CC520000}"/>
    <cellStyle name="Normal 17 3 4 6 3 5 2" xfId="21192" xr:uid="{00000000-0005-0000-0000-0000CD520000}"/>
    <cellStyle name="Normal 17 3 4 6 3 6" xfId="21193" xr:uid="{00000000-0005-0000-0000-0000CE520000}"/>
    <cellStyle name="Normal 17 3 4 6 4" xfId="21194" xr:uid="{00000000-0005-0000-0000-0000CF520000}"/>
    <cellStyle name="Normal 17 3 4 6 4 2" xfId="21195" xr:uid="{00000000-0005-0000-0000-0000D0520000}"/>
    <cellStyle name="Normal 17 3 4 6 4 2 2" xfId="21196" xr:uid="{00000000-0005-0000-0000-0000D1520000}"/>
    <cellStyle name="Normal 17 3 4 6 4 2 2 2" xfId="21197" xr:uid="{00000000-0005-0000-0000-0000D2520000}"/>
    <cellStyle name="Normal 17 3 4 6 4 2 2 2 2" xfId="21198" xr:uid="{00000000-0005-0000-0000-0000D3520000}"/>
    <cellStyle name="Normal 17 3 4 6 4 2 2 3" xfId="21199" xr:uid="{00000000-0005-0000-0000-0000D4520000}"/>
    <cellStyle name="Normal 17 3 4 6 4 2 3" xfId="21200" xr:uid="{00000000-0005-0000-0000-0000D5520000}"/>
    <cellStyle name="Normal 17 3 4 6 4 2 3 2" xfId="21201" xr:uid="{00000000-0005-0000-0000-0000D6520000}"/>
    <cellStyle name="Normal 17 3 4 6 4 2 4" xfId="21202" xr:uid="{00000000-0005-0000-0000-0000D7520000}"/>
    <cellStyle name="Normal 17 3 4 6 4 3" xfId="21203" xr:uid="{00000000-0005-0000-0000-0000D8520000}"/>
    <cellStyle name="Normal 17 3 4 6 4 3 2" xfId="21204" xr:uid="{00000000-0005-0000-0000-0000D9520000}"/>
    <cellStyle name="Normal 17 3 4 6 4 3 2 2" xfId="21205" xr:uid="{00000000-0005-0000-0000-0000DA520000}"/>
    <cellStyle name="Normal 17 3 4 6 4 3 3" xfId="21206" xr:uid="{00000000-0005-0000-0000-0000DB520000}"/>
    <cellStyle name="Normal 17 3 4 6 4 4" xfId="21207" xr:uid="{00000000-0005-0000-0000-0000DC520000}"/>
    <cellStyle name="Normal 17 3 4 6 4 4 2" xfId="21208" xr:uid="{00000000-0005-0000-0000-0000DD520000}"/>
    <cellStyle name="Normal 17 3 4 6 4 5" xfId="21209" xr:uid="{00000000-0005-0000-0000-0000DE520000}"/>
    <cellStyle name="Normal 17 3 4 6 5" xfId="21210" xr:uid="{00000000-0005-0000-0000-0000DF520000}"/>
    <cellStyle name="Normal 17 3 4 6 5 2" xfId="21211" xr:uid="{00000000-0005-0000-0000-0000E0520000}"/>
    <cellStyle name="Normal 17 3 4 6 5 2 2" xfId="21212" xr:uid="{00000000-0005-0000-0000-0000E1520000}"/>
    <cellStyle name="Normal 17 3 4 6 5 2 2 2" xfId="21213" xr:uid="{00000000-0005-0000-0000-0000E2520000}"/>
    <cellStyle name="Normal 17 3 4 6 5 2 3" xfId="21214" xr:uid="{00000000-0005-0000-0000-0000E3520000}"/>
    <cellStyle name="Normal 17 3 4 6 5 3" xfId="21215" xr:uid="{00000000-0005-0000-0000-0000E4520000}"/>
    <cellStyle name="Normal 17 3 4 6 5 3 2" xfId="21216" xr:uid="{00000000-0005-0000-0000-0000E5520000}"/>
    <cellStyle name="Normal 17 3 4 6 5 4" xfId="21217" xr:uid="{00000000-0005-0000-0000-0000E6520000}"/>
    <cellStyle name="Normal 17 3 4 6 6" xfId="21218" xr:uid="{00000000-0005-0000-0000-0000E7520000}"/>
    <cellStyle name="Normal 17 3 4 6 6 2" xfId="21219" xr:uid="{00000000-0005-0000-0000-0000E8520000}"/>
    <cellStyle name="Normal 17 3 4 6 6 2 2" xfId="21220" xr:uid="{00000000-0005-0000-0000-0000E9520000}"/>
    <cellStyle name="Normal 17 3 4 6 6 3" xfId="21221" xr:uid="{00000000-0005-0000-0000-0000EA520000}"/>
    <cellStyle name="Normal 17 3 4 6 6 3 2" xfId="21222" xr:uid="{00000000-0005-0000-0000-0000EB520000}"/>
    <cellStyle name="Normal 17 3 4 6 6 4" xfId="21223" xr:uid="{00000000-0005-0000-0000-0000EC520000}"/>
    <cellStyle name="Normal 17 3 4 6 7" xfId="21224" xr:uid="{00000000-0005-0000-0000-0000ED520000}"/>
    <cellStyle name="Normal 17 3 4 6 7 2" xfId="21225" xr:uid="{00000000-0005-0000-0000-0000EE520000}"/>
    <cellStyle name="Normal 17 3 4 6 8" xfId="21226" xr:uid="{00000000-0005-0000-0000-0000EF520000}"/>
    <cellStyle name="Normal 17 3 4 6 8 2" xfId="21227" xr:uid="{00000000-0005-0000-0000-0000F0520000}"/>
    <cellStyle name="Normal 17 3 4 6 9" xfId="21228" xr:uid="{00000000-0005-0000-0000-0000F1520000}"/>
    <cellStyle name="Normal 17 3 4 7" xfId="21229" xr:uid="{00000000-0005-0000-0000-0000F2520000}"/>
    <cellStyle name="Normal 17 3 4 7 2" xfId="21230" xr:uid="{00000000-0005-0000-0000-0000F3520000}"/>
    <cellStyle name="Normal 17 3 4 7 2 2" xfId="21231" xr:uid="{00000000-0005-0000-0000-0000F4520000}"/>
    <cellStyle name="Normal 17 3 4 7 2 2 2" xfId="21232" xr:uid="{00000000-0005-0000-0000-0000F5520000}"/>
    <cellStyle name="Normal 17 3 4 7 2 2 2 2" xfId="21233" xr:uid="{00000000-0005-0000-0000-0000F6520000}"/>
    <cellStyle name="Normal 17 3 4 7 2 2 2 2 2" xfId="21234" xr:uid="{00000000-0005-0000-0000-0000F7520000}"/>
    <cellStyle name="Normal 17 3 4 7 2 2 2 3" xfId="21235" xr:uid="{00000000-0005-0000-0000-0000F8520000}"/>
    <cellStyle name="Normal 17 3 4 7 2 2 3" xfId="21236" xr:uid="{00000000-0005-0000-0000-0000F9520000}"/>
    <cellStyle name="Normal 17 3 4 7 2 2 3 2" xfId="21237" xr:uid="{00000000-0005-0000-0000-0000FA520000}"/>
    <cellStyle name="Normal 17 3 4 7 2 2 4" xfId="21238" xr:uid="{00000000-0005-0000-0000-0000FB520000}"/>
    <cellStyle name="Normal 17 3 4 7 2 3" xfId="21239" xr:uid="{00000000-0005-0000-0000-0000FC520000}"/>
    <cellStyle name="Normal 17 3 4 7 2 3 2" xfId="21240" xr:uid="{00000000-0005-0000-0000-0000FD520000}"/>
    <cellStyle name="Normal 17 3 4 7 2 3 2 2" xfId="21241" xr:uid="{00000000-0005-0000-0000-0000FE520000}"/>
    <cellStyle name="Normal 17 3 4 7 2 3 3" xfId="21242" xr:uid="{00000000-0005-0000-0000-0000FF520000}"/>
    <cellStyle name="Normal 17 3 4 7 2 4" xfId="21243" xr:uid="{00000000-0005-0000-0000-000000530000}"/>
    <cellStyle name="Normal 17 3 4 7 2 4 2" xfId="21244" xr:uid="{00000000-0005-0000-0000-000001530000}"/>
    <cellStyle name="Normal 17 3 4 7 2 5" xfId="21245" xr:uid="{00000000-0005-0000-0000-000002530000}"/>
    <cellStyle name="Normal 17 3 4 7 3" xfId="21246" xr:uid="{00000000-0005-0000-0000-000003530000}"/>
    <cellStyle name="Normal 17 3 4 7 3 2" xfId="21247" xr:uid="{00000000-0005-0000-0000-000004530000}"/>
    <cellStyle name="Normal 17 3 4 7 3 2 2" xfId="21248" xr:uid="{00000000-0005-0000-0000-000005530000}"/>
    <cellStyle name="Normal 17 3 4 7 3 2 2 2" xfId="21249" xr:uid="{00000000-0005-0000-0000-000006530000}"/>
    <cellStyle name="Normal 17 3 4 7 3 2 3" xfId="21250" xr:uid="{00000000-0005-0000-0000-000007530000}"/>
    <cellStyle name="Normal 17 3 4 7 3 3" xfId="21251" xr:uid="{00000000-0005-0000-0000-000008530000}"/>
    <cellStyle name="Normal 17 3 4 7 3 3 2" xfId="21252" xr:uid="{00000000-0005-0000-0000-000009530000}"/>
    <cellStyle name="Normal 17 3 4 7 3 4" xfId="21253" xr:uid="{00000000-0005-0000-0000-00000A530000}"/>
    <cellStyle name="Normal 17 3 4 7 4" xfId="21254" xr:uid="{00000000-0005-0000-0000-00000B530000}"/>
    <cellStyle name="Normal 17 3 4 7 4 2" xfId="21255" xr:uid="{00000000-0005-0000-0000-00000C530000}"/>
    <cellStyle name="Normal 17 3 4 7 4 2 2" xfId="21256" xr:uid="{00000000-0005-0000-0000-00000D530000}"/>
    <cellStyle name="Normal 17 3 4 7 4 3" xfId="21257" xr:uid="{00000000-0005-0000-0000-00000E530000}"/>
    <cellStyle name="Normal 17 3 4 7 5" xfId="21258" xr:uid="{00000000-0005-0000-0000-00000F530000}"/>
    <cellStyle name="Normal 17 3 4 7 5 2" xfId="21259" xr:uid="{00000000-0005-0000-0000-000010530000}"/>
    <cellStyle name="Normal 17 3 4 7 6" xfId="21260" xr:uid="{00000000-0005-0000-0000-000011530000}"/>
    <cellStyle name="Normal 17 3 4 8" xfId="21261" xr:uid="{00000000-0005-0000-0000-000012530000}"/>
    <cellStyle name="Normal 17 3 4 8 2" xfId="21262" xr:uid="{00000000-0005-0000-0000-000013530000}"/>
    <cellStyle name="Normal 17 3 4 8 2 2" xfId="21263" xr:uid="{00000000-0005-0000-0000-000014530000}"/>
    <cellStyle name="Normal 17 3 4 8 2 2 2" xfId="21264" xr:uid="{00000000-0005-0000-0000-000015530000}"/>
    <cellStyle name="Normal 17 3 4 8 2 2 2 2" xfId="21265" xr:uid="{00000000-0005-0000-0000-000016530000}"/>
    <cellStyle name="Normal 17 3 4 8 2 2 2 2 2" xfId="21266" xr:uid="{00000000-0005-0000-0000-000017530000}"/>
    <cellStyle name="Normal 17 3 4 8 2 2 2 3" xfId="21267" xr:uid="{00000000-0005-0000-0000-000018530000}"/>
    <cellStyle name="Normal 17 3 4 8 2 2 3" xfId="21268" xr:uid="{00000000-0005-0000-0000-000019530000}"/>
    <cellStyle name="Normal 17 3 4 8 2 2 3 2" xfId="21269" xr:uid="{00000000-0005-0000-0000-00001A530000}"/>
    <cellStyle name="Normal 17 3 4 8 2 2 4" xfId="21270" xr:uid="{00000000-0005-0000-0000-00001B530000}"/>
    <cellStyle name="Normal 17 3 4 8 2 3" xfId="21271" xr:uid="{00000000-0005-0000-0000-00001C530000}"/>
    <cellStyle name="Normal 17 3 4 8 2 3 2" xfId="21272" xr:uid="{00000000-0005-0000-0000-00001D530000}"/>
    <cellStyle name="Normal 17 3 4 8 2 3 2 2" xfId="21273" xr:uid="{00000000-0005-0000-0000-00001E530000}"/>
    <cellStyle name="Normal 17 3 4 8 2 3 3" xfId="21274" xr:uid="{00000000-0005-0000-0000-00001F530000}"/>
    <cellStyle name="Normal 17 3 4 8 2 4" xfId="21275" xr:uid="{00000000-0005-0000-0000-000020530000}"/>
    <cellStyle name="Normal 17 3 4 8 2 4 2" xfId="21276" xr:uid="{00000000-0005-0000-0000-000021530000}"/>
    <cellStyle name="Normal 17 3 4 8 2 5" xfId="21277" xr:uid="{00000000-0005-0000-0000-000022530000}"/>
    <cellStyle name="Normal 17 3 4 8 3" xfId="21278" xr:uid="{00000000-0005-0000-0000-000023530000}"/>
    <cellStyle name="Normal 17 3 4 8 3 2" xfId="21279" xr:uid="{00000000-0005-0000-0000-000024530000}"/>
    <cellStyle name="Normal 17 3 4 8 3 2 2" xfId="21280" xr:uid="{00000000-0005-0000-0000-000025530000}"/>
    <cellStyle name="Normal 17 3 4 8 3 2 2 2" xfId="21281" xr:uid="{00000000-0005-0000-0000-000026530000}"/>
    <cellStyle name="Normal 17 3 4 8 3 2 3" xfId="21282" xr:uid="{00000000-0005-0000-0000-000027530000}"/>
    <cellStyle name="Normal 17 3 4 8 3 3" xfId="21283" xr:uid="{00000000-0005-0000-0000-000028530000}"/>
    <cellStyle name="Normal 17 3 4 8 3 3 2" xfId="21284" xr:uid="{00000000-0005-0000-0000-000029530000}"/>
    <cellStyle name="Normal 17 3 4 8 3 4" xfId="21285" xr:uid="{00000000-0005-0000-0000-00002A530000}"/>
    <cellStyle name="Normal 17 3 4 8 4" xfId="21286" xr:uid="{00000000-0005-0000-0000-00002B530000}"/>
    <cellStyle name="Normal 17 3 4 8 4 2" xfId="21287" xr:uid="{00000000-0005-0000-0000-00002C530000}"/>
    <cellStyle name="Normal 17 3 4 8 4 2 2" xfId="21288" xr:uid="{00000000-0005-0000-0000-00002D530000}"/>
    <cellStyle name="Normal 17 3 4 8 4 3" xfId="21289" xr:uid="{00000000-0005-0000-0000-00002E530000}"/>
    <cellStyle name="Normal 17 3 4 8 5" xfId="21290" xr:uid="{00000000-0005-0000-0000-00002F530000}"/>
    <cellStyle name="Normal 17 3 4 8 5 2" xfId="21291" xr:uid="{00000000-0005-0000-0000-000030530000}"/>
    <cellStyle name="Normal 17 3 4 8 6" xfId="21292" xr:uid="{00000000-0005-0000-0000-000031530000}"/>
    <cellStyle name="Normal 17 3 4 9" xfId="21293" xr:uid="{00000000-0005-0000-0000-000032530000}"/>
    <cellStyle name="Normal 17 3 4 9 2" xfId="21294" xr:uid="{00000000-0005-0000-0000-000033530000}"/>
    <cellStyle name="Normal 17 3 4 9 2 2" xfId="21295" xr:uid="{00000000-0005-0000-0000-000034530000}"/>
    <cellStyle name="Normal 17 3 4 9 2 2 2" xfId="21296" xr:uid="{00000000-0005-0000-0000-000035530000}"/>
    <cellStyle name="Normal 17 3 4 9 2 2 2 2" xfId="21297" xr:uid="{00000000-0005-0000-0000-000036530000}"/>
    <cellStyle name="Normal 17 3 4 9 2 2 3" xfId="21298" xr:uid="{00000000-0005-0000-0000-000037530000}"/>
    <cellStyle name="Normal 17 3 4 9 2 3" xfId="21299" xr:uid="{00000000-0005-0000-0000-000038530000}"/>
    <cellStyle name="Normal 17 3 4 9 2 3 2" xfId="21300" xr:uid="{00000000-0005-0000-0000-000039530000}"/>
    <cellStyle name="Normal 17 3 4 9 2 4" xfId="21301" xr:uid="{00000000-0005-0000-0000-00003A530000}"/>
    <cellStyle name="Normal 17 3 4 9 3" xfId="21302" xr:uid="{00000000-0005-0000-0000-00003B530000}"/>
    <cellStyle name="Normal 17 3 4 9 3 2" xfId="21303" xr:uid="{00000000-0005-0000-0000-00003C530000}"/>
    <cellStyle name="Normal 17 3 4 9 3 2 2" xfId="21304" xr:uid="{00000000-0005-0000-0000-00003D530000}"/>
    <cellStyle name="Normal 17 3 4 9 3 3" xfId="21305" xr:uid="{00000000-0005-0000-0000-00003E530000}"/>
    <cellStyle name="Normal 17 3 4 9 4" xfId="21306" xr:uid="{00000000-0005-0000-0000-00003F530000}"/>
    <cellStyle name="Normal 17 3 4 9 4 2" xfId="21307" xr:uid="{00000000-0005-0000-0000-000040530000}"/>
    <cellStyle name="Normal 17 3 4 9 5" xfId="21308" xr:uid="{00000000-0005-0000-0000-000041530000}"/>
    <cellStyle name="Normal 17 3 5" xfId="21309" xr:uid="{00000000-0005-0000-0000-000042530000}"/>
    <cellStyle name="Normal 17 3 5 10" xfId="21310" xr:uid="{00000000-0005-0000-0000-000043530000}"/>
    <cellStyle name="Normal 17 3 5 10 2" xfId="21311" xr:uid="{00000000-0005-0000-0000-000044530000}"/>
    <cellStyle name="Normal 17 3 5 11" xfId="21312" xr:uid="{00000000-0005-0000-0000-000045530000}"/>
    <cellStyle name="Normal 17 3 5 12" xfId="21313" xr:uid="{00000000-0005-0000-0000-000046530000}"/>
    <cellStyle name="Normal 17 3 5 2" xfId="21314" xr:uid="{00000000-0005-0000-0000-000047530000}"/>
    <cellStyle name="Normal 17 3 5 2 10" xfId="21315" xr:uid="{00000000-0005-0000-0000-000048530000}"/>
    <cellStyle name="Normal 17 3 5 2 11" xfId="21316" xr:uid="{00000000-0005-0000-0000-000049530000}"/>
    <cellStyle name="Normal 17 3 5 2 2" xfId="21317" xr:uid="{00000000-0005-0000-0000-00004A530000}"/>
    <cellStyle name="Normal 17 3 5 2 2 2" xfId="21318" xr:uid="{00000000-0005-0000-0000-00004B530000}"/>
    <cellStyle name="Normal 17 3 5 2 2 2 2" xfId="21319" xr:uid="{00000000-0005-0000-0000-00004C530000}"/>
    <cellStyle name="Normal 17 3 5 2 2 2 2 2" xfId="21320" xr:uid="{00000000-0005-0000-0000-00004D530000}"/>
    <cellStyle name="Normal 17 3 5 2 2 2 2 2 2" xfId="21321" xr:uid="{00000000-0005-0000-0000-00004E530000}"/>
    <cellStyle name="Normal 17 3 5 2 2 2 2 2 2 2" xfId="21322" xr:uid="{00000000-0005-0000-0000-00004F530000}"/>
    <cellStyle name="Normal 17 3 5 2 2 2 2 2 2 2 2" xfId="21323" xr:uid="{00000000-0005-0000-0000-000050530000}"/>
    <cellStyle name="Normal 17 3 5 2 2 2 2 2 2 3" xfId="21324" xr:uid="{00000000-0005-0000-0000-000051530000}"/>
    <cellStyle name="Normal 17 3 5 2 2 2 2 2 3" xfId="21325" xr:uid="{00000000-0005-0000-0000-000052530000}"/>
    <cellStyle name="Normal 17 3 5 2 2 2 2 2 3 2" xfId="21326" xr:uid="{00000000-0005-0000-0000-000053530000}"/>
    <cellStyle name="Normal 17 3 5 2 2 2 2 2 4" xfId="21327" xr:uid="{00000000-0005-0000-0000-000054530000}"/>
    <cellStyle name="Normal 17 3 5 2 2 2 2 3" xfId="21328" xr:uid="{00000000-0005-0000-0000-000055530000}"/>
    <cellStyle name="Normal 17 3 5 2 2 2 2 3 2" xfId="21329" xr:uid="{00000000-0005-0000-0000-000056530000}"/>
    <cellStyle name="Normal 17 3 5 2 2 2 2 3 2 2" xfId="21330" xr:uid="{00000000-0005-0000-0000-000057530000}"/>
    <cellStyle name="Normal 17 3 5 2 2 2 2 3 3" xfId="21331" xr:uid="{00000000-0005-0000-0000-000058530000}"/>
    <cellStyle name="Normal 17 3 5 2 2 2 2 4" xfId="21332" xr:uid="{00000000-0005-0000-0000-000059530000}"/>
    <cellStyle name="Normal 17 3 5 2 2 2 2 4 2" xfId="21333" xr:uid="{00000000-0005-0000-0000-00005A530000}"/>
    <cellStyle name="Normal 17 3 5 2 2 2 2 5" xfId="21334" xr:uid="{00000000-0005-0000-0000-00005B530000}"/>
    <cellStyle name="Normal 17 3 5 2 2 2 3" xfId="21335" xr:uid="{00000000-0005-0000-0000-00005C530000}"/>
    <cellStyle name="Normal 17 3 5 2 2 2 3 2" xfId="21336" xr:uid="{00000000-0005-0000-0000-00005D530000}"/>
    <cellStyle name="Normal 17 3 5 2 2 2 3 2 2" xfId="21337" xr:uid="{00000000-0005-0000-0000-00005E530000}"/>
    <cellStyle name="Normal 17 3 5 2 2 2 3 2 2 2" xfId="21338" xr:uid="{00000000-0005-0000-0000-00005F530000}"/>
    <cellStyle name="Normal 17 3 5 2 2 2 3 2 3" xfId="21339" xr:uid="{00000000-0005-0000-0000-000060530000}"/>
    <cellStyle name="Normal 17 3 5 2 2 2 3 3" xfId="21340" xr:uid="{00000000-0005-0000-0000-000061530000}"/>
    <cellStyle name="Normal 17 3 5 2 2 2 3 3 2" xfId="21341" xr:uid="{00000000-0005-0000-0000-000062530000}"/>
    <cellStyle name="Normal 17 3 5 2 2 2 3 4" xfId="21342" xr:uid="{00000000-0005-0000-0000-000063530000}"/>
    <cellStyle name="Normal 17 3 5 2 2 2 4" xfId="21343" xr:uid="{00000000-0005-0000-0000-000064530000}"/>
    <cellStyle name="Normal 17 3 5 2 2 2 4 2" xfId="21344" xr:uid="{00000000-0005-0000-0000-000065530000}"/>
    <cellStyle name="Normal 17 3 5 2 2 2 4 2 2" xfId="21345" xr:uid="{00000000-0005-0000-0000-000066530000}"/>
    <cellStyle name="Normal 17 3 5 2 2 2 4 3" xfId="21346" xr:uid="{00000000-0005-0000-0000-000067530000}"/>
    <cellStyle name="Normal 17 3 5 2 2 2 5" xfId="21347" xr:uid="{00000000-0005-0000-0000-000068530000}"/>
    <cellStyle name="Normal 17 3 5 2 2 2 5 2" xfId="21348" xr:uid="{00000000-0005-0000-0000-000069530000}"/>
    <cellStyle name="Normal 17 3 5 2 2 2 6" xfId="21349" xr:uid="{00000000-0005-0000-0000-00006A530000}"/>
    <cellStyle name="Normal 17 3 5 2 2 3" xfId="21350" xr:uid="{00000000-0005-0000-0000-00006B530000}"/>
    <cellStyle name="Normal 17 3 5 2 2 3 2" xfId="21351" xr:uid="{00000000-0005-0000-0000-00006C530000}"/>
    <cellStyle name="Normal 17 3 5 2 2 3 2 2" xfId="21352" xr:uid="{00000000-0005-0000-0000-00006D530000}"/>
    <cellStyle name="Normal 17 3 5 2 2 3 2 2 2" xfId="21353" xr:uid="{00000000-0005-0000-0000-00006E530000}"/>
    <cellStyle name="Normal 17 3 5 2 2 3 2 2 2 2" xfId="21354" xr:uid="{00000000-0005-0000-0000-00006F530000}"/>
    <cellStyle name="Normal 17 3 5 2 2 3 2 2 2 2 2" xfId="21355" xr:uid="{00000000-0005-0000-0000-000070530000}"/>
    <cellStyle name="Normal 17 3 5 2 2 3 2 2 2 3" xfId="21356" xr:uid="{00000000-0005-0000-0000-000071530000}"/>
    <cellStyle name="Normal 17 3 5 2 2 3 2 2 3" xfId="21357" xr:uid="{00000000-0005-0000-0000-000072530000}"/>
    <cellStyle name="Normal 17 3 5 2 2 3 2 2 3 2" xfId="21358" xr:uid="{00000000-0005-0000-0000-000073530000}"/>
    <cellStyle name="Normal 17 3 5 2 2 3 2 2 4" xfId="21359" xr:uid="{00000000-0005-0000-0000-000074530000}"/>
    <cellStyle name="Normal 17 3 5 2 2 3 2 3" xfId="21360" xr:uid="{00000000-0005-0000-0000-000075530000}"/>
    <cellStyle name="Normal 17 3 5 2 2 3 2 3 2" xfId="21361" xr:uid="{00000000-0005-0000-0000-000076530000}"/>
    <cellStyle name="Normal 17 3 5 2 2 3 2 3 2 2" xfId="21362" xr:uid="{00000000-0005-0000-0000-000077530000}"/>
    <cellStyle name="Normal 17 3 5 2 2 3 2 3 3" xfId="21363" xr:uid="{00000000-0005-0000-0000-000078530000}"/>
    <cellStyle name="Normal 17 3 5 2 2 3 2 4" xfId="21364" xr:uid="{00000000-0005-0000-0000-000079530000}"/>
    <cellStyle name="Normal 17 3 5 2 2 3 2 4 2" xfId="21365" xr:uid="{00000000-0005-0000-0000-00007A530000}"/>
    <cellStyle name="Normal 17 3 5 2 2 3 2 5" xfId="21366" xr:uid="{00000000-0005-0000-0000-00007B530000}"/>
    <cellStyle name="Normal 17 3 5 2 2 3 3" xfId="21367" xr:uid="{00000000-0005-0000-0000-00007C530000}"/>
    <cellStyle name="Normal 17 3 5 2 2 3 3 2" xfId="21368" xr:uid="{00000000-0005-0000-0000-00007D530000}"/>
    <cellStyle name="Normal 17 3 5 2 2 3 3 2 2" xfId="21369" xr:uid="{00000000-0005-0000-0000-00007E530000}"/>
    <cellStyle name="Normal 17 3 5 2 2 3 3 2 2 2" xfId="21370" xr:uid="{00000000-0005-0000-0000-00007F530000}"/>
    <cellStyle name="Normal 17 3 5 2 2 3 3 2 3" xfId="21371" xr:uid="{00000000-0005-0000-0000-000080530000}"/>
    <cellStyle name="Normal 17 3 5 2 2 3 3 3" xfId="21372" xr:uid="{00000000-0005-0000-0000-000081530000}"/>
    <cellStyle name="Normal 17 3 5 2 2 3 3 3 2" xfId="21373" xr:uid="{00000000-0005-0000-0000-000082530000}"/>
    <cellStyle name="Normal 17 3 5 2 2 3 3 4" xfId="21374" xr:uid="{00000000-0005-0000-0000-000083530000}"/>
    <cellStyle name="Normal 17 3 5 2 2 3 4" xfId="21375" xr:uid="{00000000-0005-0000-0000-000084530000}"/>
    <cellStyle name="Normal 17 3 5 2 2 3 4 2" xfId="21376" xr:uid="{00000000-0005-0000-0000-000085530000}"/>
    <cellStyle name="Normal 17 3 5 2 2 3 4 2 2" xfId="21377" xr:uid="{00000000-0005-0000-0000-000086530000}"/>
    <cellStyle name="Normal 17 3 5 2 2 3 4 3" xfId="21378" xr:uid="{00000000-0005-0000-0000-000087530000}"/>
    <cellStyle name="Normal 17 3 5 2 2 3 5" xfId="21379" xr:uid="{00000000-0005-0000-0000-000088530000}"/>
    <cellStyle name="Normal 17 3 5 2 2 3 5 2" xfId="21380" xr:uid="{00000000-0005-0000-0000-000089530000}"/>
    <cellStyle name="Normal 17 3 5 2 2 3 6" xfId="21381" xr:uid="{00000000-0005-0000-0000-00008A530000}"/>
    <cellStyle name="Normal 17 3 5 2 2 4" xfId="21382" xr:uid="{00000000-0005-0000-0000-00008B530000}"/>
    <cellStyle name="Normal 17 3 5 2 2 4 2" xfId="21383" xr:uid="{00000000-0005-0000-0000-00008C530000}"/>
    <cellStyle name="Normal 17 3 5 2 2 4 2 2" xfId="21384" xr:uid="{00000000-0005-0000-0000-00008D530000}"/>
    <cellStyle name="Normal 17 3 5 2 2 4 2 2 2" xfId="21385" xr:uid="{00000000-0005-0000-0000-00008E530000}"/>
    <cellStyle name="Normal 17 3 5 2 2 4 2 2 2 2" xfId="21386" xr:uid="{00000000-0005-0000-0000-00008F530000}"/>
    <cellStyle name="Normal 17 3 5 2 2 4 2 2 3" xfId="21387" xr:uid="{00000000-0005-0000-0000-000090530000}"/>
    <cellStyle name="Normal 17 3 5 2 2 4 2 3" xfId="21388" xr:uid="{00000000-0005-0000-0000-000091530000}"/>
    <cellStyle name="Normal 17 3 5 2 2 4 2 3 2" xfId="21389" xr:uid="{00000000-0005-0000-0000-000092530000}"/>
    <cellStyle name="Normal 17 3 5 2 2 4 2 4" xfId="21390" xr:uid="{00000000-0005-0000-0000-000093530000}"/>
    <cellStyle name="Normal 17 3 5 2 2 4 3" xfId="21391" xr:uid="{00000000-0005-0000-0000-000094530000}"/>
    <cellStyle name="Normal 17 3 5 2 2 4 3 2" xfId="21392" xr:uid="{00000000-0005-0000-0000-000095530000}"/>
    <cellStyle name="Normal 17 3 5 2 2 4 3 2 2" xfId="21393" xr:uid="{00000000-0005-0000-0000-000096530000}"/>
    <cellStyle name="Normal 17 3 5 2 2 4 3 3" xfId="21394" xr:uid="{00000000-0005-0000-0000-000097530000}"/>
    <cellStyle name="Normal 17 3 5 2 2 4 4" xfId="21395" xr:uid="{00000000-0005-0000-0000-000098530000}"/>
    <cellStyle name="Normal 17 3 5 2 2 4 4 2" xfId="21396" xr:uid="{00000000-0005-0000-0000-000099530000}"/>
    <cellStyle name="Normal 17 3 5 2 2 4 5" xfId="21397" xr:uid="{00000000-0005-0000-0000-00009A530000}"/>
    <cellStyle name="Normal 17 3 5 2 2 5" xfId="21398" xr:uid="{00000000-0005-0000-0000-00009B530000}"/>
    <cellStyle name="Normal 17 3 5 2 2 5 2" xfId="21399" xr:uid="{00000000-0005-0000-0000-00009C530000}"/>
    <cellStyle name="Normal 17 3 5 2 2 5 2 2" xfId="21400" xr:uid="{00000000-0005-0000-0000-00009D530000}"/>
    <cellStyle name="Normal 17 3 5 2 2 5 2 2 2" xfId="21401" xr:uid="{00000000-0005-0000-0000-00009E530000}"/>
    <cellStyle name="Normal 17 3 5 2 2 5 2 3" xfId="21402" xr:uid="{00000000-0005-0000-0000-00009F530000}"/>
    <cellStyle name="Normal 17 3 5 2 2 5 3" xfId="21403" xr:uid="{00000000-0005-0000-0000-0000A0530000}"/>
    <cellStyle name="Normal 17 3 5 2 2 5 3 2" xfId="21404" xr:uid="{00000000-0005-0000-0000-0000A1530000}"/>
    <cellStyle name="Normal 17 3 5 2 2 5 4" xfId="21405" xr:uid="{00000000-0005-0000-0000-0000A2530000}"/>
    <cellStyle name="Normal 17 3 5 2 2 6" xfId="21406" xr:uid="{00000000-0005-0000-0000-0000A3530000}"/>
    <cellStyle name="Normal 17 3 5 2 2 6 2" xfId="21407" xr:uid="{00000000-0005-0000-0000-0000A4530000}"/>
    <cellStyle name="Normal 17 3 5 2 2 6 2 2" xfId="21408" xr:uid="{00000000-0005-0000-0000-0000A5530000}"/>
    <cellStyle name="Normal 17 3 5 2 2 6 3" xfId="21409" xr:uid="{00000000-0005-0000-0000-0000A6530000}"/>
    <cellStyle name="Normal 17 3 5 2 2 6 3 2" xfId="21410" xr:uid="{00000000-0005-0000-0000-0000A7530000}"/>
    <cellStyle name="Normal 17 3 5 2 2 6 4" xfId="21411" xr:uid="{00000000-0005-0000-0000-0000A8530000}"/>
    <cellStyle name="Normal 17 3 5 2 2 7" xfId="21412" xr:uid="{00000000-0005-0000-0000-0000A9530000}"/>
    <cellStyle name="Normal 17 3 5 2 2 7 2" xfId="21413" xr:uid="{00000000-0005-0000-0000-0000AA530000}"/>
    <cellStyle name="Normal 17 3 5 2 2 8" xfId="21414" xr:uid="{00000000-0005-0000-0000-0000AB530000}"/>
    <cellStyle name="Normal 17 3 5 2 2 8 2" xfId="21415" xr:uid="{00000000-0005-0000-0000-0000AC530000}"/>
    <cellStyle name="Normal 17 3 5 2 2 9" xfId="21416" xr:uid="{00000000-0005-0000-0000-0000AD530000}"/>
    <cellStyle name="Normal 17 3 5 2 3" xfId="21417" xr:uid="{00000000-0005-0000-0000-0000AE530000}"/>
    <cellStyle name="Normal 17 3 5 2 3 2" xfId="21418" xr:uid="{00000000-0005-0000-0000-0000AF530000}"/>
    <cellStyle name="Normal 17 3 5 2 3 2 2" xfId="21419" xr:uid="{00000000-0005-0000-0000-0000B0530000}"/>
    <cellStyle name="Normal 17 3 5 2 3 2 2 2" xfId="21420" xr:uid="{00000000-0005-0000-0000-0000B1530000}"/>
    <cellStyle name="Normal 17 3 5 2 3 2 2 2 2" xfId="21421" xr:uid="{00000000-0005-0000-0000-0000B2530000}"/>
    <cellStyle name="Normal 17 3 5 2 3 2 2 2 2 2" xfId="21422" xr:uid="{00000000-0005-0000-0000-0000B3530000}"/>
    <cellStyle name="Normal 17 3 5 2 3 2 2 2 3" xfId="21423" xr:uid="{00000000-0005-0000-0000-0000B4530000}"/>
    <cellStyle name="Normal 17 3 5 2 3 2 2 3" xfId="21424" xr:uid="{00000000-0005-0000-0000-0000B5530000}"/>
    <cellStyle name="Normal 17 3 5 2 3 2 2 3 2" xfId="21425" xr:uid="{00000000-0005-0000-0000-0000B6530000}"/>
    <cellStyle name="Normal 17 3 5 2 3 2 2 4" xfId="21426" xr:uid="{00000000-0005-0000-0000-0000B7530000}"/>
    <cellStyle name="Normal 17 3 5 2 3 2 3" xfId="21427" xr:uid="{00000000-0005-0000-0000-0000B8530000}"/>
    <cellStyle name="Normal 17 3 5 2 3 2 3 2" xfId="21428" xr:uid="{00000000-0005-0000-0000-0000B9530000}"/>
    <cellStyle name="Normal 17 3 5 2 3 2 3 2 2" xfId="21429" xr:uid="{00000000-0005-0000-0000-0000BA530000}"/>
    <cellStyle name="Normal 17 3 5 2 3 2 3 3" xfId="21430" xr:uid="{00000000-0005-0000-0000-0000BB530000}"/>
    <cellStyle name="Normal 17 3 5 2 3 2 4" xfId="21431" xr:uid="{00000000-0005-0000-0000-0000BC530000}"/>
    <cellStyle name="Normal 17 3 5 2 3 2 4 2" xfId="21432" xr:uid="{00000000-0005-0000-0000-0000BD530000}"/>
    <cellStyle name="Normal 17 3 5 2 3 2 5" xfId="21433" xr:uid="{00000000-0005-0000-0000-0000BE530000}"/>
    <cellStyle name="Normal 17 3 5 2 3 3" xfId="21434" xr:uid="{00000000-0005-0000-0000-0000BF530000}"/>
    <cellStyle name="Normal 17 3 5 2 3 3 2" xfId="21435" xr:uid="{00000000-0005-0000-0000-0000C0530000}"/>
    <cellStyle name="Normal 17 3 5 2 3 3 2 2" xfId="21436" xr:uid="{00000000-0005-0000-0000-0000C1530000}"/>
    <cellStyle name="Normal 17 3 5 2 3 3 2 2 2" xfId="21437" xr:uid="{00000000-0005-0000-0000-0000C2530000}"/>
    <cellStyle name="Normal 17 3 5 2 3 3 2 3" xfId="21438" xr:uid="{00000000-0005-0000-0000-0000C3530000}"/>
    <cellStyle name="Normal 17 3 5 2 3 3 3" xfId="21439" xr:uid="{00000000-0005-0000-0000-0000C4530000}"/>
    <cellStyle name="Normal 17 3 5 2 3 3 3 2" xfId="21440" xr:uid="{00000000-0005-0000-0000-0000C5530000}"/>
    <cellStyle name="Normal 17 3 5 2 3 3 4" xfId="21441" xr:uid="{00000000-0005-0000-0000-0000C6530000}"/>
    <cellStyle name="Normal 17 3 5 2 3 4" xfId="21442" xr:uid="{00000000-0005-0000-0000-0000C7530000}"/>
    <cellStyle name="Normal 17 3 5 2 3 4 2" xfId="21443" xr:uid="{00000000-0005-0000-0000-0000C8530000}"/>
    <cellStyle name="Normal 17 3 5 2 3 4 2 2" xfId="21444" xr:uid="{00000000-0005-0000-0000-0000C9530000}"/>
    <cellStyle name="Normal 17 3 5 2 3 4 3" xfId="21445" xr:uid="{00000000-0005-0000-0000-0000CA530000}"/>
    <cellStyle name="Normal 17 3 5 2 3 5" xfId="21446" xr:uid="{00000000-0005-0000-0000-0000CB530000}"/>
    <cellStyle name="Normal 17 3 5 2 3 5 2" xfId="21447" xr:uid="{00000000-0005-0000-0000-0000CC530000}"/>
    <cellStyle name="Normal 17 3 5 2 3 6" xfId="21448" xr:uid="{00000000-0005-0000-0000-0000CD530000}"/>
    <cellStyle name="Normal 17 3 5 2 4" xfId="21449" xr:uid="{00000000-0005-0000-0000-0000CE530000}"/>
    <cellStyle name="Normal 17 3 5 2 4 2" xfId="21450" xr:uid="{00000000-0005-0000-0000-0000CF530000}"/>
    <cellStyle name="Normal 17 3 5 2 4 2 2" xfId="21451" xr:uid="{00000000-0005-0000-0000-0000D0530000}"/>
    <cellStyle name="Normal 17 3 5 2 4 2 2 2" xfId="21452" xr:uid="{00000000-0005-0000-0000-0000D1530000}"/>
    <cellStyle name="Normal 17 3 5 2 4 2 2 2 2" xfId="21453" xr:uid="{00000000-0005-0000-0000-0000D2530000}"/>
    <cellStyle name="Normal 17 3 5 2 4 2 2 2 2 2" xfId="21454" xr:uid="{00000000-0005-0000-0000-0000D3530000}"/>
    <cellStyle name="Normal 17 3 5 2 4 2 2 2 3" xfId="21455" xr:uid="{00000000-0005-0000-0000-0000D4530000}"/>
    <cellStyle name="Normal 17 3 5 2 4 2 2 3" xfId="21456" xr:uid="{00000000-0005-0000-0000-0000D5530000}"/>
    <cellStyle name="Normal 17 3 5 2 4 2 2 3 2" xfId="21457" xr:uid="{00000000-0005-0000-0000-0000D6530000}"/>
    <cellStyle name="Normal 17 3 5 2 4 2 2 4" xfId="21458" xr:uid="{00000000-0005-0000-0000-0000D7530000}"/>
    <cellStyle name="Normal 17 3 5 2 4 2 3" xfId="21459" xr:uid="{00000000-0005-0000-0000-0000D8530000}"/>
    <cellStyle name="Normal 17 3 5 2 4 2 3 2" xfId="21460" xr:uid="{00000000-0005-0000-0000-0000D9530000}"/>
    <cellStyle name="Normal 17 3 5 2 4 2 3 2 2" xfId="21461" xr:uid="{00000000-0005-0000-0000-0000DA530000}"/>
    <cellStyle name="Normal 17 3 5 2 4 2 3 3" xfId="21462" xr:uid="{00000000-0005-0000-0000-0000DB530000}"/>
    <cellStyle name="Normal 17 3 5 2 4 2 4" xfId="21463" xr:uid="{00000000-0005-0000-0000-0000DC530000}"/>
    <cellStyle name="Normal 17 3 5 2 4 2 4 2" xfId="21464" xr:uid="{00000000-0005-0000-0000-0000DD530000}"/>
    <cellStyle name="Normal 17 3 5 2 4 2 5" xfId="21465" xr:uid="{00000000-0005-0000-0000-0000DE530000}"/>
    <cellStyle name="Normal 17 3 5 2 4 3" xfId="21466" xr:uid="{00000000-0005-0000-0000-0000DF530000}"/>
    <cellStyle name="Normal 17 3 5 2 4 3 2" xfId="21467" xr:uid="{00000000-0005-0000-0000-0000E0530000}"/>
    <cellStyle name="Normal 17 3 5 2 4 3 2 2" xfId="21468" xr:uid="{00000000-0005-0000-0000-0000E1530000}"/>
    <cellStyle name="Normal 17 3 5 2 4 3 2 2 2" xfId="21469" xr:uid="{00000000-0005-0000-0000-0000E2530000}"/>
    <cellStyle name="Normal 17 3 5 2 4 3 2 3" xfId="21470" xr:uid="{00000000-0005-0000-0000-0000E3530000}"/>
    <cellStyle name="Normal 17 3 5 2 4 3 3" xfId="21471" xr:uid="{00000000-0005-0000-0000-0000E4530000}"/>
    <cellStyle name="Normal 17 3 5 2 4 3 3 2" xfId="21472" xr:uid="{00000000-0005-0000-0000-0000E5530000}"/>
    <cellStyle name="Normal 17 3 5 2 4 3 4" xfId="21473" xr:uid="{00000000-0005-0000-0000-0000E6530000}"/>
    <cellStyle name="Normal 17 3 5 2 4 4" xfId="21474" xr:uid="{00000000-0005-0000-0000-0000E7530000}"/>
    <cellStyle name="Normal 17 3 5 2 4 4 2" xfId="21475" xr:uid="{00000000-0005-0000-0000-0000E8530000}"/>
    <cellStyle name="Normal 17 3 5 2 4 4 2 2" xfId="21476" xr:uid="{00000000-0005-0000-0000-0000E9530000}"/>
    <cellStyle name="Normal 17 3 5 2 4 4 3" xfId="21477" xr:uid="{00000000-0005-0000-0000-0000EA530000}"/>
    <cellStyle name="Normal 17 3 5 2 4 5" xfId="21478" xr:uid="{00000000-0005-0000-0000-0000EB530000}"/>
    <cellStyle name="Normal 17 3 5 2 4 5 2" xfId="21479" xr:uid="{00000000-0005-0000-0000-0000EC530000}"/>
    <cellStyle name="Normal 17 3 5 2 4 6" xfId="21480" xr:uid="{00000000-0005-0000-0000-0000ED530000}"/>
    <cellStyle name="Normal 17 3 5 2 5" xfId="21481" xr:uid="{00000000-0005-0000-0000-0000EE530000}"/>
    <cellStyle name="Normal 17 3 5 2 5 2" xfId="21482" xr:uid="{00000000-0005-0000-0000-0000EF530000}"/>
    <cellStyle name="Normal 17 3 5 2 5 2 2" xfId="21483" xr:uid="{00000000-0005-0000-0000-0000F0530000}"/>
    <cellStyle name="Normal 17 3 5 2 5 2 2 2" xfId="21484" xr:uid="{00000000-0005-0000-0000-0000F1530000}"/>
    <cellStyle name="Normal 17 3 5 2 5 2 2 2 2" xfId="21485" xr:uid="{00000000-0005-0000-0000-0000F2530000}"/>
    <cellStyle name="Normal 17 3 5 2 5 2 2 3" xfId="21486" xr:uid="{00000000-0005-0000-0000-0000F3530000}"/>
    <cellStyle name="Normal 17 3 5 2 5 2 3" xfId="21487" xr:uid="{00000000-0005-0000-0000-0000F4530000}"/>
    <cellStyle name="Normal 17 3 5 2 5 2 3 2" xfId="21488" xr:uid="{00000000-0005-0000-0000-0000F5530000}"/>
    <cellStyle name="Normal 17 3 5 2 5 2 4" xfId="21489" xr:uid="{00000000-0005-0000-0000-0000F6530000}"/>
    <cellStyle name="Normal 17 3 5 2 5 3" xfId="21490" xr:uid="{00000000-0005-0000-0000-0000F7530000}"/>
    <cellStyle name="Normal 17 3 5 2 5 3 2" xfId="21491" xr:uid="{00000000-0005-0000-0000-0000F8530000}"/>
    <cellStyle name="Normal 17 3 5 2 5 3 2 2" xfId="21492" xr:uid="{00000000-0005-0000-0000-0000F9530000}"/>
    <cellStyle name="Normal 17 3 5 2 5 3 3" xfId="21493" xr:uid="{00000000-0005-0000-0000-0000FA530000}"/>
    <cellStyle name="Normal 17 3 5 2 5 4" xfId="21494" xr:uid="{00000000-0005-0000-0000-0000FB530000}"/>
    <cellStyle name="Normal 17 3 5 2 5 4 2" xfId="21495" xr:uid="{00000000-0005-0000-0000-0000FC530000}"/>
    <cellStyle name="Normal 17 3 5 2 5 5" xfId="21496" xr:uid="{00000000-0005-0000-0000-0000FD530000}"/>
    <cellStyle name="Normal 17 3 5 2 6" xfId="21497" xr:uid="{00000000-0005-0000-0000-0000FE530000}"/>
    <cellStyle name="Normal 17 3 5 2 6 2" xfId="21498" xr:uid="{00000000-0005-0000-0000-0000FF530000}"/>
    <cellStyle name="Normal 17 3 5 2 6 2 2" xfId="21499" xr:uid="{00000000-0005-0000-0000-000000540000}"/>
    <cellStyle name="Normal 17 3 5 2 6 2 2 2" xfId="21500" xr:uid="{00000000-0005-0000-0000-000001540000}"/>
    <cellStyle name="Normal 17 3 5 2 6 2 3" xfId="21501" xr:uid="{00000000-0005-0000-0000-000002540000}"/>
    <cellStyle name="Normal 17 3 5 2 6 3" xfId="21502" xr:uid="{00000000-0005-0000-0000-000003540000}"/>
    <cellStyle name="Normal 17 3 5 2 6 3 2" xfId="21503" xr:uid="{00000000-0005-0000-0000-000004540000}"/>
    <cellStyle name="Normal 17 3 5 2 6 4" xfId="21504" xr:uid="{00000000-0005-0000-0000-000005540000}"/>
    <cellStyle name="Normal 17 3 5 2 7" xfId="21505" xr:uid="{00000000-0005-0000-0000-000006540000}"/>
    <cellStyle name="Normal 17 3 5 2 7 2" xfId="21506" xr:uid="{00000000-0005-0000-0000-000007540000}"/>
    <cellStyle name="Normal 17 3 5 2 7 2 2" xfId="21507" xr:uid="{00000000-0005-0000-0000-000008540000}"/>
    <cellStyle name="Normal 17 3 5 2 7 3" xfId="21508" xr:uid="{00000000-0005-0000-0000-000009540000}"/>
    <cellStyle name="Normal 17 3 5 2 7 3 2" xfId="21509" xr:uid="{00000000-0005-0000-0000-00000A540000}"/>
    <cellStyle name="Normal 17 3 5 2 7 4" xfId="21510" xr:uid="{00000000-0005-0000-0000-00000B540000}"/>
    <cellStyle name="Normal 17 3 5 2 8" xfId="21511" xr:uid="{00000000-0005-0000-0000-00000C540000}"/>
    <cellStyle name="Normal 17 3 5 2 8 2" xfId="21512" xr:uid="{00000000-0005-0000-0000-00000D540000}"/>
    <cellStyle name="Normal 17 3 5 2 9" xfId="21513" xr:uid="{00000000-0005-0000-0000-00000E540000}"/>
    <cellStyle name="Normal 17 3 5 2 9 2" xfId="21514" xr:uid="{00000000-0005-0000-0000-00000F540000}"/>
    <cellStyle name="Normal 17 3 5 3" xfId="21515" xr:uid="{00000000-0005-0000-0000-000010540000}"/>
    <cellStyle name="Normal 17 3 5 3 2" xfId="21516" xr:uid="{00000000-0005-0000-0000-000011540000}"/>
    <cellStyle name="Normal 17 3 5 3 2 2" xfId="21517" xr:uid="{00000000-0005-0000-0000-000012540000}"/>
    <cellStyle name="Normal 17 3 5 3 2 2 2" xfId="21518" xr:uid="{00000000-0005-0000-0000-000013540000}"/>
    <cellStyle name="Normal 17 3 5 3 2 2 2 2" xfId="21519" xr:uid="{00000000-0005-0000-0000-000014540000}"/>
    <cellStyle name="Normal 17 3 5 3 2 2 2 2 2" xfId="21520" xr:uid="{00000000-0005-0000-0000-000015540000}"/>
    <cellStyle name="Normal 17 3 5 3 2 2 2 2 2 2" xfId="21521" xr:uid="{00000000-0005-0000-0000-000016540000}"/>
    <cellStyle name="Normal 17 3 5 3 2 2 2 2 3" xfId="21522" xr:uid="{00000000-0005-0000-0000-000017540000}"/>
    <cellStyle name="Normal 17 3 5 3 2 2 2 3" xfId="21523" xr:uid="{00000000-0005-0000-0000-000018540000}"/>
    <cellStyle name="Normal 17 3 5 3 2 2 2 3 2" xfId="21524" xr:uid="{00000000-0005-0000-0000-000019540000}"/>
    <cellStyle name="Normal 17 3 5 3 2 2 2 4" xfId="21525" xr:uid="{00000000-0005-0000-0000-00001A540000}"/>
    <cellStyle name="Normal 17 3 5 3 2 2 3" xfId="21526" xr:uid="{00000000-0005-0000-0000-00001B540000}"/>
    <cellStyle name="Normal 17 3 5 3 2 2 3 2" xfId="21527" xr:uid="{00000000-0005-0000-0000-00001C540000}"/>
    <cellStyle name="Normal 17 3 5 3 2 2 3 2 2" xfId="21528" xr:uid="{00000000-0005-0000-0000-00001D540000}"/>
    <cellStyle name="Normal 17 3 5 3 2 2 3 3" xfId="21529" xr:uid="{00000000-0005-0000-0000-00001E540000}"/>
    <cellStyle name="Normal 17 3 5 3 2 2 4" xfId="21530" xr:uid="{00000000-0005-0000-0000-00001F540000}"/>
    <cellStyle name="Normal 17 3 5 3 2 2 4 2" xfId="21531" xr:uid="{00000000-0005-0000-0000-000020540000}"/>
    <cellStyle name="Normal 17 3 5 3 2 2 5" xfId="21532" xr:uid="{00000000-0005-0000-0000-000021540000}"/>
    <cellStyle name="Normal 17 3 5 3 2 3" xfId="21533" xr:uid="{00000000-0005-0000-0000-000022540000}"/>
    <cellStyle name="Normal 17 3 5 3 2 3 2" xfId="21534" xr:uid="{00000000-0005-0000-0000-000023540000}"/>
    <cellStyle name="Normal 17 3 5 3 2 3 2 2" xfId="21535" xr:uid="{00000000-0005-0000-0000-000024540000}"/>
    <cellStyle name="Normal 17 3 5 3 2 3 2 2 2" xfId="21536" xr:uid="{00000000-0005-0000-0000-000025540000}"/>
    <cellStyle name="Normal 17 3 5 3 2 3 2 3" xfId="21537" xr:uid="{00000000-0005-0000-0000-000026540000}"/>
    <cellStyle name="Normal 17 3 5 3 2 3 3" xfId="21538" xr:uid="{00000000-0005-0000-0000-000027540000}"/>
    <cellStyle name="Normal 17 3 5 3 2 3 3 2" xfId="21539" xr:uid="{00000000-0005-0000-0000-000028540000}"/>
    <cellStyle name="Normal 17 3 5 3 2 3 4" xfId="21540" xr:uid="{00000000-0005-0000-0000-000029540000}"/>
    <cellStyle name="Normal 17 3 5 3 2 4" xfId="21541" xr:uid="{00000000-0005-0000-0000-00002A540000}"/>
    <cellStyle name="Normal 17 3 5 3 2 4 2" xfId="21542" xr:uid="{00000000-0005-0000-0000-00002B540000}"/>
    <cellStyle name="Normal 17 3 5 3 2 4 2 2" xfId="21543" xr:uid="{00000000-0005-0000-0000-00002C540000}"/>
    <cellStyle name="Normal 17 3 5 3 2 4 3" xfId="21544" xr:uid="{00000000-0005-0000-0000-00002D540000}"/>
    <cellStyle name="Normal 17 3 5 3 2 5" xfId="21545" xr:uid="{00000000-0005-0000-0000-00002E540000}"/>
    <cellStyle name="Normal 17 3 5 3 2 5 2" xfId="21546" xr:uid="{00000000-0005-0000-0000-00002F540000}"/>
    <cellStyle name="Normal 17 3 5 3 2 6" xfId="21547" xr:uid="{00000000-0005-0000-0000-000030540000}"/>
    <cellStyle name="Normal 17 3 5 3 3" xfId="21548" xr:uid="{00000000-0005-0000-0000-000031540000}"/>
    <cellStyle name="Normal 17 3 5 3 3 2" xfId="21549" xr:uid="{00000000-0005-0000-0000-000032540000}"/>
    <cellStyle name="Normal 17 3 5 3 3 2 2" xfId="21550" xr:uid="{00000000-0005-0000-0000-000033540000}"/>
    <cellStyle name="Normal 17 3 5 3 3 2 2 2" xfId="21551" xr:uid="{00000000-0005-0000-0000-000034540000}"/>
    <cellStyle name="Normal 17 3 5 3 3 2 2 2 2" xfId="21552" xr:uid="{00000000-0005-0000-0000-000035540000}"/>
    <cellStyle name="Normal 17 3 5 3 3 2 2 2 2 2" xfId="21553" xr:uid="{00000000-0005-0000-0000-000036540000}"/>
    <cellStyle name="Normal 17 3 5 3 3 2 2 2 3" xfId="21554" xr:uid="{00000000-0005-0000-0000-000037540000}"/>
    <cellStyle name="Normal 17 3 5 3 3 2 2 3" xfId="21555" xr:uid="{00000000-0005-0000-0000-000038540000}"/>
    <cellStyle name="Normal 17 3 5 3 3 2 2 3 2" xfId="21556" xr:uid="{00000000-0005-0000-0000-000039540000}"/>
    <cellStyle name="Normal 17 3 5 3 3 2 2 4" xfId="21557" xr:uid="{00000000-0005-0000-0000-00003A540000}"/>
    <cellStyle name="Normal 17 3 5 3 3 2 3" xfId="21558" xr:uid="{00000000-0005-0000-0000-00003B540000}"/>
    <cellStyle name="Normal 17 3 5 3 3 2 3 2" xfId="21559" xr:uid="{00000000-0005-0000-0000-00003C540000}"/>
    <cellStyle name="Normal 17 3 5 3 3 2 3 2 2" xfId="21560" xr:uid="{00000000-0005-0000-0000-00003D540000}"/>
    <cellStyle name="Normal 17 3 5 3 3 2 3 3" xfId="21561" xr:uid="{00000000-0005-0000-0000-00003E540000}"/>
    <cellStyle name="Normal 17 3 5 3 3 2 4" xfId="21562" xr:uid="{00000000-0005-0000-0000-00003F540000}"/>
    <cellStyle name="Normal 17 3 5 3 3 2 4 2" xfId="21563" xr:uid="{00000000-0005-0000-0000-000040540000}"/>
    <cellStyle name="Normal 17 3 5 3 3 2 5" xfId="21564" xr:uid="{00000000-0005-0000-0000-000041540000}"/>
    <cellStyle name="Normal 17 3 5 3 3 3" xfId="21565" xr:uid="{00000000-0005-0000-0000-000042540000}"/>
    <cellStyle name="Normal 17 3 5 3 3 3 2" xfId="21566" xr:uid="{00000000-0005-0000-0000-000043540000}"/>
    <cellStyle name="Normal 17 3 5 3 3 3 2 2" xfId="21567" xr:uid="{00000000-0005-0000-0000-000044540000}"/>
    <cellStyle name="Normal 17 3 5 3 3 3 2 2 2" xfId="21568" xr:uid="{00000000-0005-0000-0000-000045540000}"/>
    <cellStyle name="Normal 17 3 5 3 3 3 2 3" xfId="21569" xr:uid="{00000000-0005-0000-0000-000046540000}"/>
    <cellStyle name="Normal 17 3 5 3 3 3 3" xfId="21570" xr:uid="{00000000-0005-0000-0000-000047540000}"/>
    <cellStyle name="Normal 17 3 5 3 3 3 3 2" xfId="21571" xr:uid="{00000000-0005-0000-0000-000048540000}"/>
    <cellStyle name="Normal 17 3 5 3 3 3 4" xfId="21572" xr:uid="{00000000-0005-0000-0000-000049540000}"/>
    <cellStyle name="Normal 17 3 5 3 3 4" xfId="21573" xr:uid="{00000000-0005-0000-0000-00004A540000}"/>
    <cellStyle name="Normal 17 3 5 3 3 4 2" xfId="21574" xr:uid="{00000000-0005-0000-0000-00004B540000}"/>
    <cellStyle name="Normal 17 3 5 3 3 4 2 2" xfId="21575" xr:uid="{00000000-0005-0000-0000-00004C540000}"/>
    <cellStyle name="Normal 17 3 5 3 3 4 3" xfId="21576" xr:uid="{00000000-0005-0000-0000-00004D540000}"/>
    <cellStyle name="Normal 17 3 5 3 3 5" xfId="21577" xr:uid="{00000000-0005-0000-0000-00004E540000}"/>
    <cellStyle name="Normal 17 3 5 3 3 5 2" xfId="21578" xr:uid="{00000000-0005-0000-0000-00004F540000}"/>
    <cellStyle name="Normal 17 3 5 3 3 6" xfId="21579" xr:uid="{00000000-0005-0000-0000-000050540000}"/>
    <cellStyle name="Normal 17 3 5 3 4" xfId="21580" xr:uid="{00000000-0005-0000-0000-000051540000}"/>
    <cellStyle name="Normal 17 3 5 3 4 2" xfId="21581" xr:uid="{00000000-0005-0000-0000-000052540000}"/>
    <cellStyle name="Normal 17 3 5 3 4 2 2" xfId="21582" xr:uid="{00000000-0005-0000-0000-000053540000}"/>
    <cellStyle name="Normal 17 3 5 3 4 2 2 2" xfId="21583" xr:uid="{00000000-0005-0000-0000-000054540000}"/>
    <cellStyle name="Normal 17 3 5 3 4 2 2 2 2" xfId="21584" xr:uid="{00000000-0005-0000-0000-000055540000}"/>
    <cellStyle name="Normal 17 3 5 3 4 2 2 3" xfId="21585" xr:uid="{00000000-0005-0000-0000-000056540000}"/>
    <cellStyle name="Normal 17 3 5 3 4 2 3" xfId="21586" xr:uid="{00000000-0005-0000-0000-000057540000}"/>
    <cellStyle name="Normal 17 3 5 3 4 2 3 2" xfId="21587" xr:uid="{00000000-0005-0000-0000-000058540000}"/>
    <cellStyle name="Normal 17 3 5 3 4 2 4" xfId="21588" xr:uid="{00000000-0005-0000-0000-000059540000}"/>
    <cellStyle name="Normal 17 3 5 3 4 3" xfId="21589" xr:uid="{00000000-0005-0000-0000-00005A540000}"/>
    <cellStyle name="Normal 17 3 5 3 4 3 2" xfId="21590" xr:uid="{00000000-0005-0000-0000-00005B540000}"/>
    <cellStyle name="Normal 17 3 5 3 4 3 2 2" xfId="21591" xr:uid="{00000000-0005-0000-0000-00005C540000}"/>
    <cellStyle name="Normal 17 3 5 3 4 3 3" xfId="21592" xr:uid="{00000000-0005-0000-0000-00005D540000}"/>
    <cellStyle name="Normal 17 3 5 3 4 4" xfId="21593" xr:uid="{00000000-0005-0000-0000-00005E540000}"/>
    <cellStyle name="Normal 17 3 5 3 4 4 2" xfId="21594" xr:uid="{00000000-0005-0000-0000-00005F540000}"/>
    <cellStyle name="Normal 17 3 5 3 4 5" xfId="21595" xr:uid="{00000000-0005-0000-0000-000060540000}"/>
    <cellStyle name="Normal 17 3 5 3 5" xfId="21596" xr:uid="{00000000-0005-0000-0000-000061540000}"/>
    <cellStyle name="Normal 17 3 5 3 5 2" xfId="21597" xr:uid="{00000000-0005-0000-0000-000062540000}"/>
    <cellStyle name="Normal 17 3 5 3 5 2 2" xfId="21598" xr:uid="{00000000-0005-0000-0000-000063540000}"/>
    <cellStyle name="Normal 17 3 5 3 5 2 2 2" xfId="21599" xr:uid="{00000000-0005-0000-0000-000064540000}"/>
    <cellStyle name="Normal 17 3 5 3 5 2 3" xfId="21600" xr:uid="{00000000-0005-0000-0000-000065540000}"/>
    <cellStyle name="Normal 17 3 5 3 5 3" xfId="21601" xr:uid="{00000000-0005-0000-0000-000066540000}"/>
    <cellStyle name="Normal 17 3 5 3 5 3 2" xfId="21602" xr:uid="{00000000-0005-0000-0000-000067540000}"/>
    <cellStyle name="Normal 17 3 5 3 5 4" xfId="21603" xr:uid="{00000000-0005-0000-0000-000068540000}"/>
    <cellStyle name="Normal 17 3 5 3 6" xfId="21604" xr:uid="{00000000-0005-0000-0000-000069540000}"/>
    <cellStyle name="Normal 17 3 5 3 6 2" xfId="21605" xr:uid="{00000000-0005-0000-0000-00006A540000}"/>
    <cellStyle name="Normal 17 3 5 3 6 2 2" xfId="21606" xr:uid="{00000000-0005-0000-0000-00006B540000}"/>
    <cellStyle name="Normal 17 3 5 3 6 3" xfId="21607" xr:uid="{00000000-0005-0000-0000-00006C540000}"/>
    <cellStyle name="Normal 17 3 5 3 6 3 2" xfId="21608" xr:uid="{00000000-0005-0000-0000-00006D540000}"/>
    <cellStyle name="Normal 17 3 5 3 6 4" xfId="21609" xr:uid="{00000000-0005-0000-0000-00006E540000}"/>
    <cellStyle name="Normal 17 3 5 3 7" xfId="21610" xr:uid="{00000000-0005-0000-0000-00006F540000}"/>
    <cellStyle name="Normal 17 3 5 3 7 2" xfId="21611" xr:uid="{00000000-0005-0000-0000-000070540000}"/>
    <cellStyle name="Normal 17 3 5 3 8" xfId="21612" xr:uid="{00000000-0005-0000-0000-000071540000}"/>
    <cellStyle name="Normal 17 3 5 3 8 2" xfId="21613" xr:uid="{00000000-0005-0000-0000-000072540000}"/>
    <cellStyle name="Normal 17 3 5 3 9" xfId="21614" xr:uid="{00000000-0005-0000-0000-000073540000}"/>
    <cellStyle name="Normal 17 3 5 4" xfId="21615" xr:uid="{00000000-0005-0000-0000-000074540000}"/>
    <cellStyle name="Normal 17 3 5 4 2" xfId="21616" xr:uid="{00000000-0005-0000-0000-000075540000}"/>
    <cellStyle name="Normal 17 3 5 4 2 2" xfId="21617" xr:uid="{00000000-0005-0000-0000-000076540000}"/>
    <cellStyle name="Normal 17 3 5 4 2 2 2" xfId="21618" xr:uid="{00000000-0005-0000-0000-000077540000}"/>
    <cellStyle name="Normal 17 3 5 4 2 2 2 2" xfId="21619" xr:uid="{00000000-0005-0000-0000-000078540000}"/>
    <cellStyle name="Normal 17 3 5 4 2 2 2 2 2" xfId="21620" xr:uid="{00000000-0005-0000-0000-000079540000}"/>
    <cellStyle name="Normal 17 3 5 4 2 2 2 3" xfId="21621" xr:uid="{00000000-0005-0000-0000-00007A540000}"/>
    <cellStyle name="Normal 17 3 5 4 2 2 3" xfId="21622" xr:uid="{00000000-0005-0000-0000-00007B540000}"/>
    <cellStyle name="Normal 17 3 5 4 2 2 3 2" xfId="21623" xr:uid="{00000000-0005-0000-0000-00007C540000}"/>
    <cellStyle name="Normal 17 3 5 4 2 2 4" xfId="21624" xr:uid="{00000000-0005-0000-0000-00007D540000}"/>
    <cellStyle name="Normal 17 3 5 4 2 3" xfId="21625" xr:uid="{00000000-0005-0000-0000-00007E540000}"/>
    <cellStyle name="Normal 17 3 5 4 2 3 2" xfId="21626" xr:uid="{00000000-0005-0000-0000-00007F540000}"/>
    <cellStyle name="Normal 17 3 5 4 2 3 2 2" xfId="21627" xr:uid="{00000000-0005-0000-0000-000080540000}"/>
    <cellStyle name="Normal 17 3 5 4 2 3 3" xfId="21628" xr:uid="{00000000-0005-0000-0000-000081540000}"/>
    <cellStyle name="Normal 17 3 5 4 2 4" xfId="21629" xr:uid="{00000000-0005-0000-0000-000082540000}"/>
    <cellStyle name="Normal 17 3 5 4 2 4 2" xfId="21630" xr:uid="{00000000-0005-0000-0000-000083540000}"/>
    <cellStyle name="Normal 17 3 5 4 2 5" xfId="21631" xr:uid="{00000000-0005-0000-0000-000084540000}"/>
    <cellStyle name="Normal 17 3 5 4 3" xfId="21632" xr:uid="{00000000-0005-0000-0000-000085540000}"/>
    <cellStyle name="Normal 17 3 5 4 3 2" xfId="21633" xr:uid="{00000000-0005-0000-0000-000086540000}"/>
    <cellStyle name="Normal 17 3 5 4 3 2 2" xfId="21634" xr:uid="{00000000-0005-0000-0000-000087540000}"/>
    <cellStyle name="Normal 17 3 5 4 3 2 2 2" xfId="21635" xr:uid="{00000000-0005-0000-0000-000088540000}"/>
    <cellStyle name="Normal 17 3 5 4 3 2 3" xfId="21636" xr:uid="{00000000-0005-0000-0000-000089540000}"/>
    <cellStyle name="Normal 17 3 5 4 3 3" xfId="21637" xr:uid="{00000000-0005-0000-0000-00008A540000}"/>
    <cellStyle name="Normal 17 3 5 4 3 3 2" xfId="21638" xr:uid="{00000000-0005-0000-0000-00008B540000}"/>
    <cellStyle name="Normal 17 3 5 4 3 4" xfId="21639" xr:uid="{00000000-0005-0000-0000-00008C540000}"/>
    <cellStyle name="Normal 17 3 5 4 4" xfId="21640" xr:uid="{00000000-0005-0000-0000-00008D540000}"/>
    <cellStyle name="Normal 17 3 5 4 4 2" xfId="21641" xr:uid="{00000000-0005-0000-0000-00008E540000}"/>
    <cellStyle name="Normal 17 3 5 4 4 2 2" xfId="21642" xr:uid="{00000000-0005-0000-0000-00008F540000}"/>
    <cellStyle name="Normal 17 3 5 4 4 3" xfId="21643" xr:uid="{00000000-0005-0000-0000-000090540000}"/>
    <cellStyle name="Normal 17 3 5 4 5" xfId="21644" xr:uid="{00000000-0005-0000-0000-000091540000}"/>
    <cellStyle name="Normal 17 3 5 4 5 2" xfId="21645" xr:uid="{00000000-0005-0000-0000-000092540000}"/>
    <cellStyle name="Normal 17 3 5 4 6" xfId="21646" xr:uid="{00000000-0005-0000-0000-000093540000}"/>
    <cellStyle name="Normal 17 3 5 5" xfId="21647" xr:uid="{00000000-0005-0000-0000-000094540000}"/>
    <cellStyle name="Normal 17 3 5 5 2" xfId="21648" xr:uid="{00000000-0005-0000-0000-000095540000}"/>
    <cellStyle name="Normal 17 3 5 5 2 2" xfId="21649" xr:uid="{00000000-0005-0000-0000-000096540000}"/>
    <cellStyle name="Normal 17 3 5 5 2 2 2" xfId="21650" xr:uid="{00000000-0005-0000-0000-000097540000}"/>
    <cellStyle name="Normal 17 3 5 5 2 2 2 2" xfId="21651" xr:uid="{00000000-0005-0000-0000-000098540000}"/>
    <cellStyle name="Normal 17 3 5 5 2 2 2 2 2" xfId="21652" xr:uid="{00000000-0005-0000-0000-000099540000}"/>
    <cellStyle name="Normal 17 3 5 5 2 2 2 3" xfId="21653" xr:uid="{00000000-0005-0000-0000-00009A540000}"/>
    <cellStyle name="Normal 17 3 5 5 2 2 3" xfId="21654" xr:uid="{00000000-0005-0000-0000-00009B540000}"/>
    <cellStyle name="Normal 17 3 5 5 2 2 3 2" xfId="21655" xr:uid="{00000000-0005-0000-0000-00009C540000}"/>
    <cellStyle name="Normal 17 3 5 5 2 2 4" xfId="21656" xr:uid="{00000000-0005-0000-0000-00009D540000}"/>
    <cellStyle name="Normal 17 3 5 5 2 3" xfId="21657" xr:uid="{00000000-0005-0000-0000-00009E540000}"/>
    <cellStyle name="Normal 17 3 5 5 2 3 2" xfId="21658" xr:uid="{00000000-0005-0000-0000-00009F540000}"/>
    <cellStyle name="Normal 17 3 5 5 2 3 2 2" xfId="21659" xr:uid="{00000000-0005-0000-0000-0000A0540000}"/>
    <cellStyle name="Normal 17 3 5 5 2 3 3" xfId="21660" xr:uid="{00000000-0005-0000-0000-0000A1540000}"/>
    <cellStyle name="Normal 17 3 5 5 2 4" xfId="21661" xr:uid="{00000000-0005-0000-0000-0000A2540000}"/>
    <cellStyle name="Normal 17 3 5 5 2 4 2" xfId="21662" xr:uid="{00000000-0005-0000-0000-0000A3540000}"/>
    <cellStyle name="Normal 17 3 5 5 2 5" xfId="21663" xr:uid="{00000000-0005-0000-0000-0000A4540000}"/>
    <cellStyle name="Normal 17 3 5 5 3" xfId="21664" xr:uid="{00000000-0005-0000-0000-0000A5540000}"/>
    <cellStyle name="Normal 17 3 5 5 3 2" xfId="21665" xr:uid="{00000000-0005-0000-0000-0000A6540000}"/>
    <cellStyle name="Normal 17 3 5 5 3 2 2" xfId="21666" xr:uid="{00000000-0005-0000-0000-0000A7540000}"/>
    <cellStyle name="Normal 17 3 5 5 3 2 2 2" xfId="21667" xr:uid="{00000000-0005-0000-0000-0000A8540000}"/>
    <cellStyle name="Normal 17 3 5 5 3 2 3" xfId="21668" xr:uid="{00000000-0005-0000-0000-0000A9540000}"/>
    <cellStyle name="Normal 17 3 5 5 3 3" xfId="21669" xr:uid="{00000000-0005-0000-0000-0000AA540000}"/>
    <cellStyle name="Normal 17 3 5 5 3 3 2" xfId="21670" xr:uid="{00000000-0005-0000-0000-0000AB540000}"/>
    <cellStyle name="Normal 17 3 5 5 3 4" xfId="21671" xr:uid="{00000000-0005-0000-0000-0000AC540000}"/>
    <cellStyle name="Normal 17 3 5 5 4" xfId="21672" xr:uid="{00000000-0005-0000-0000-0000AD540000}"/>
    <cellStyle name="Normal 17 3 5 5 4 2" xfId="21673" xr:uid="{00000000-0005-0000-0000-0000AE540000}"/>
    <cellStyle name="Normal 17 3 5 5 4 2 2" xfId="21674" xr:uid="{00000000-0005-0000-0000-0000AF540000}"/>
    <cellStyle name="Normal 17 3 5 5 4 3" xfId="21675" xr:uid="{00000000-0005-0000-0000-0000B0540000}"/>
    <cellStyle name="Normal 17 3 5 5 5" xfId="21676" xr:uid="{00000000-0005-0000-0000-0000B1540000}"/>
    <cellStyle name="Normal 17 3 5 5 5 2" xfId="21677" xr:uid="{00000000-0005-0000-0000-0000B2540000}"/>
    <cellStyle name="Normal 17 3 5 5 6" xfId="21678" xr:uid="{00000000-0005-0000-0000-0000B3540000}"/>
    <cellStyle name="Normal 17 3 5 6" xfId="21679" xr:uid="{00000000-0005-0000-0000-0000B4540000}"/>
    <cellStyle name="Normal 17 3 5 6 2" xfId="21680" xr:uid="{00000000-0005-0000-0000-0000B5540000}"/>
    <cellStyle name="Normal 17 3 5 6 2 2" xfId="21681" xr:uid="{00000000-0005-0000-0000-0000B6540000}"/>
    <cellStyle name="Normal 17 3 5 6 2 2 2" xfId="21682" xr:uid="{00000000-0005-0000-0000-0000B7540000}"/>
    <cellStyle name="Normal 17 3 5 6 2 2 2 2" xfId="21683" xr:uid="{00000000-0005-0000-0000-0000B8540000}"/>
    <cellStyle name="Normal 17 3 5 6 2 2 3" xfId="21684" xr:uid="{00000000-0005-0000-0000-0000B9540000}"/>
    <cellStyle name="Normal 17 3 5 6 2 3" xfId="21685" xr:uid="{00000000-0005-0000-0000-0000BA540000}"/>
    <cellStyle name="Normal 17 3 5 6 2 3 2" xfId="21686" xr:uid="{00000000-0005-0000-0000-0000BB540000}"/>
    <cellStyle name="Normal 17 3 5 6 2 4" xfId="21687" xr:uid="{00000000-0005-0000-0000-0000BC540000}"/>
    <cellStyle name="Normal 17 3 5 6 3" xfId="21688" xr:uid="{00000000-0005-0000-0000-0000BD540000}"/>
    <cellStyle name="Normal 17 3 5 6 3 2" xfId="21689" xr:uid="{00000000-0005-0000-0000-0000BE540000}"/>
    <cellStyle name="Normal 17 3 5 6 3 2 2" xfId="21690" xr:uid="{00000000-0005-0000-0000-0000BF540000}"/>
    <cellStyle name="Normal 17 3 5 6 3 3" xfId="21691" xr:uid="{00000000-0005-0000-0000-0000C0540000}"/>
    <cellStyle name="Normal 17 3 5 6 4" xfId="21692" xr:uid="{00000000-0005-0000-0000-0000C1540000}"/>
    <cellStyle name="Normal 17 3 5 6 4 2" xfId="21693" xr:uid="{00000000-0005-0000-0000-0000C2540000}"/>
    <cellStyle name="Normal 17 3 5 6 5" xfId="21694" xr:uid="{00000000-0005-0000-0000-0000C3540000}"/>
    <cellStyle name="Normal 17 3 5 7" xfId="21695" xr:uid="{00000000-0005-0000-0000-0000C4540000}"/>
    <cellStyle name="Normal 17 3 5 7 2" xfId="21696" xr:uid="{00000000-0005-0000-0000-0000C5540000}"/>
    <cellStyle name="Normal 17 3 5 7 2 2" xfId="21697" xr:uid="{00000000-0005-0000-0000-0000C6540000}"/>
    <cellStyle name="Normal 17 3 5 7 2 2 2" xfId="21698" xr:uid="{00000000-0005-0000-0000-0000C7540000}"/>
    <cellStyle name="Normal 17 3 5 7 2 3" xfId="21699" xr:uid="{00000000-0005-0000-0000-0000C8540000}"/>
    <cellStyle name="Normal 17 3 5 7 3" xfId="21700" xr:uid="{00000000-0005-0000-0000-0000C9540000}"/>
    <cellStyle name="Normal 17 3 5 7 3 2" xfId="21701" xr:uid="{00000000-0005-0000-0000-0000CA540000}"/>
    <cellStyle name="Normal 17 3 5 7 4" xfId="21702" xr:uid="{00000000-0005-0000-0000-0000CB540000}"/>
    <cellStyle name="Normal 17 3 5 8" xfId="21703" xr:uid="{00000000-0005-0000-0000-0000CC540000}"/>
    <cellStyle name="Normal 17 3 5 8 2" xfId="21704" xr:uid="{00000000-0005-0000-0000-0000CD540000}"/>
    <cellStyle name="Normal 17 3 5 8 2 2" xfId="21705" xr:uid="{00000000-0005-0000-0000-0000CE540000}"/>
    <cellStyle name="Normal 17 3 5 8 3" xfId="21706" xr:uid="{00000000-0005-0000-0000-0000CF540000}"/>
    <cellStyle name="Normal 17 3 5 8 3 2" xfId="21707" xr:uid="{00000000-0005-0000-0000-0000D0540000}"/>
    <cellStyle name="Normal 17 3 5 8 4" xfId="21708" xr:uid="{00000000-0005-0000-0000-0000D1540000}"/>
    <cellStyle name="Normal 17 3 5 9" xfId="21709" xr:uid="{00000000-0005-0000-0000-0000D2540000}"/>
    <cellStyle name="Normal 17 3 5 9 2" xfId="21710" xr:uid="{00000000-0005-0000-0000-0000D3540000}"/>
    <cellStyle name="Normal 17 3 6" xfId="21711" xr:uid="{00000000-0005-0000-0000-0000D4540000}"/>
    <cellStyle name="Normal 17 3 6 10" xfId="21712" xr:uid="{00000000-0005-0000-0000-0000D5540000}"/>
    <cellStyle name="Normal 17 3 6 11" xfId="21713" xr:uid="{00000000-0005-0000-0000-0000D6540000}"/>
    <cellStyle name="Normal 17 3 6 2" xfId="21714" xr:uid="{00000000-0005-0000-0000-0000D7540000}"/>
    <cellStyle name="Normal 17 3 6 2 2" xfId="21715" xr:uid="{00000000-0005-0000-0000-0000D8540000}"/>
    <cellStyle name="Normal 17 3 6 2 2 2" xfId="21716" xr:uid="{00000000-0005-0000-0000-0000D9540000}"/>
    <cellStyle name="Normal 17 3 6 2 2 2 2" xfId="21717" xr:uid="{00000000-0005-0000-0000-0000DA540000}"/>
    <cellStyle name="Normal 17 3 6 2 2 2 2 2" xfId="21718" xr:uid="{00000000-0005-0000-0000-0000DB540000}"/>
    <cellStyle name="Normal 17 3 6 2 2 2 2 2 2" xfId="21719" xr:uid="{00000000-0005-0000-0000-0000DC540000}"/>
    <cellStyle name="Normal 17 3 6 2 2 2 2 2 2 2" xfId="21720" xr:uid="{00000000-0005-0000-0000-0000DD540000}"/>
    <cellStyle name="Normal 17 3 6 2 2 2 2 2 3" xfId="21721" xr:uid="{00000000-0005-0000-0000-0000DE540000}"/>
    <cellStyle name="Normal 17 3 6 2 2 2 2 3" xfId="21722" xr:uid="{00000000-0005-0000-0000-0000DF540000}"/>
    <cellStyle name="Normal 17 3 6 2 2 2 2 3 2" xfId="21723" xr:uid="{00000000-0005-0000-0000-0000E0540000}"/>
    <cellStyle name="Normal 17 3 6 2 2 2 2 4" xfId="21724" xr:uid="{00000000-0005-0000-0000-0000E1540000}"/>
    <cellStyle name="Normal 17 3 6 2 2 2 3" xfId="21725" xr:uid="{00000000-0005-0000-0000-0000E2540000}"/>
    <cellStyle name="Normal 17 3 6 2 2 2 3 2" xfId="21726" xr:uid="{00000000-0005-0000-0000-0000E3540000}"/>
    <cellStyle name="Normal 17 3 6 2 2 2 3 2 2" xfId="21727" xr:uid="{00000000-0005-0000-0000-0000E4540000}"/>
    <cellStyle name="Normal 17 3 6 2 2 2 3 3" xfId="21728" xr:uid="{00000000-0005-0000-0000-0000E5540000}"/>
    <cellStyle name="Normal 17 3 6 2 2 2 4" xfId="21729" xr:uid="{00000000-0005-0000-0000-0000E6540000}"/>
    <cellStyle name="Normal 17 3 6 2 2 2 4 2" xfId="21730" xr:uid="{00000000-0005-0000-0000-0000E7540000}"/>
    <cellStyle name="Normal 17 3 6 2 2 2 5" xfId="21731" xr:uid="{00000000-0005-0000-0000-0000E8540000}"/>
    <cellStyle name="Normal 17 3 6 2 2 3" xfId="21732" xr:uid="{00000000-0005-0000-0000-0000E9540000}"/>
    <cellStyle name="Normal 17 3 6 2 2 3 2" xfId="21733" xr:uid="{00000000-0005-0000-0000-0000EA540000}"/>
    <cellStyle name="Normal 17 3 6 2 2 3 2 2" xfId="21734" xr:uid="{00000000-0005-0000-0000-0000EB540000}"/>
    <cellStyle name="Normal 17 3 6 2 2 3 2 2 2" xfId="21735" xr:uid="{00000000-0005-0000-0000-0000EC540000}"/>
    <cellStyle name="Normal 17 3 6 2 2 3 2 3" xfId="21736" xr:uid="{00000000-0005-0000-0000-0000ED540000}"/>
    <cellStyle name="Normal 17 3 6 2 2 3 3" xfId="21737" xr:uid="{00000000-0005-0000-0000-0000EE540000}"/>
    <cellStyle name="Normal 17 3 6 2 2 3 3 2" xfId="21738" xr:uid="{00000000-0005-0000-0000-0000EF540000}"/>
    <cellStyle name="Normal 17 3 6 2 2 3 4" xfId="21739" xr:uid="{00000000-0005-0000-0000-0000F0540000}"/>
    <cellStyle name="Normal 17 3 6 2 2 4" xfId="21740" xr:uid="{00000000-0005-0000-0000-0000F1540000}"/>
    <cellStyle name="Normal 17 3 6 2 2 4 2" xfId="21741" xr:uid="{00000000-0005-0000-0000-0000F2540000}"/>
    <cellStyle name="Normal 17 3 6 2 2 4 2 2" xfId="21742" xr:uid="{00000000-0005-0000-0000-0000F3540000}"/>
    <cellStyle name="Normal 17 3 6 2 2 4 3" xfId="21743" xr:uid="{00000000-0005-0000-0000-0000F4540000}"/>
    <cellStyle name="Normal 17 3 6 2 2 5" xfId="21744" xr:uid="{00000000-0005-0000-0000-0000F5540000}"/>
    <cellStyle name="Normal 17 3 6 2 2 5 2" xfId="21745" xr:uid="{00000000-0005-0000-0000-0000F6540000}"/>
    <cellStyle name="Normal 17 3 6 2 2 6" xfId="21746" xr:uid="{00000000-0005-0000-0000-0000F7540000}"/>
    <cellStyle name="Normal 17 3 6 2 3" xfId="21747" xr:uid="{00000000-0005-0000-0000-0000F8540000}"/>
    <cellStyle name="Normal 17 3 6 2 3 2" xfId="21748" xr:uid="{00000000-0005-0000-0000-0000F9540000}"/>
    <cellStyle name="Normal 17 3 6 2 3 2 2" xfId="21749" xr:uid="{00000000-0005-0000-0000-0000FA540000}"/>
    <cellStyle name="Normal 17 3 6 2 3 2 2 2" xfId="21750" xr:uid="{00000000-0005-0000-0000-0000FB540000}"/>
    <cellStyle name="Normal 17 3 6 2 3 2 2 2 2" xfId="21751" xr:uid="{00000000-0005-0000-0000-0000FC540000}"/>
    <cellStyle name="Normal 17 3 6 2 3 2 2 2 2 2" xfId="21752" xr:uid="{00000000-0005-0000-0000-0000FD540000}"/>
    <cellStyle name="Normal 17 3 6 2 3 2 2 2 3" xfId="21753" xr:uid="{00000000-0005-0000-0000-0000FE540000}"/>
    <cellStyle name="Normal 17 3 6 2 3 2 2 3" xfId="21754" xr:uid="{00000000-0005-0000-0000-0000FF540000}"/>
    <cellStyle name="Normal 17 3 6 2 3 2 2 3 2" xfId="21755" xr:uid="{00000000-0005-0000-0000-000000550000}"/>
    <cellStyle name="Normal 17 3 6 2 3 2 2 4" xfId="21756" xr:uid="{00000000-0005-0000-0000-000001550000}"/>
    <cellStyle name="Normal 17 3 6 2 3 2 3" xfId="21757" xr:uid="{00000000-0005-0000-0000-000002550000}"/>
    <cellStyle name="Normal 17 3 6 2 3 2 3 2" xfId="21758" xr:uid="{00000000-0005-0000-0000-000003550000}"/>
    <cellStyle name="Normal 17 3 6 2 3 2 3 2 2" xfId="21759" xr:uid="{00000000-0005-0000-0000-000004550000}"/>
    <cellStyle name="Normal 17 3 6 2 3 2 3 3" xfId="21760" xr:uid="{00000000-0005-0000-0000-000005550000}"/>
    <cellStyle name="Normal 17 3 6 2 3 2 4" xfId="21761" xr:uid="{00000000-0005-0000-0000-000006550000}"/>
    <cellStyle name="Normal 17 3 6 2 3 2 4 2" xfId="21762" xr:uid="{00000000-0005-0000-0000-000007550000}"/>
    <cellStyle name="Normal 17 3 6 2 3 2 5" xfId="21763" xr:uid="{00000000-0005-0000-0000-000008550000}"/>
    <cellStyle name="Normal 17 3 6 2 3 3" xfId="21764" xr:uid="{00000000-0005-0000-0000-000009550000}"/>
    <cellStyle name="Normal 17 3 6 2 3 3 2" xfId="21765" xr:uid="{00000000-0005-0000-0000-00000A550000}"/>
    <cellStyle name="Normal 17 3 6 2 3 3 2 2" xfId="21766" xr:uid="{00000000-0005-0000-0000-00000B550000}"/>
    <cellStyle name="Normal 17 3 6 2 3 3 2 2 2" xfId="21767" xr:uid="{00000000-0005-0000-0000-00000C550000}"/>
    <cellStyle name="Normal 17 3 6 2 3 3 2 3" xfId="21768" xr:uid="{00000000-0005-0000-0000-00000D550000}"/>
    <cellStyle name="Normal 17 3 6 2 3 3 3" xfId="21769" xr:uid="{00000000-0005-0000-0000-00000E550000}"/>
    <cellStyle name="Normal 17 3 6 2 3 3 3 2" xfId="21770" xr:uid="{00000000-0005-0000-0000-00000F550000}"/>
    <cellStyle name="Normal 17 3 6 2 3 3 4" xfId="21771" xr:uid="{00000000-0005-0000-0000-000010550000}"/>
    <cellStyle name="Normal 17 3 6 2 3 4" xfId="21772" xr:uid="{00000000-0005-0000-0000-000011550000}"/>
    <cellStyle name="Normal 17 3 6 2 3 4 2" xfId="21773" xr:uid="{00000000-0005-0000-0000-000012550000}"/>
    <cellStyle name="Normal 17 3 6 2 3 4 2 2" xfId="21774" xr:uid="{00000000-0005-0000-0000-000013550000}"/>
    <cellStyle name="Normal 17 3 6 2 3 4 3" xfId="21775" xr:uid="{00000000-0005-0000-0000-000014550000}"/>
    <cellStyle name="Normal 17 3 6 2 3 5" xfId="21776" xr:uid="{00000000-0005-0000-0000-000015550000}"/>
    <cellStyle name="Normal 17 3 6 2 3 5 2" xfId="21777" xr:uid="{00000000-0005-0000-0000-000016550000}"/>
    <cellStyle name="Normal 17 3 6 2 3 6" xfId="21778" xr:uid="{00000000-0005-0000-0000-000017550000}"/>
    <cellStyle name="Normal 17 3 6 2 4" xfId="21779" xr:uid="{00000000-0005-0000-0000-000018550000}"/>
    <cellStyle name="Normal 17 3 6 2 4 2" xfId="21780" xr:uid="{00000000-0005-0000-0000-000019550000}"/>
    <cellStyle name="Normal 17 3 6 2 4 2 2" xfId="21781" xr:uid="{00000000-0005-0000-0000-00001A550000}"/>
    <cellStyle name="Normal 17 3 6 2 4 2 2 2" xfId="21782" xr:uid="{00000000-0005-0000-0000-00001B550000}"/>
    <cellStyle name="Normal 17 3 6 2 4 2 2 2 2" xfId="21783" xr:uid="{00000000-0005-0000-0000-00001C550000}"/>
    <cellStyle name="Normal 17 3 6 2 4 2 2 3" xfId="21784" xr:uid="{00000000-0005-0000-0000-00001D550000}"/>
    <cellStyle name="Normal 17 3 6 2 4 2 3" xfId="21785" xr:uid="{00000000-0005-0000-0000-00001E550000}"/>
    <cellStyle name="Normal 17 3 6 2 4 2 3 2" xfId="21786" xr:uid="{00000000-0005-0000-0000-00001F550000}"/>
    <cellStyle name="Normal 17 3 6 2 4 2 4" xfId="21787" xr:uid="{00000000-0005-0000-0000-000020550000}"/>
    <cellStyle name="Normal 17 3 6 2 4 3" xfId="21788" xr:uid="{00000000-0005-0000-0000-000021550000}"/>
    <cellStyle name="Normal 17 3 6 2 4 3 2" xfId="21789" xr:uid="{00000000-0005-0000-0000-000022550000}"/>
    <cellStyle name="Normal 17 3 6 2 4 3 2 2" xfId="21790" xr:uid="{00000000-0005-0000-0000-000023550000}"/>
    <cellStyle name="Normal 17 3 6 2 4 3 3" xfId="21791" xr:uid="{00000000-0005-0000-0000-000024550000}"/>
    <cellStyle name="Normal 17 3 6 2 4 4" xfId="21792" xr:uid="{00000000-0005-0000-0000-000025550000}"/>
    <cellStyle name="Normal 17 3 6 2 4 4 2" xfId="21793" xr:uid="{00000000-0005-0000-0000-000026550000}"/>
    <cellStyle name="Normal 17 3 6 2 4 5" xfId="21794" xr:uid="{00000000-0005-0000-0000-000027550000}"/>
    <cellStyle name="Normal 17 3 6 2 5" xfId="21795" xr:uid="{00000000-0005-0000-0000-000028550000}"/>
    <cellStyle name="Normal 17 3 6 2 5 2" xfId="21796" xr:uid="{00000000-0005-0000-0000-000029550000}"/>
    <cellStyle name="Normal 17 3 6 2 5 2 2" xfId="21797" xr:uid="{00000000-0005-0000-0000-00002A550000}"/>
    <cellStyle name="Normal 17 3 6 2 5 2 2 2" xfId="21798" xr:uid="{00000000-0005-0000-0000-00002B550000}"/>
    <cellStyle name="Normal 17 3 6 2 5 2 3" xfId="21799" xr:uid="{00000000-0005-0000-0000-00002C550000}"/>
    <cellStyle name="Normal 17 3 6 2 5 3" xfId="21800" xr:uid="{00000000-0005-0000-0000-00002D550000}"/>
    <cellStyle name="Normal 17 3 6 2 5 3 2" xfId="21801" xr:uid="{00000000-0005-0000-0000-00002E550000}"/>
    <cellStyle name="Normal 17 3 6 2 5 4" xfId="21802" xr:uid="{00000000-0005-0000-0000-00002F550000}"/>
    <cellStyle name="Normal 17 3 6 2 6" xfId="21803" xr:uid="{00000000-0005-0000-0000-000030550000}"/>
    <cellStyle name="Normal 17 3 6 2 6 2" xfId="21804" xr:uid="{00000000-0005-0000-0000-000031550000}"/>
    <cellStyle name="Normal 17 3 6 2 6 2 2" xfId="21805" xr:uid="{00000000-0005-0000-0000-000032550000}"/>
    <cellStyle name="Normal 17 3 6 2 6 3" xfId="21806" xr:uid="{00000000-0005-0000-0000-000033550000}"/>
    <cellStyle name="Normal 17 3 6 2 6 3 2" xfId="21807" xr:uid="{00000000-0005-0000-0000-000034550000}"/>
    <cellStyle name="Normal 17 3 6 2 6 4" xfId="21808" xr:uid="{00000000-0005-0000-0000-000035550000}"/>
    <cellStyle name="Normal 17 3 6 2 7" xfId="21809" xr:uid="{00000000-0005-0000-0000-000036550000}"/>
    <cellStyle name="Normal 17 3 6 2 7 2" xfId="21810" xr:uid="{00000000-0005-0000-0000-000037550000}"/>
    <cellStyle name="Normal 17 3 6 2 8" xfId="21811" xr:uid="{00000000-0005-0000-0000-000038550000}"/>
    <cellStyle name="Normal 17 3 6 2 8 2" xfId="21812" xr:uid="{00000000-0005-0000-0000-000039550000}"/>
    <cellStyle name="Normal 17 3 6 2 9" xfId="21813" xr:uid="{00000000-0005-0000-0000-00003A550000}"/>
    <cellStyle name="Normal 17 3 6 3" xfId="21814" xr:uid="{00000000-0005-0000-0000-00003B550000}"/>
    <cellStyle name="Normal 17 3 6 3 2" xfId="21815" xr:uid="{00000000-0005-0000-0000-00003C550000}"/>
    <cellStyle name="Normal 17 3 6 3 2 2" xfId="21816" xr:uid="{00000000-0005-0000-0000-00003D550000}"/>
    <cellStyle name="Normal 17 3 6 3 2 2 2" xfId="21817" xr:uid="{00000000-0005-0000-0000-00003E550000}"/>
    <cellStyle name="Normal 17 3 6 3 2 2 2 2" xfId="21818" xr:uid="{00000000-0005-0000-0000-00003F550000}"/>
    <cellStyle name="Normal 17 3 6 3 2 2 2 2 2" xfId="21819" xr:uid="{00000000-0005-0000-0000-000040550000}"/>
    <cellStyle name="Normal 17 3 6 3 2 2 2 3" xfId="21820" xr:uid="{00000000-0005-0000-0000-000041550000}"/>
    <cellStyle name="Normal 17 3 6 3 2 2 3" xfId="21821" xr:uid="{00000000-0005-0000-0000-000042550000}"/>
    <cellStyle name="Normal 17 3 6 3 2 2 3 2" xfId="21822" xr:uid="{00000000-0005-0000-0000-000043550000}"/>
    <cellStyle name="Normal 17 3 6 3 2 2 4" xfId="21823" xr:uid="{00000000-0005-0000-0000-000044550000}"/>
    <cellStyle name="Normal 17 3 6 3 2 3" xfId="21824" xr:uid="{00000000-0005-0000-0000-000045550000}"/>
    <cellStyle name="Normal 17 3 6 3 2 3 2" xfId="21825" xr:uid="{00000000-0005-0000-0000-000046550000}"/>
    <cellStyle name="Normal 17 3 6 3 2 3 2 2" xfId="21826" xr:uid="{00000000-0005-0000-0000-000047550000}"/>
    <cellStyle name="Normal 17 3 6 3 2 3 3" xfId="21827" xr:uid="{00000000-0005-0000-0000-000048550000}"/>
    <cellStyle name="Normal 17 3 6 3 2 4" xfId="21828" xr:uid="{00000000-0005-0000-0000-000049550000}"/>
    <cellStyle name="Normal 17 3 6 3 2 4 2" xfId="21829" xr:uid="{00000000-0005-0000-0000-00004A550000}"/>
    <cellStyle name="Normal 17 3 6 3 2 5" xfId="21830" xr:uid="{00000000-0005-0000-0000-00004B550000}"/>
    <cellStyle name="Normal 17 3 6 3 3" xfId="21831" xr:uid="{00000000-0005-0000-0000-00004C550000}"/>
    <cellStyle name="Normal 17 3 6 3 3 2" xfId="21832" xr:uid="{00000000-0005-0000-0000-00004D550000}"/>
    <cellStyle name="Normal 17 3 6 3 3 2 2" xfId="21833" xr:uid="{00000000-0005-0000-0000-00004E550000}"/>
    <cellStyle name="Normal 17 3 6 3 3 2 2 2" xfId="21834" xr:uid="{00000000-0005-0000-0000-00004F550000}"/>
    <cellStyle name="Normal 17 3 6 3 3 2 3" xfId="21835" xr:uid="{00000000-0005-0000-0000-000050550000}"/>
    <cellStyle name="Normal 17 3 6 3 3 3" xfId="21836" xr:uid="{00000000-0005-0000-0000-000051550000}"/>
    <cellStyle name="Normal 17 3 6 3 3 3 2" xfId="21837" xr:uid="{00000000-0005-0000-0000-000052550000}"/>
    <cellStyle name="Normal 17 3 6 3 3 4" xfId="21838" xr:uid="{00000000-0005-0000-0000-000053550000}"/>
    <cellStyle name="Normal 17 3 6 3 4" xfId="21839" xr:uid="{00000000-0005-0000-0000-000054550000}"/>
    <cellStyle name="Normal 17 3 6 3 4 2" xfId="21840" xr:uid="{00000000-0005-0000-0000-000055550000}"/>
    <cellStyle name="Normal 17 3 6 3 4 2 2" xfId="21841" xr:uid="{00000000-0005-0000-0000-000056550000}"/>
    <cellStyle name="Normal 17 3 6 3 4 3" xfId="21842" xr:uid="{00000000-0005-0000-0000-000057550000}"/>
    <cellStyle name="Normal 17 3 6 3 5" xfId="21843" xr:uid="{00000000-0005-0000-0000-000058550000}"/>
    <cellStyle name="Normal 17 3 6 3 5 2" xfId="21844" xr:uid="{00000000-0005-0000-0000-000059550000}"/>
    <cellStyle name="Normal 17 3 6 3 6" xfId="21845" xr:uid="{00000000-0005-0000-0000-00005A550000}"/>
    <cellStyle name="Normal 17 3 6 4" xfId="21846" xr:uid="{00000000-0005-0000-0000-00005B550000}"/>
    <cellStyle name="Normal 17 3 6 4 2" xfId="21847" xr:uid="{00000000-0005-0000-0000-00005C550000}"/>
    <cellStyle name="Normal 17 3 6 4 2 2" xfId="21848" xr:uid="{00000000-0005-0000-0000-00005D550000}"/>
    <cellStyle name="Normal 17 3 6 4 2 2 2" xfId="21849" xr:uid="{00000000-0005-0000-0000-00005E550000}"/>
    <cellStyle name="Normal 17 3 6 4 2 2 2 2" xfId="21850" xr:uid="{00000000-0005-0000-0000-00005F550000}"/>
    <cellStyle name="Normal 17 3 6 4 2 2 2 2 2" xfId="21851" xr:uid="{00000000-0005-0000-0000-000060550000}"/>
    <cellStyle name="Normal 17 3 6 4 2 2 2 3" xfId="21852" xr:uid="{00000000-0005-0000-0000-000061550000}"/>
    <cellStyle name="Normal 17 3 6 4 2 2 3" xfId="21853" xr:uid="{00000000-0005-0000-0000-000062550000}"/>
    <cellStyle name="Normal 17 3 6 4 2 2 3 2" xfId="21854" xr:uid="{00000000-0005-0000-0000-000063550000}"/>
    <cellStyle name="Normal 17 3 6 4 2 2 4" xfId="21855" xr:uid="{00000000-0005-0000-0000-000064550000}"/>
    <cellStyle name="Normal 17 3 6 4 2 3" xfId="21856" xr:uid="{00000000-0005-0000-0000-000065550000}"/>
    <cellStyle name="Normal 17 3 6 4 2 3 2" xfId="21857" xr:uid="{00000000-0005-0000-0000-000066550000}"/>
    <cellStyle name="Normal 17 3 6 4 2 3 2 2" xfId="21858" xr:uid="{00000000-0005-0000-0000-000067550000}"/>
    <cellStyle name="Normal 17 3 6 4 2 3 3" xfId="21859" xr:uid="{00000000-0005-0000-0000-000068550000}"/>
    <cellStyle name="Normal 17 3 6 4 2 4" xfId="21860" xr:uid="{00000000-0005-0000-0000-000069550000}"/>
    <cellStyle name="Normal 17 3 6 4 2 4 2" xfId="21861" xr:uid="{00000000-0005-0000-0000-00006A550000}"/>
    <cellStyle name="Normal 17 3 6 4 2 5" xfId="21862" xr:uid="{00000000-0005-0000-0000-00006B550000}"/>
    <cellStyle name="Normal 17 3 6 4 3" xfId="21863" xr:uid="{00000000-0005-0000-0000-00006C550000}"/>
    <cellStyle name="Normal 17 3 6 4 3 2" xfId="21864" xr:uid="{00000000-0005-0000-0000-00006D550000}"/>
    <cellStyle name="Normal 17 3 6 4 3 2 2" xfId="21865" xr:uid="{00000000-0005-0000-0000-00006E550000}"/>
    <cellStyle name="Normal 17 3 6 4 3 2 2 2" xfId="21866" xr:uid="{00000000-0005-0000-0000-00006F550000}"/>
    <cellStyle name="Normal 17 3 6 4 3 2 3" xfId="21867" xr:uid="{00000000-0005-0000-0000-000070550000}"/>
    <cellStyle name="Normal 17 3 6 4 3 3" xfId="21868" xr:uid="{00000000-0005-0000-0000-000071550000}"/>
    <cellStyle name="Normal 17 3 6 4 3 3 2" xfId="21869" xr:uid="{00000000-0005-0000-0000-000072550000}"/>
    <cellStyle name="Normal 17 3 6 4 3 4" xfId="21870" xr:uid="{00000000-0005-0000-0000-000073550000}"/>
    <cellStyle name="Normal 17 3 6 4 4" xfId="21871" xr:uid="{00000000-0005-0000-0000-000074550000}"/>
    <cellStyle name="Normal 17 3 6 4 4 2" xfId="21872" xr:uid="{00000000-0005-0000-0000-000075550000}"/>
    <cellStyle name="Normal 17 3 6 4 4 2 2" xfId="21873" xr:uid="{00000000-0005-0000-0000-000076550000}"/>
    <cellStyle name="Normal 17 3 6 4 4 3" xfId="21874" xr:uid="{00000000-0005-0000-0000-000077550000}"/>
    <cellStyle name="Normal 17 3 6 4 5" xfId="21875" xr:uid="{00000000-0005-0000-0000-000078550000}"/>
    <cellStyle name="Normal 17 3 6 4 5 2" xfId="21876" xr:uid="{00000000-0005-0000-0000-000079550000}"/>
    <cellStyle name="Normal 17 3 6 4 6" xfId="21877" xr:uid="{00000000-0005-0000-0000-00007A550000}"/>
    <cellStyle name="Normal 17 3 6 5" xfId="21878" xr:uid="{00000000-0005-0000-0000-00007B550000}"/>
    <cellStyle name="Normal 17 3 6 5 2" xfId="21879" xr:uid="{00000000-0005-0000-0000-00007C550000}"/>
    <cellStyle name="Normal 17 3 6 5 2 2" xfId="21880" xr:uid="{00000000-0005-0000-0000-00007D550000}"/>
    <cellStyle name="Normal 17 3 6 5 2 2 2" xfId="21881" xr:uid="{00000000-0005-0000-0000-00007E550000}"/>
    <cellStyle name="Normal 17 3 6 5 2 2 2 2" xfId="21882" xr:uid="{00000000-0005-0000-0000-00007F550000}"/>
    <cellStyle name="Normal 17 3 6 5 2 2 3" xfId="21883" xr:uid="{00000000-0005-0000-0000-000080550000}"/>
    <cellStyle name="Normal 17 3 6 5 2 3" xfId="21884" xr:uid="{00000000-0005-0000-0000-000081550000}"/>
    <cellStyle name="Normal 17 3 6 5 2 3 2" xfId="21885" xr:uid="{00000000-0005-0000-0000-000082550000}"/>
    <cellStyle name="Normal 17 3 6 5 2 4" xfId="21886" xr:uid="{00000000-0005-0000-0000-000083550000}"/>
    <cellStyle name="Normal 17 3 6 5 3" xfId="21887" xr:uid="{00000000-0005-0000-0000-000084550000}"/>
    <cellStyle name="Normal 17 3 6 5 3 2" xfId="21888" xr:uid="{00000000-0005-0000-0000-000085550000}"/>
    <cellStyle name="Normal 17 3 6 5 3 2 2" xfId="21889" xr:uid="{00000000-0005-0000-0000-000086550000}"/>
    <cellStyle name="Normal 17 3 6 5 3 3" xfId="21890" xr:uid="{00000000-0005-0000-0000-000087550000}"/>
    <cellStyle name="Normal 17 3 6 5 4" xfId="21891" xr:uid="{00000000-0005-0000-0000-000088550000}"/>
    <cellStyle name="Normal 17 3 6 5 4 2" xfId="21892" xr:uid="{00000000-0005-0000-0000-000089550000}"/>
    <cellStyle name="Normal 17 3 6 5 5" xfId="21893" xr:uid="{00000000-0005-0000-0000-00008A550000}"/>
    <cellStyle name="Normal 17 3 6 6" xfId="21894" xr:uid="{00000000-0005-0000-0000-00008B550000}"/>
    <cellStyle name="Normal 17 3 6 6 2" xfId="21895" xr:uid="{00000000-0005-0000-0000-00008C550000}"/>
    <cellStyle name="Normal 17 3 6 6 2 2" xfId="21896" xr:uid="{00000000-0005-0000-0000-00008D550000}"/>
    <cellStyle name="Normal 17 3 6 6 2 2 2" xfId="21897" xr:uid="{00000000-0005-0000-0000-00008E550000}"/>
    <cellStyle name="Normal 17 3 6 6 2 3" xfId="21898" xr:uid="{00000000-0005-0000-0000-00008F550000}"/>
    <cellStyle name="Normal 17 3 6 6 3" xfId="21899" xr:uid="{00000000-0005-0000-0000-000090550000}"/>
    <cellStyle name="Normal 17 3 6 6 3 2" xfId="21900" xr:uid="{00000000-0005-0000-0000-000091550000}"/>
    <cellStyle name="Normal 17 3 6 6 4" xfId="21901" xr:uid="{00000000-0005-0000-0000-000092550000}"/>
    <cellStyle name="Normal 17 3 6 7" xfId="21902" xr:uid="{00000000-0005-0000-0000-000093550000}"/>
    <cellStyle name="Normal 17 3 6 7 2" xfId="21903" xr:uid="{00000000-0005-0000-0000-000094550000}"/>
    <cellStyle name="Normal 17 3 6 7 2 2" xfId="21904" xr:uid="{00000000-0005-0000-0000-000095550000}"/>
    <cellStyle name="Normal 17 3 6 7 3" xfId="21905" xr:uid="{00000000-0005-0000-0000-000096550000}"/>
    <cellStyle name="Normal 17 3 6 7 3 2" xfId="21906" xr:uid="{00000000-0005-0000-0000-000097550000}"/>
    <cellStyle name="Normal 17 3 6 7 4" xfId="21907" xr:uid="{00000000-0005-0000-0000-000098550000}"/>
    <cellStyle name="Normal 17 3 6 8" xfId="21908" xr:uid="{00000000-0005-0000-0000-000099550000}"/>
    <cellStyle name="Normal 17 3 6 8 2" xfId="21909" xr:uid="{00000000-0005-0000-0000-00009A550000}"/>
    <cellStyle name="Normal 17 3 6 9" xfId="21910" xr:uid="{00000000-0005-0000-0000-00009B550000}"/>
    <cellStyle name="Normal 17 3 6 9 2" xfId="21911" xr:uid="{00000000-0005-0000-0000-00009C550000}"/>
    <cellStyle name="Normal 17 3 7" xfId="21912" xr:uid="{00000000-0005-0000-0000-00009D550000}"/>
    <cellStyle name="Normal 17 3 7 10" xfId="21913" xr:uid="{00000000-0005-0000-0000-00009E550000}"/>
    <cellStyle name="Normal 17 3 7 11" xfId="21914" xr:uid="{00000000-0005-0000-0000-00009F550000}"/>
    <cellStyle name="Normal 17 3 7 2" xfId="21915" xr:uid="{00000000-0005-0000-0000-0000A0550000}"/>
    <cellStyle name="Normal 17 3 7 2 2" xfId="21916" xr:uid="{00000000-0005-0000-0000-0000A1550000}"/>
    <cellStyle name="Normal 17 3 7 2 2 2" xfId="21917" xr:uid="{00000000-0005-0000-0000-0000A2550000}"/>
    <cellStyle name="Normal 17 3 7 2 2 2 2" xfId="21918" xr:uid="{00000000-0005-0000-0000-0000A3550000}"/>
    <cellStyle name="Normal 17 3 7 2 2 2 2 2" xfId="21919" xr:uid="{00000000-0005-0000-0000-0000A4550000}"/>
    <cellStyle name="Normal 17 3 7 2 2 2 2 2 2" xfId="21920" xr:uid="{00000000-0005-0000-0000-0000A5550000}"/>
    <cellStyle name="Normal 17 3 7 2 2 2 2 2 2 2" xfId="21921" xr:uid="{00000000-0005-0000-0000-0000A6550000}"/>
    <cellStyle name="Normal 17 3 7 2 2 2 2 2 3" xfId="21922" xr:uid="{00000000-0005-0000-0000-0000A7550000}"/>
    <cellStyle name="Normal 17 3 7 2 2 2 2 3" xfId="21923" xr:uid="{00000000-0005-0000-0000-0000A8550000}"/>
    <cellStyle name="Normal 17 3 7 2 2 2 2 3 2" xfId="21924" xr:uid="{00000000-0005-0000-0000-0000A9550000}"/>
    <cellStyle name="Normal 17 3 7 2 2 2 2 4" xfId="21925" xr:uid="{00000000-0005-0000-0000-0000AA550000}"/>
    <cellStyle name="Normal 17 3 7 2 2 2 3" xfId="21926" xr:uid="{00000000-0005-0000-0000-0000AB550000}"/>
    <cellStyle name="Normal 17 3 7 2 2 2 3 2" xfId="21927" xr:uid="{00000000-0005-0000-0000-0000AC550000}"/>
    <cellStyle name="Normal 17 3 7 2 2 2 3 2 2" xfId="21928" xr:uid="{00000000-0005-0000-0000-0000AD550000}"/>
    <cellStyle name="Normal 17 3 7 2 2 2 3 3" xfId="21929" xr:uid="{00000000-0005-0000-0000-0000AE550000}"/>
    <cellStyle name="Normal 17 3 7 2 2 2 4" xfId="21930" xr:uid="{00000000-0005-0000-0000-0000AF550000}"/>
    <cellStyle name="Normal 17 3 7 2 2 2 4 2" xfId="21931" xr:uid="{00000000-0005-0000-0000-0000B0550000}"/>
    <cellStyle name="Normal 17 3 7 2 2 2 5" xfId="21932" xr:uid="{00000000-0005-0000-0000-0000B1550000}"/>
    <cellStyle name="Normal 17 3 7 2 2 3" xfId="21933" xr:uid="{00000000-0005-0000-0000-0000B2550000}"/>
    <cellStyle name="Normal 17 3 7 2 2 3 2" xfId="21934" xr:uid="{00000000-0005-0000-0000-0000B3550000}"/>
    <cellStyle name="Normal 17 3 7 2 2 3 2 2" xfId="21935" xr:uid="{00000000-0005-0000-0000-0000B4550000}"/>
    <cellStyle name="Normal 17 3 7 2 2 3 2 2 2" xfId="21936" xr:uid="{00000000-0005-0000-0000-0000B5550000}"/>
    <cellStyle name="Normal 17 3 7 2 2 3 2 3" xfId="21937" xr:uid="{00000000-0005-0000-0000-0000B6550000}"/>
    <cellStyle name="Normal 17 3 7 2 2 3 3" xfId="21938" xr:uid="{00000000-0005-0000-0000-0000B7550000}"/>
    <cellStyle name="Normal 17 3 7 2 2 3 3 2" xfId="21939" xr:uid="{00000000-0005-0000-0000-0000B8550000}"/>
    <cellStyle name="Normal 17 3 7 2 2 3 4" xfId="21940" xr:uid="{00000000-0005-0000-0000-0000B9550000}"/>
    <cellStyle name="Normal 17 3 7 2 2 4" xfId="21941" xr:uid="{00000000-0005-0000-0000-0000BA550000}"/>
    <cellStyle name="Normal 17 3 7 2 2 4 2" xfId="21942" xr:uid="{00000000-0005-0000-0000-0000BB550000}"/>
    <cellStyle name="Normal 17 3 7 2 2 4 2 2" xfId="21943" xr:uid="{00000000-0005-0000-0000-0000BC550000}"/>
    <cellStyle name="Normal 17 3 7 2 2 4 3" xfId="21944" xr:uid="{00000000-0005-0000-0000-0000BD550000}"/>
    <cellStyle name="Normal 17 3 7 2 2 5" xfId="21945" xr:uid="{00000000-0005-0000-0000-0000BE550000}"/>
    <cellStyle name="Normal 17 3 7 2 2 5 2" xfId="21946" xr:uid="{00000000-0005-0000-0000-0000BF550000}"/>
    <cellStyle name="Normal 17 3 7 2 2 6" xfId="21947" xr:uid="{00000000-0005-0000-0000-0000C0550000}"/>
    <cellStyle name="Normal 17 3 7 2 3" xfId="21948" xr:uid="{00000000-0005-0000-0000-0000C1550000}"/>
    <cellStyle name="Normal 17 3 7 2 3 2" xfId="21949" xr:uid="{00000000-0005-0000-0000-0000C2550000}"/>
    <cellStyle name="Normal 17 3 7 2 3 2 2" xfId="21950" xr:uid="{00000000-0005-0000-0000-0000C3550000}"/>
    <cellStyle name="Normal 17 3 7 2 3 2 2 2" xfId="21951" xr:uid="{00000000-0005-0000-0000-0000C4550000}"/>
    <cellStyle name="Normal 17 3 7 2 3 2 2 2 2" xfId="21952" xr:uid="{00000000-0005-0000-0000-0000C5550000}"/>
    <cellStyle name="Normal 17 3 7 2 3 2 2 2 2 2" xfId="21953" xr:uid="{00000000-0005-0000-0000-0000C6550000}"/>
    <cellStyle name="Normal 17 3 7 2 3 2 2 2 3" xfId="21954" xr:uid="{00000000-0005-0000-0000-0000C7550000}"/>
    <cellStyle name="Normal 17 3 7 2 3 2 2 3" xfId="21955" xr:uid="{00000000-0005-0000-0000-0000C8550000}"/>
    <cellStyle name="Normal 17 3 7 2 3 2 2 3 2" xfId="21956" xr:uid="{00000000-0005-0000-0000-0000C9550000}"/>
    <cellStyle name="Normal 17 3 7 2 3 2 2 4" xfId="21957" xr:uid="{00000000-0005-0000-0000-0000CA550000}"/>
    <cellStyle name="Normal 17 3 7 2 3 2 3" xfId="21958" xr:uid="{00000000-0005-0000-0000-0000CB550000}"/>
    <cellStyle name="Normal 17 3 7 2 3 2 3 2" xfId="21959" xr:uid="{00000000-0005-0000-0000-0000CC550000}"/>
    <cellStyle name="Normal 17 3 7 2 3 2 3 2 2" xfId="21960" xr:uid="{00000000-0005-0000-0000-0000CD550000}"/>
    <cellStyle name="Normal 17 3 7 2 3 2 3 3" xfId="21961" xr:uid="{00000000-0005-0000-0000-0000CE550000}"/>
    <cellStyle name="Normal 17 3 7 2 3 2 4" xfId="21962" xr:uid="{00000000-0005-0000-0000-0000CF550000}"/>
    <cellStyle name="Normal 17 3 7 2 3 2 4 2" xfId="21963" xr:uid="{00000000-0005-0000-0000-0000D0550000}"/>
    <cellStyle name="Normal 17 3 7 2 3 2 5" xfId="21964" xr:uid="{00000000-0005-0000-0000-0000D1550000}"/>
    <cellStyle name="Normal 17 3 7 2 3 3" xfId="21965" xr:uid="{00000000-0005-0000-0000-0000D2550000}"/>
    <cellStyle name="Normal 17 3 7 2 3 3 2" xfId="21966" xr:uid="{00000000-0005-0000-0000-0000D3550000}"/>
    <cellStyle name="Normal 17 3 7 2 3 3 2 2" xfId="21967" xr:uid="{00000000-0005-0000-0000-0000D4550000}"/>
    <cellStyle name="Normal 17 3 7 2 3 3 2 2 2" xfId="21968" xr:uid="{00000000-0005-0000-0000-0000D5550000}"/>
    <cellStyle name="Normal 17 3 7 2 3 3 2 3" xfId="21969" xr:uid="{00000000-0005-0000-0000-0000D6550000}"/>
    <cellStyle name="Normal 17 3 7 2 3 3 3" xfId="21970" xr:uid="{00000000-0005-0000-0000-0000D7550000}"/>
    <cellStyle name="Normal 17 3 7 2 3 3 3 2" xfId="21971" xr:uid="{00000000-0005-0000-0000-0000D8550000}"/>
    <cellStyle name="Normal 17 3 7 2 3 3 4" xfId="21972" xr:uid="{00000000-0005-0000-0000-0000D9550000}"/>
    <cellStyle name="Normal 17 3 7 2 3 4" xfId="21973" xr:uid="{00000000-0005-0000-0000-0000DA550000}"/>
    <cellStyle name="Normal 17 3 7 2 3 4 2" xfId="21974" xr:uid="{00000000-0005-0000-0000-0000DB550000}"/>
    <cellStyle name="Normal 17 3 7 2 3 4 2 2" xfId="21975" xr:uid="{00000000-0005-0000-0000-0000DC550000}"/>
    <cellStyle name="Normal 17 3 7 2 3 4 3" xfId="21976" xr:uid="{00000000-0005-0000-0000-0000DD550000}"/>
    <cellStyle name="Normal 17 3 7 2 3 5" xfId="21977" xr:uid="{00000000-0005-0000-0000-0000DE550000}"/>
    <cellStyle name="Normal 17 3 7 2 3 5 2" xfId="21978" xr:uid="{00000000-0005-0000-0000-0000DF550000}"/>
    <cellStyle name="Normal 17 3 7 2 3 6" xfId="21979" xr:uid="{00000000-0005-0000-0000-0000E0550000}"/>
    <cellStyle name="Normal 17 3 7 2 4" xfId="21980" xr:uid="{00000000-0005-0000-0000-0000E1550000}"/>
    <cellStyle name="Normal 17 3 7 2 4 2" xfId="21981" xr:uid="{00000000-0005-0000-0000-0000E2550000}"/>
    <cellStyle name="Normal 17 3 7 2 4 2 2" xfId="21982" xr:uid="{00000000-0005-0000-0000-0000E3550000}"/>
    <cellStyle name="Normal 17 3 7 2 4 2 2 2" xfId="21983" xr:uid="{00000000-0005-0000-0000-0000E4550000}"/>
    <cellStyle name="Normal 17 3 7 2 4 2 2 2 2" xfId="21984" xr:uid="{00000000-0005-0000-0000-0000E5550000}"/>
    <cellStyle name="Normal 17 3 7 2 4 2 2 3" xfId="21985" xr:uid="{00000000-0005-0000-0000-0000E6550000}"/>
    <cellStyle name="Normal 17 3 7 2 4 2 3" xfId="21986" xr:uid="{00000000-0005-0000-0000-0000E7550000}"/>
    <cellStyle name="Normal 17 3 7 2 4 2 3 2" xfId="21987" xr:uid="{00000000-0005-0000-0000-0000E8550000}"/>
    <cellStyle name="Normal 17 3 7 2 4 2 4" xfId="21988" xr:uid="{00000000-0005-0000-0000-0000E9550000}"/>
    <cellStyle name="Normal 17 3 7 2 4 3" xfId="21989" xr:uid="{00000000-0005-0000-0000-0000EA550000}"/>
    <cellStyle name="Normal 17 3 7 2 4 3 2" xfId="21990" xr:uid="{00000000-0005-0000-0000-0000EB550000}"/>
    <cellStyle name="Normal 17 3 7 2 4 3 2 2" xfId="21991" xr:uid="{00000000-0005-0000-0000-0000EC550000}"/>
    <cellStyle name="Normal 17 3 7 2 4 3 3" xfId="21992" xr:uid="{00000000-0005-0000-0000-0000ED550000}"/>
    <cellStyle name="Normal 17 3 7 2 4 4" xfId="21993" xr:uid="{00000000-0005-0000-0000-0000EE550000}"/>
    <cellStyle name="Normal 17 3 7 2 4 4 2" xfId="21994" xr:uid="{00000000-0005-0000-0000-0000EF550000}"/>
    <cellStyle name="Normal 17 3 7 2 4 5" xfId="21995" xr:uid="{00000000-0005-0000-0000-0000F0550000}"/>
    <cellStyle name="Normal 17 3 7 2 5" xfId="21996" xr:uid="{00000000-0005-0000-0000-0000F1550000}"/>
    <cellStyle name="Normal 17 3 7 2 5 2" xfId="21997" xr:uid="{00000000-0005-0000-0000-0000F2550000}"/>
    <cellStyle name="Normal 17 3 7 2 5 2 2" xfId="21998" xr:uid="{00000000-0005-0000-0000-0000F3550000}"/>
    <cellStyle name="Normal 17 3 7 2 5 2 2 2" xfId="21999" xr:uid="{00000000-0005-0000-0000-0000F4550000}"/>
    <cellStyle name="Normal 17 3 7 2 5 2 3" xfId="22000" xr:uid="{00000000-0005-0000-0000-0000F5550000}"/>
    <cellStyle name="Normal 17 3 7 2 5 3" xfId="22001" xr:uid="{00000000-0005-0000-0000-0000F6550000}"/>
    <cellStyle name="Normal 17 3 7 2 5 3 2" xfId="22002" xr:uid="{00000000-0005-0000-0000-0000F7550000}"/>
    <cellStyle name="Normal 17 3 7 2 5 4" xfId="22003" xr:uid="{00000000-0005-0000-0000-0000F8550000}"/>
    <cellStyle name="Normal 17 3 7 2 6" xfId="22004" xr:uid="{00000000-0005-0000-0000-0000F9550000}"/>
    <cellStyle name="Normal 17 3 7 2 6 2" xfId="22005" xr:uid="{00000000-0005-0000-0000-0000FA550000}"/>
    <cellStyle name="Normal 17 3 7 2 6 2 2" xfId="22006" xr:uid="{00000000-0005-0000-0000-0000FB550000}"/>
    <cellStyle name="Normal 17 3 7 2 6 3" xfId="22007" xr:uid="{00000000-0005-0000-0000-0000FC550000}"/>
    <cellStyle name="Normal 17 3 7 2 6 3 2" xfId="22008" xr:uid="{00000000-0005-0000-0000-0000FD550000}"/>
    <cellStyle name="Normal 17 3 7 2 6 4" xfId="22009" xr:uid="{00000000-0005-0000-0000-0000FE550000}"/>
    <cellStyle name="Normal 17 3 7 2 7" xfId="22010" xr:uid="{00000000-0005-0000-0000-0000FF550000}"/>
    <cellStyle name="Normal 17 3 7 2 7 2" xfId="22011" xr:uid="{00000000-0005-0000-0000-000000560000}"/>
    <cellStyle name="Normal 17 3 7 2 8" xfId="22012" xr:uid="{00000000-0005-0000-0000-000001560000}"/>
    <cellStyle name="Normal 17 3 7 2 8 2" xfId="22013" xr:uid="{00000000-0005-0000-0000-000002560000}"/>
    <cellStyle name="Normal 17 3 7 2 9" xfId="22014" xr:uid="{00000000-0005-0000-0000-000003560000}"/>
    <cellStyle name="Normal 17 3 7 3" xfId="22015" xr:uid="{00000000-0005-0000-0000-000004560000}"/>
    <cellStyle name="Normal 17 3 7 3 2" xfId="22016" xr:uid="{00000000-0005-0000-0000-000005560000}"/>
    <cellStyle name="Normal 17 3 7 3 2 2" xfId="22017" xr:uid="{00000000-0005-0000-0000-000006560000}"/>
    <cellStyle name="Normal 17 3 7 3 2 2 2" xfId="22018" xr:uid="{00000000-0005-0000-0000-000007560000}"/>
    <cellStyle name="Normal 17 3 7 3 2 2 2 2" xfId="22019" xr:uid="{00000000-0005-0000-0000-000008560000}"/>
    <cellStyle name="Normal 17 3 7 3 2 2 2 2 2" xfId="22020" xr:uid="{00000000-0005-0000-0000-000009560000}"/>
    <cellStyle name="Normal 17 3 7 3 2 2 2 3" xfId="22021" xr:uid="{00000000-0005-0000-0000-00000A560000}"/>
    <cellStyle name="Normal 17 3 7 3 2 2 3" xfId="22022" xr:uid="{00000000-0005-0000-0000-00000B560000}"/>
    <cellStyle name="Normal 17 3 7 3 2 2 3 2" xfId="22023" xr:uid="{00000000-0005-0000-0000-00000C560000}"/>
    <cellStyle name="Normal 17 3 7 3 2 2 4" xfId="22024" xr:uid="{00000000-0005-0000-0000-00000D560000}"/>
    <cellStyle name="Normal 17 3 7 3 2 3" xfId="22025" xr:uid="{00000000-0005-0000-0000-00000E560000}"/>
    <cellStyle name="Normal 17 3 7 3 2 3 2" xfId="22026" xr:uid="{00000000-0005-0000-0000-00000F560000}"/>
    <cellStyle name="Normal 17 3 7 3 2 3 2 2" xfId="22027" xr:uid="{00000000-0005-0000-0000-000010560000}"/>
    <cellStyle name="Normal 17 3 7 3 2 3 3" xfId="22028" xr:uid="{00000000-0005-0000-0000-000011560000}"/>
    <cellStyle name="Normal 17 3 7 3 2 4" xfId="22029" xr:uid="{00000000-0005-0000-0000-000012560000}"/>
    <cellStyle name="Normal 17 3 7 3 2 4 2" xfId="22030" xr:uid="{00000000-0005-0000-0000-000013560000}"/>
    <cellStyle name="Normal 17 3 7 3 2 5" xfId="22031" xr:uid="{00000000-0005-0000-0000-000014560000}"/>
    <cellStyle name="Normal 17 3 7 3 3" xfId="22032" xr:uid="{00000000-0005-0000-0000-000015560000}"/>
    <cellStyle name="Normal 17 3 7 3 3 2" xfId="22033" xr:uid="{00000000-0005-0000-0000-000016560000}"/>
    <cellStyle name="Normal 17 3 7 3 3 2 2" xfId="22034" xr:uid="{00000000-0005-0000-0000-000017560000}"/>
    <cellStyle name="Normal 17 3 7 3 3 2 2 2" xfId="22035" xr:uid="{00000000-0005-0000-0000-000018560000}"/>
    <cellStyle name="Normal 17 3 7 3 3 2 3" xfId="22036" xr:uid="{00000000-0005-0000-0000-000019560000}"/>
    <cellStyle name="Normal 17 3 7 3 3 3" xfId="22037" xr:uid="{00000000-0005-0000-0000-00001A560000}"/>
    <cellStyle name="Normal 17 3 7 3 3 3 2" xfId="22038" xr:uid="{00000000-0005-0000-0000-00001B560000}"/>
    <cellStyle name="Normal 17 3 7 3 3 4" xfId="22039" xr:uid="{00000000-0005-0000-0000-00001C560000}"/>
    <cellStyle name="Normal 17 3 7 3 4" xfId="22040" xr:uid="{00000000-0005-0000-0000-00001D560000}"/>
    <cellStyle name="Normal 17 3 7 3 4 2" xfId="22041" xr:uid="{00000000-0005-0000-0000-00001E560000}"/>
    <cellStyle name="Normal 17 3 7 3 4 2 2" xfId="22042" xr:uid="{00000000-0005-0000-0000-00001F560000}"/>
    <cellStyle name="Normal 17 3 7 3 4 3" xfId="22043" xr:uid="{00000000-0005-0000-0000-000020560000}"/>
    <cellStyle name="Normal 17 3 7 3 5" xfId="22044" xr:uid="{00000000-0005-0000-0000-000021560000}"/>
    <cellStyle name="Normal 17 3 7 3 5 2" xfId="22045" xr:uid="{00000000-0005-0000-0000-000022560000}"/>
    <cellStyle name="Normal 17 3 7 3 6" xfId="22046" xr:uid="{00000000-0005-0000-0000-000023560000}"/>
    <cellStyle name="Normal 17 3 7 4" xfId="22047" xr:uid="{00000000-0005-0000-0000-000024560000}"/>
    <cellStyle name="Normal 17 3 7 4 2" xfId="22048" xr:uid="{00000000-0005-0000-0000-000025560000}"/>
    <cellStyle name="Normal 17 3 7 4 2 2" xfId="22049" xr:uid="{00000000-0005-0000-0000-000026560000}"/>
    <cellStyle name="Normal 17 3 7 4 2 2 2" xfId="22050" xr:uid="{00000000-0005-0000-0000-000027560000}"/>
    <cellStyle name="Normal 17 3 7 4 2 2 2 2" xfId="22051" xr:uid="{00000000-0005-0000-0000-000028560000}"/>
    <cellStyle name="Normal 17 3 7 4 2 2 2 2 2" xfId="22052" xr:uid="{00000000-0005-0000-0000-000029560000}"/>
    <cellStyle name="Normal 17 3 7 4 2 2 2 3" xfId="22053" xr:uid="{00000000-0005-0000-0000-00002A560000}"/>
    <cellStyle name="Normal 17 3 7 4 2 2 3" xfId="22054" xr:uid="{00000000-0005-0000-0000-00002B560000}"/>
    <cellStyle name="Normal 17 3 7 4 2 2 3 2" xfId="22055" xr:uid="{00000000-0005-0000-0000-00002C560000}"/>
    <cellStyle name="Normal 17 3 7 4 2 2 4" xfId="22056" xr:uid="{00000000-0005-0000-0000-00002D560000}"/>
    <cellStyle name="Normal 17 3 7 4 2 3" xfId="22057" xr:uid="{00000000-0005-0000-0000-00002E560000}"/>
    <cellStyle name="Normal 17 3 7 4 2 3 2" xfId="22058" xr:uid="{00000000-0005-0000-0000-00002F560000}"/>
    <cellStyle name="Normal 17 3 7 4 2 3 2 2" xfId="22059" xr:uid="{00000000-0005-0000-0000-000030560000}"/>
    <cellStyle name="Normal 17 3 7 4 2 3 3" xfId="22060" xr:uid="{00000000-0005-0000-0000-000031560000}"/>
    <cellStyle name="Normal 17 3 7 4 2 4" xfId="22061" xr:uid="{00000000-0005-0000-0000-000032560000}"/>
    <cellStyle name="Normal 17 3 7 4 2 4 2" xfId="22062" xr:uid="{00000000-0005-0000-0000-000033560000}"/>
    <cellStyle name="Normal 17 3 7 4 2 5" xfId="22063" xr:uid="{00000000-0005-0000-0000-000034560000}"/>
    <cellStyle name="Normal 17 3 7 4 3" xfId="22064" xr:uid="{00000000-0005-0000-0000-000035560000}"/>
    <cellStyle name="Normal 17 3 7 4 3 2" xfId="22065" xr:uid="{00000000-0005-0000-0000-000036560000}"/>
    <cellStyle name="Normal 17 3 7 4 3 2 2" xfId="22066" xr:uid="{00000000-0005-0000-0000-000037560000}"/>
    <cellStyle name="Normal 17 3 7 4 3 2 2 2" xfId="22067" xr:uid="{00000000-0005-0000-0000-000038560000}"/>
    <cellStyle name="Normal 17 3 7 4 3 2 3" xfId="22068" xr:uid="{00000000-0005-0000-0000-000039560000}"/>
    <cellStyle name="Normal 17 3 7 4 3 3" xfId="22069" xr:uid="{00000000-0005-0000-0000-00003A560000}"/>
    <cellStyle name="Normal 17 3 7 4 3 3 2" xfId="22070" xr:uid="{00000000-0005-0000-0000-00003B560000}"/>
    <cellStyle name="Normal 17 3 7 4 3 4" xfId="22071" xr:uid="{00000000-0005-0000-0000-00003C560000}"/>
    <cellStyle name="Normal 17 3 7 4 4" xfId="22072" xr:uid="{00000000-0005-0000-0000-00003D560000}"/>
    <cellStyle name="Normal 17 3 7 4 4 2" xfId="22073" xr:uid="{00000000-0005-0000-0000-00003E560000}"/>
    <cellStyle name="Normal 17 3 7 4 4 2 2" xfId="22074" xr:uid="{00000000-0005-0000-0000-00003F560000}"/>
    <cellStyle name="Normal 17 3 7 4 4 3" xfId="22075" xr:uid="{00000000-0005-0000-0000-000040560000}"/>
    <cellStyle name="Normal 17 3 7 4 5" xfId="22076" xr:uid="{00000000-0005-0000-0000-000041560000}"/>
    <cellStyle name="Normal 17 3 7 4 5 2" xfId="22077" xr:uid="{00000000-0005-0000-0000-000042560000}"/>
    <cellStyle name="Normal 17 3 7 4 6" xfId="22078" xr:uid="{00000000-0005-0000-0000-000043560000}"/>
    <cellStyle name="Normal 17 3 7 5" xfId="22079" xr:uid="{00000000-0005-0000-0000-000044560000}"/>
    <cellStyle name="Normal 17 3 7 5 2" xfId="22080" xr:uid="{00000000-0005-0000-0000-000045560000}"/>
    <cellStyle name="Normal 17 3 7 5 2 2" xfId="22081" xr:uid="{00000000-0005-0000-0000-000046560000}"/>
    <cellStyle name="Normal 17 3 7 5 2 2 2" xfId="22082" xr:uid="{00000000-0005-0000-0000-000047560000}"/>
    <cellStyle name="Normal 17 3 7 5 2 2 2 2" xfId="22083" xr:uid="{00000000-0005-0000-0000-000048560000}"/>
    <cellStyle name="Normal 17 3 7 5 2 2 3" xfId="22084" xr:uid="{00000000-0005-0000-0000-000049560000}"/>
    <cellStyle name="Normal 17 3 7 5 2 3" xfId="22085" xr:uid="{00000000-0005-0000-0000-00004A560000}"/>
    <cellStyle name="Normal 17 3 7 5 2 3 2" xfId="22086" xr:uid="{00000000-0005-0000-0000-00004B560000}"/>
    <cellStyle name="Normal 17 3 7 5 2 4" xfId="22087" xr:uid="{00000000-0005-0000-0000-00004C560000}"/>
    <cellStyle name="Normal 17 3 7 5 3" xfId="22088" xr:uid="{00000000-0005-0000-0000-00004D560000}"/>
    <cellStyle name="Normal 17 3 7 5 3 2" xfId="22089" xr:uid="{00000000-0005-0000-0000-00004E560000}"/>
    <cellStyle name="Normal 17 3 7 5 3 2 2" xfId="22090" xr:uid="{00000000-0005-0000-0000-00004F560000}"/>
    <cellStyle name="Normal 17 3 7 5 3 3" xfId="22091" xr:uid="{00000000-0005-0000-0000-000050560000}"/>
    <cellStyle name="Normal 17 3 7 5 4" xfId="22092" xr:uid="{00000000-0005-0000-0000-000051560000}"/>
    <cellStyle name="Normal 17 3 7 5 4 2" xfId="22093" xr:uid="{00000000-0005-0000-0000-000052560000}"/>
    <cellStyle name="Normal 17 3 7 5 5" xfId="22094" xr:uid="{00000000-0005-0000-0000-000053560000}"/>
    <cellStyle name="Normal 17 3 7 6" xfId="22095" xr:uid="{00000000-0005-0000-0000-000054560000}"/>
    <cellStyle name="Normal 17 3 7 6 2" xfId="22096" xr:uid="{00000000-0005-0000-0000-000055560000}"/>
    <cellStyle name="Normal 17 3 7 6 2 2" xfId="22097" xr:uid="{00000000-0005-0000-0000-000056560000}"/>
    <cellStyle name="Normal 17 3 7 6 2 2 2" xfId="22098" xr:uid="{00000000-0005-0000-0000-000057560000}"/>
    <cellStyle name="Normal 17 3 7 6 2 3" xfId="22099" xr:uid="{00000000-0005-0000-0000-000058560000}"/>
    <cellStyle name="Normal 17 3 7 6 3" xfId="22100" xr:uid="{00000000-0005-0000-0000-000059560000}"/>
    <cellStyle name="Normal 17 3 7 6 3 2" xfId="22101" xr:uid="{00000000-0005-0000-0000-00005A560000}"/>
    <cellStyle name="Normal 17 3 7 6 4" xfId="22102" xr:uid="{00000000-0005-0000-0000-00005B560000}"/>
    <cellStyle name="Normal 17 3 7 7" xfId="22103" xr:uid="{00000000-0005-0000-0000-00005C560000}"/>
    <cellStyle name="Normal 17 3 7 7 2" xfId="22104" xr:uid="{00000000-0005-0000-0000-00005D560000}"/>
    <cellStyle name="Normal 17 3 7 7 2 2" xfId="22105" xr:uid="{00000000-0005-0000-0000-00005E560000}"/>
    <cellStyle name="Normal 17 3 7 7 3" xfId="22106" xr:uid="{00000000-0005-0000-0000-00005F560000}"/>
    <cellStyle name="Normal 17 3 7 7 3 2" xfId="22107" xr:uid="{00000000-0005-0000-0000-000060560000}"/>
    <cellStyle name="Normal 17 3 7 7 4" xfId="22108" xr:uid="{00000000-0005-0000-0000-000061560000}"/>
    <cellStyle name="Normal 17 3 7 8" xfId="22109" xr:uid="{00000000-0005-0000-0000-000062560000}"/>
    <cellStyle name="Normal 17 3 7 8 2" xfId="22110" xr:uid="{00000000-0005-0000-0000-000063560000}"/>
    <cellStyle name="Normal 17 3 7 9" xfId="22111" xr:uid="{00000000-0005-0000-0000-000064560000}"/>
    <cellStyle name="Normal 17 3 7 9 2" xfId="22112" xr:uid="{00000000-0005-0000-0000-000065560000}"/>
    <cellStyle name="Normal 17 3 8" xfId="22113" xr:uid="{00000000-0005-0000-0000-000066560000}"/>
    <cellStyle name="Normal 17 3 8 10" xfId="22114" xr:uid="{00000000-0005-0000-0000-000067560000}"/>
    <cellStyle name="Normal 17 3 8 2" xfId="22115" xr:uid="{00000000-0005-0000-0000-000068560000}"/>
    <cellStyle name="Normal 17 3 8 2 2" xfId="22116" xr:uid="{00000000-0005-0000-0000-000069560000}"/>
    <cellStyle name="Normal 17 3 8 2 2 2" xfId="22117" xr:uid="{00000000-0005-0000-0000-00006A560000}"/>
    <cellStyle name="Normal 17 3 8 2 2 2 2" xfId="22118" xr:uid="{00000000-0005-0000-0000-00006B560000}"/>
    <cellStyle name="Normal 17 3 8 2 2 2 2 2" xfId="22119" xr:uid="{00000000-0005-0000-0000-00006C560000}"/>
    <cellStyle name="Normal 17 3 8 2 2 2 2 2 2" xfId="22120" xr:uid="{00000000-0005-0000-0000-00006D560000}"/>
    <cellStyle name="Normal 17 3 8 2 2 2 2 3" xfId="22121" xr:uid="{00000000-0005-0000-0000-00006E560000}"/>
    <cellStyle name="Normal 17 3 8 2 2 2 3" xfId="22122" xr:uid="{00000000-0005-0000-0000-00006F560000}"/>
    <cellStyle name="Normal 17 3 8 2 2 2 3 2" xfId="22123" xr:uid="{00000000-0005-0000-0000-000070560000}"/>
    <cellStyle name="Normal 17 3 8 2 2 2 4" xfId="22124" xr:uid="{00000000-0005-0000-0000-000071560000}"/>
    <cellStyle name="Normal 17 3 8 2 2 3" xfId="22125" xr:uid="{00000000-0005-0000-0000-000072560000}"/>
    <cellStyle name="Normal 17 3 8 2 2 3 2" xfId="22126" xr:uid="{00000000-0005-0000-0000-000073560000}"/>
    <cellStyle name="Normal 17 3 8 2 2 3 2 2" xfId="22127" xr:uid="{00000000-0005-0000-0000-000074560000}"/>
    <cellStyle name="Normal 17 3 8 2 2 3 3" xfId="22128" xr:uid="{00000000-0005-0000-0000-000075560000}"/>
    <cellStyle name="Normal 17 3 8 2 2 4" xfId="22129" xr:uid="{00000000-0005-0000-0000-000076560000}"/>
    <cellStyle name="Normal 17 3 8 2 2 4 2" xfId="22130" xr:uid="{00000000-0005-0000-0000-000077560000}"/>
    <cellStyle name="Normal 17 3 8 2 2 5" xfId="22131" xr:uid="{00000000-0005-0000-0000-000078560000}"/>
    <cellStyle name="Normal 17 3 8 2 3" xfId="22132" xr:uid="{00000000-0005-0000-0000-000079560000}"/>
    <cellStyle name="Normal 17 3 8 2 3 2" xfId="22133" xr:uid="{00000000-0005-0000-0000-00007A560000}"/>
    <cellStyle name="Normal 17 3 8 2 3 2 2" xfId="22134" xr:uid="{00000000-0005-0000-0000-00007B560000}"/>
    <cellStyle name="Normal 17 3 8 2 3 2 2 2" xfId="22135" xr:uid="{00000000-0005-0000-0000-00007C560000}"/>
    <cellStyle name="Normal 17 3 8 2 3 2 3" xfId="22136" xr:uid="{00000000-0005-0000-0000-00007D560000}"/>
    <cellStyle name="Normal 17 3 8 2 3 3" xfId="22137" xr:uid="{00000000-0005-0000-0000-00007E560000}"/>
    <cellStyle name="Normal 17 3 8 2 3 3 2" xfId="22138" xr:uid="{00000000-0005-0000-0000-00007F560000}"/>
    <cellStyle name="Normal 17 3 8 2 3 4" xfId="22139" xr:uid="{00000000-0005-0000-0000-000080560000}"/>
    <cellStyle name="Normal 17 3 8 2 4" xfId="22140" xr:uid="{00000000-0005-0000-0000-000081560000}"/>
    <cellStyle name="Normal 17 3 8 2 4 2" xfId="22141" xr:uid="{00000000-0005-0000-0000-000082560000}"/>
    <cellStyle name="Normal 17 3 8 2 4 2 2" xfId="22142" xr:uid="{00000000-0005-0000-0000-000083560000}"/>
    <cellStyle name="Normal 17 3 8 2 4 3" xfId="22143" xr:uid="{00000000-0005-0000-0000-000084560000}"/>
    <cellStyle name="Normal 17 3 8 2 5" xfId="22144" xr:uid="{00000000-0005-0000-0000-000085560000}"/>
    <cellStyle name="Normal 17 3 8 2 5 2" xfId="22145" xr:uid="{00000000-0005-0000-0000-000086560000}"/>
    <cellStyle name="Normal 17 3 8 2 6" xfId="22146" xr:uid="{00000000-0005-0000-0000-000087560000}"/>
    <cellStyle name="Normal 17 3 8 3" xfId="22147" xr:uid="{00000000-0005-0000-0000-000088560000}"/>
    <cellStyle name="Normal 17 3 8 3 2" xfId="22148" xr:uid="{00000000-0005-0000-0000-000089560000}"/>
    <cellStyle name="Normal 17 3 8 3 2 2" xfId="22149" xr:uid="{00000000-0005-0000-0000-00008A560000}"/>
    <cellStyle name="Normal 17 3 8 3 2 2 2" xfId="22150" xr:uid="{00000000-0005-0000-0000-00008B560000}"/>
    <cellStyle name="Normal 17 3 8 3 2 2 2 2" xfId="22151" xr:uid="{00000000-0005-0000-0000-00008C560000}"/>
    <cellStyle name="Normal 17 3 8 3 2 2 2 2 2" xfId="22152" xr:uid="{00000000-0005-0000-0000-00008D560000}"/>
    <cellStyle name="Normal 17 3 8 3 2 2 2 3" xfId="22153" xr:uid="{00000000-0005-0000-0000-00008E560000}"/>
    <cellStyle name="Normal 17 3 8 3 2 2 3" xfId="22154" xr:uid="{00000000-0005-0000-0000-00008F560000}"/>
    <cellStyle name="Normal 17 3 8 3 2 2 3 2" xfId="22155" xr:uid="{00000000-0005-0000-0000-000090560000}"/>
    <cellStyle name="Normal 17 3 8 3 2 2 4" xfId="22156" xr:uid="{00000000-0005-0000-0000-000091560000}"/>
    <cellStyle name="Normal 17 3 8 3 2 3" xfId="22157" xr:uid="{00000000-0005-0000-0000-000092560000}"/>
    <cellStyle name="Normal 17 3 8 3 2 3 2" xfId="22158" xr:uid="{00000000-0005-0000-0000-000093560000}"/>
    <cellStyle name="Normal 17 3 8 3 2 3 2 2" xfId="22159" xr:uid="{00000000-0005-0000-0000-000094560000}"/>
    <cellStyle name="Normal 17 3 8 3 2 3 3" xfId="22160" xr:uid="{00000000-0005-0000-0000-000095560000}"/>
    <cellStyle name="Normal 17 3 8 3 2 4" xfId="22161" xr:uid="{00000000-0005-0000-0000-000096560000}"/>
    <cellStyle name="Normal 17 3 8 3 2 4 2" xfId="22162" xr:uid="{00000000-0005-0000-0000-000097560000}"/>
    <cellStyle name="Normal 17 3 8 3 2 5" xfId="22163" xr:uid="{00000000-0005-0000-0000-000098560000}"/>
    <cellStyle name="Normal 17 3 8 3 3" xfId="22164" xr:uid="{00000000-0005-0000-0000-000099560000}"/>
    <cellStyle name="Normal 17 3 8 3 3 2" xfId="22165" xr:uid="{00000000-0005-0000-0000-00009A560000}"/>
    <cellStyle name="Normal 17 3 8 3 3 2 2" xfId="22166" xr:uid="{00000000-0005-0000-0000-00009B560000}"/>
    <cellStyle name="Normal 17 3 8 3 3 2 2 2" xfId="22167" xr:uid="{00000000-0005-0000-0000-00009C560000}"/>
    <cellStyle name="Normal 17 3 8 3 3 2 3" xfId="22168" xr:uid="{00000000-0005-0000-0000-00009D560000}"/>
    <cellStyle name="Normal 17 3 8 3 3 3" xfId="22169" xr:uid="{00000000-0005-0000-0000-00009E560000}"/>
    <cellStyle name="Normal 17 3 8 3 3 3 2" xfId="22170" xr:uid="{00000000-0005-0000-0000-00009F560000}"/>
    <cellStyle name="Normal 17 3 8 3 3 4" xfId="22171" xr:uid="{00000000-0005-0000-0000-0000A0560000}"/>
    <cellStyle name="Normal 17 3 8 3 4" xfId="22172" xr:uid="{00000000-0005-0000-0000-0000A1560000}"/>
    <cellStyle name="Normal 17 3 8 3 4 2" xfId="22173" xr:uid="{00000000-0005-0000-0000-0000A2560000}"/>
    <cellStyle name="Normal 17 3 8 3 4 2 2" xfId="22174" xr:uid="{00000000-0005-0000-0000-0000A3560000}"/>
    <cellStyle name="Normal 17 3 8 3 4 3" xfId="22175" xr:uid="{00000000-0005-0000-0000-0000A4560000}"/>
    <cellStyle name="Normal 17 3 8 3 5" xfId="22176" xr:uid="{00000000-0005-0000-0000-0000A5560000}"/>
    <cellStyle name="Normal 17 3 8 3 5 2" xfId="22177" xr:uid="{00000000-0005-0000-0000-0000A6560000}"/>
    <cellStyle name="Normal 17 3 8 3 6" xfId="22178" xr:uid="{00000000-0005-0000-0000-0000A7560000}"/>
    <cellStyle name="Normal 17 3 8 4" xfId="22179" xr:uid="{00000000-0005-0000-0000-0000A8560000}"/>
    <cellStyle name="Normal 17 3 8 4 2" xfId="22180" xr:uid="{00000000-0005-0000-0000-0000A9560000}"/>
    <cellStyle name="Normal 17 3 8 4 2 2" xfId="22181" xr:uid="{00000000-0005-0000-0000-0000AA560000}"/>
    <cellStyle name="Normal 17 3 8 4 2 2 2" xfId="22182" xr:uid="{00000000-0005-0000-0000-0000AB560000}"/>
    <cellStyle name="Normal 17 3 8 4 2 2 2 2" xfId="22183" xr:uid="{00000000-0005-0000-0000-0000AC560000}"/>
    <cellStyle name="Normal 17 3 8 4 2 2 3" xfId="22184" xr:uid="{00000000-0005-0000-0000-0000AD560000}"/>
    <cellStyle name="Normal 17 3 8 4 2 3" xfId="22185" xr:uid="{00000000-0005-0000-0000-0000AE560000}"/>
    <cellStyle name="Normal 17 3 8 4 2 3 2" xfId="22186" xr:uid="{00000000-0005-0000-0000-0000AF560000}"/>
    <cellStyle name="Normal 17 3 8 4 2 4" xfId="22187" xr:uid="{00000000-0005-0000-0000-0000B0560000}"/>
    <cellStyle name="Normal 17 3 8 4 3" xfId="22188" xr:uid="{00000000-0005-0000-0000-0000B1560000}"/>
    <cellStyle name="Normal 17 3 8 4 3 2" xfId="22189" xr:uid="{00000000-0005-0000-0000-0000B2560000}"/>
    <cellStyle name="Normal 17 3 8 4 3 2 2" xfId="22190" xr:uid="{00000000-0005-0000-0000-0000B3560000}"/>
    <cellStyle name="Normal 17 3 8 4 3 3" xfId="22191" xr:uid="{00000000-0005-0000-0000-0000B4560000}"/>
    <cellStyle name="Normal 17 3 8 4 4" xfId="22192" xr:uid="{00000000-0005-0000-0000-0000B5560000}"/>
    <cellStyle name="Normal 17 3 8 4 4 2" xfId="22193" xr:uid="{00000000-0005-0000-0000-0000B6560000}"/>
    <cellStyle name="Normal 17 3 8 4 5" xfId="22194" xr:uid="{00000000-0005-0000-0000-0000B7560000}"/>
    <cellStyle name="Normal 17 3 8 5" xfId="22195" xr:uid="{00000000-0005-0000-0000-0000B8560000}"/>
    <cellStyle name="Normal 17 3 8 5 2" xfId="22196" xr:uid="{00000000-0005-0000-0000-0000B9560000}"/>
    <cellStyle name="Normal 17 3 8 5 2 2" xfId="22197" xr:uid="{00000000-0005-0000-0000-0000BA560000}"/>
    <cellStyle name="Normal 17 3 8 5 2 2 2" xfId="22198" xr:uid="{00000000-0005-0000-0000-0000BB560000}"/>
    <cellStyle name="Normal 17 3 8 5 2 3" xfId="22199" xr:uid="{00000000-0005-0000-0000-0000BC560000}"/>
    <cellStyle name="Normal 17 3 8 5 3" xfId="22200" xr:uid="{00000000-0005-0000-0000-0000BD560000}"/>
    <cellStyle name="Normal 17 3 8 5 3 2" xfId="22201" xr:uid="{00000000-0005-0000-0000-0000BE560000}"/>
    <cellStyle name="Normal 17 3 8 5 4" xfId="22202" xr:uid="{00000000-0005-0000-0000-0000BF560000}"/>
    <cellStyle name="Normal 17 3 8 6" xfId="22203" xr:uid="{00000000-0005-0000-0000-0000C0560000}"/>
    <cellStyle name="Normal 17 3 8 6 2" xfId="22204" xr:uid="{00000000-0005-0000-0000-0000C1560000}"/>
    <cellStyle name="Normal 17 3 8 6 2 2" xfId="22205" xr:uid="{00000000-0005-0000-0000-0000C2560000}"/>
    <cellStyle name="Normal 17 3 8 6 3" xfId="22206" xr:uid="{00000000-0005-0000-0000-0000C3560000}"/>
    <cellStyle name="Normal 17 3 8 6 3 2" xfId="22207" xr:uid="{00000000-0005-0000-0000-0000C4560000}"/>
    <cellStyle name="Normal 17 3 8 6 4" xfId="22208" xr:uid="{00000000-0005-0000-0000-0000C5560000}"/>
    <cellStyle name="Normal 17 3 8 7" xfId="22209" xr:uid="{00000000-0005-0000-0000-0000C6560000}"/>
    <cellStyle name="Normal 17 3 8 7 2" xfId="22210" xr:uid="{00000000-0005-0000-0000-0000C7560000}"/>
    <cellStyle name="Normal 17 3 8 8" xfId="22211" xr:uid="{00000000-0005-0000-0000-0000C8560000}"/>
    <cellStyle name="Normal 17 3 8 8 2" xfId="22212" xr:uid="{00000000-0005-0000-0000-0000C9560000}"/>
    <cellStyle name="Normal 17 3 8 9" xfId="22213" xr:uid="{00000000-0005-0000-0000-0000CA560000}"/>
    <cellStyle name="Normal 17 3 9" xfId="22214" xr:uid="{00000000-0005-0000-0000-0000CB560000}"/>
    <cellStyle name="Normal 17 3 9 2" xfId="22215" xr:uid="{00000000-0005-0000-0000-0000CC560000}"/>
    <cellStyle name="Normal 17 3 9 2 2" xfId="22216" xr:uid="{00000000-0005-0000-0000-0000CD560000}"/>
    <cellStyle name="Normal 17 3 9 2 2 2" xfId="22217" xr:uid="{00000000-0005-0000-0000-0000CE560000}"/>
    <cellStyle name="Normal 17 3 9 2 2 2 2" xfId="22218" xr:uid="{00000000-0005-0000-0000-0000CF560000}"/>
    <cellStyle name="Normal 17 3 9 2 2 2 2 2" xfId="22219" xr:uid="{00000000-0005-0000-0000-0000D0560000}"/>
    <cellStyle name="Normal 17 3 9 2 2 2 2 2 2" xfId="22220" xr:uid="{00000000-0005-0000-0000-0000D1560000}"/>
    <cellStyle name="Normal 17 3 9 2 2 2 2 3" xfId="22221" xr:uid="{00000000-0005-0000-0000-0000D2560000}"/>
    <cellStyle name="Normal 17 3 9 2 2 2 3" xfId="22222" xr:uid="{00000000-0005-0000-0000-0000D3560000}"/>
    <cellStyle name="Normal 17 3 9 2 2 2 3 2" xfId="22223" xr:uid="{00000000-0005-0000-0000-0000D4560000}"/>
    <cellStyle name="Normal 17 3 9 2 2 2 4" xfId="22224" xr:uid="{00000000-0005-0000-0000-0000D5560000}"/>
    <cellStyle name="Normal 17 3 9 2 2 3" xfId="22225" xr:uid="{00000000-0005-0000-0000-0000D6560000}"/>
    <cellStyle name="Normal 17 3 9 2 2 3 2" xfId="22226" xr:uid="{00000000-0005-0000-0000-0000D7560000}"/>
    <cellStyle name="Normal 17 3 9 2 2 3 2 2" xfId="22227" xr:uid="{00000000-0005-0000-0000-0000D8560000}"/>
    <cellStyle name="Normal 17 3 9 2 2 3 3" xfId="22228" xr:uid="{00000000-0005-0000-0000-0000D9560000}"/>
    <cellStyle name="Normal 17 3 9 2 2 4" xfId="22229" xr:uid="{00000000-0005-0000-0000-0000DA560000}"/>
    <cellStyle name="Normal 17 3 9 2 2 4 2" xfId="22230" xr:uid="{00000000-0005-0000-0000-0000DB560000}"/>
    <cellStyle name="Normal 17 3 9 2 2 5" xfId="22231" xr:uid="{00000000-0005-0000-0000-0000DC560000}"/>
    <cellStyle name="Normal 17 3 9 2 3" xfId="22232" xr:uid="{00000000-0005-0000-0000-0000DD560000}"/>
    <cellStyle name="Normal 17 3 9 2 3 2" xfId="22233" xr:uid="{00000000-0005-0000-0000-0000DE560000}"/>
    <cellStyle name="Normal 17 3 9 2 3 2 2" xfId="22234" xr:uid="{00000000-0005-0000-0000-0000DF560000}"/>
    <cellStyle name="Normal 17 3 9 2 3 2 2 2" xfId="22235" xr:uid="{00000000-0005-0000-0000-0000E0560000}"/>
    <cellStyle name="Normal 17 3 9 2 3 2 3" xfId="22236" xr:uid="{00000000-0005-0000-0000-0000E1560000}"/>
    <cellStyle name="Normal 17 3 9 2 3 3" xfId="22237" xr:uid="{00000000-0005-0000-0000-0000E2560000}"/>
    <cellStyle name="Normal 17 3 9 2 3 3 2" xfId="22238" xr:uid="{00000000-0005-0000-0000-0000E3560000}"/>
    <cellStyle name="Normal 17 3 9 2 3 4" xfId="22239" xr:uid="{00000000-0005-0000-0000-0000E4560000}"/>
    <cellStyle name="Normal 17 3 9 2 4" xfId="22240" xr:uid="{00000000-0005-0000-0000-0000E5560000}"/>
    <cellStyle name="Normal 17 3 9 2 4 2" xfId="22241" xr:uid="{00000000-0005-0000-0000-0000E6560000}"/>
    <cellStyle name="Normal 17 3 9 2 4 2 2" xfId="22242" xr:uid="{00000000-0005-0000-0000-0000E7560000}"/>
    <cellStyle name="Normal 17 3 9 2 4 3" xfId="22243" xr:uid="{00000000-0005-0000-0000-0000E8560000}"/>
    <cellStyle name="Normal 17 3 9 2 5" xfId="22244" xr:uid="{00000000-0005-0000-0000-0000E9560000}"/>
    <cellStyle name="Normal 17 3 9 2 5 2" xfId="22245" xr:uid="{00000000-0005-0000-0000-0000EA560000}"/>
    <cellStyle name="Normal 17 3 9 2 6" xfId="22246" xr:uid="{00000000-0005-0000-0000-0000EB560000}"/>
    <cellStyle name="Normal 17 3 9 3" xfId="22247" xr:uid="{00000000-0005-0000-0000-0000EC560000}"/>
    <cellStyle name="Normal 17 3 9 3 2" xfId="22248" xr:uid="{00000000-0005-0000-0000-0000ED560000}"/>
    <cellStyle name="Normal 17 3 9 3 2 2" xfId="22249" xr:uid="{00000000-0005-0000-0000-0000EE560000}"/>
    <cellStyle name="Normal 17 3 9 3 2 2 2" xfId="22250" xr:uid="{00000000-0005-0000-0000-0000EF560000}"/>
    <cellStyle name="Normal 17 3 9 3 2 2 2 2" xfId="22251" xr:uid="{00000000-0005-0000-0000-0000F0560000}"/>
    <cellStyle name="Normal 17 3 9 3 2 2 2 2 2" xfId="22252" xr:uid="{00000000-0005-0000-0000-0000F1560000}"/>
    <cellStyle name="Normal 17 3 9 3 2 2 2 3" xfId="22253" xr:uid="{00000000-0005-0000-0000-0000F2560000}"/>
    <cellStyle name="Normal 17 3 9 3 2 2 3" xfId="22254" xr:uid="{00000000-0005-0000-0000-0000F3560000}"/>
    <cellStyle name="Normal 17 3 9 3 2 2 3 2" xfId="22255" xr:uid="{00000000-0005-0000-0000-0000F4560000}"/>
    <cellStyle name="Normal 17 3 9 3 2 2 4" xfId="22256" xr:uid="{00000000-0005-0000-0000-0000F5560000}"/>
    <cellStyle name="Normal 17 3 9 3 2 3" xfId="22257" xr:uid="{00000000-0005-0000-0000-0000F6560000}"/>
    <cellStyle name="Normal 17 3 9 3 2 3 2" xfId="22258" xr:uid="{00000000-0005-0000-0000-0000F7560000}"/>
    <cellStyle name="Normal 17 3 9 3 2 3 2 2" xfId="22259" xr:uid="{00000000-0005-0000-0000-0000F8560000}"/>
    <cellStyle name="Normal 17 3 9 3 2 3 3" xfId="22260" xr:uid="{00000000-0005-0000-0000-0000F9560000}"/>
    <cellStyle name="Normal 17 3 9 3 2 4" xfId="22261" xr:uid="{00000000-0005-0000-0000-0000FA560000}"/>
    <cellStyle name="Normal 17 3 9 3 2 4 2" xfId="22262" xr:uid="{00000000-0005-0000-0000-0000FB560000}"/>
    <cellStyle name="Normal 17 3 9 3 2 5" xfId="22263" xr:uid="{00000000-0005-0000-0000-0000FC560000}"/>
    <cellStyle name="Normal 17 3 9 3 3" xfId="22264" xr:uid="{00000000-0005-0000-0000-0000FD560000}"/>
    <cellStyle name="Normal 17 3 9 3 3 2" xfId="22265" xr:uid="{00000000-0005-0000-0000-0000FE560000}"/>
    <cellStyle name="Normal 17 3 9 3 3 2 2" xfId="22266" xr:uid="{00000000-0005-0000-0000-0000FF560000}"/>
    <cellStyle name="Normal 17 3 9 3 3 2 2 2" xfId="22267" xr:uid="{00000000-0005-0000-0000-000000570000}"/>
    <cellStyle name="Normal 17 3 9 3 3 2 3" xfId="22268" xr:uid="{00000000-0005-0000-0000-000001570000}"/>
    <cellStyle name="Normal 17 3 9 3 3 3" xfId="22269" xr:uid="{00000000-0005-0000-0000-000002570000}"/>
    <cellStyle name="Normal 17 3 9 3 3 3 2" xfId="22270" xr:uid="{00000000-0005-0000-0000-000003570000}"/>
    <cellStyle name="Normal 17 3 9 3 3 4" xfId="22271" xr:uid="{00000000-0005-0000-0000-000004570000}"/>
    <cellStyle name="Normal 17 3 9 3 4" xfId="22272" xr:uid="{00000000-0005-0000-0000-000005570000}"/>
    <cellStyle name="Normal 17 3 9 3 4 2" xfId="22273" xr:uid="{00000000-0005-0000-0000-000006570000}"/>
    <cellStyle name="Normal 17 3 9 3 4 2 2" xfId="22274" xr:uid="{00000000-0005-0000-0000-000007570000}"/>
    <cellStyle name="Normal 17 3 9 3 4 3" xfId="22275" xr:uid="{00000000-0005-0000-0000-000008570000}"/>
    <cellStyle name="Normal 17 3 9 3 5" xfId="22276" xr:uid="{00000000-0005-0000-0000-000009570000}"/>
    <cellStyle name="Normal 17 3 9 3 5 2" xfId="22277" xr:uid="{00000000-0005-0000-0000-00000A570000}"/>
    <cellStyle name="Normal 17 3 9 3 6" xfId="22278" xr:uid="{00000000-0005-0000-0000-00000B570000}"/>
    <cellStyle name="Normal 17 3 9 4" xfId="22279" xr:uid="{00000000-0005-0000-0000-00000C570000}"/>
    <cellStyle name="Normal 17 3 9 4 2" xfId="22280" xr:uid="{00000000-0005-0000-0000-00000D570000}"/>
    <cellStyle name="Normal 17 3 9 4 2 2" xfId="22281" xr:uid="{00000000-0005-0000-0000-00000E570000}"/>
    <cellStyle name="Normal 17 3 9 4 2 2 2" xfId="22282" xr:uid="{00000000-0005-0000-0000-00000F570000}"/>
    <cellStyle name="Normal 17 3 9 4 2 2 2 2" xfId="22283" xr:uid="{00000000-0005-0000-0000-000010570000}"/>
    <cellStyle name="Normal 17 3 9 4 2 2 3" xfId="22284" xr:uid="{00000000-0005-0000-0000-000011570000}"/>
    <cellStyle name="Normal 17 3 9 4 2 3" xfId="22285" xr:uid="{00000000-0005-0000-0000-000012570000}"/>
    <cellStyle name="Normal 17 3 9 4 2 3 2" xfId="22286" xr:uid="{00000000-0005-0000-0000-000013570000}"/>
    <cellStyle name="Normal 17 3 9 4 2 4" xfId="22287" xr:uid="{00000000-0005-0000-0000-000014570000}"/>
    <cellStyle name="Normal 17 3 9 4 3" xfId="22288" xr:uid="{00000000-0005-0000-0000-000015570000}"/>
    <cellStyle name="Normal 17 3 9 4 3 2" xfId="22289" xr:uid="{00000000-0005-0000-0000-000016570000}"/>
    <cellStyle name="Normal 17 3 9 4 3 2 2" xfId="22290" xr:uid="{00000000-0005-0000-0000-000017570000}"/>
    <cellStyle name="Normal 17 3 9 4 3 3" xfId="22291" xr:uid="{00000000-0005-0000-0000-000018570000}"/>
    <cellStyle name="Normal 17 3 9 4 4" xfId="22292" xr:uid="{00000000-0005-0000-0000-000019570000}"/>
    <cellStyle name="Normal 17 3 9 4 4 2" xfId="22293" xr:uid="{00000000-0005-0000-0000-00001A570000}"/>
    <cellStyle name="Normal 17 3 9 4 5" xfId="22294" xr:uid="{00000000-0005-0000-0000-00001B570000}"/>
    <cellStyle name="Normal 17 3 9 5" xfId="22295" xr:uid="{00000000-0005-0000-0000-00001C570000}"/>
    <cellStyle name="Normal 17 3 9 5 2" xfId="22296" xr:uid="{00000000-0005-0000-0000-00001D570000}"/>
    <cellStyle name="Normal 17 3 9 5 2 2" xfId="22297" xr:uid="{00000000-0005-0000-0000-00001E570000}"/>
    <cellStyle name="Normal 17 3 9 5 2 2 2" xfId="22298" xr:uid="{00000000-0005-0000-0000-00001F570000}"/>
    <cellStyle name="Normal 17 3 9 5 2 3" xfId="22299" xr:uid="{00000000-0005-0000-0000-000020570000}"/>
    <cellStyle name="Normal 17 3 9 5 3" xfId="22300" xr:uid="{00000000-0005-0000-0000-000021570000}"/>
    <cellStyle name="Normal 17 3 9 5 3 2" xfId="22301" xr:uid="{00000000-0005-0000-0000-000022570000}"/>
    <cellStyle name="Normal 17 3 9 5 4" xfId="22302" xr:uid="{00000000-0005-0000-0000-000023570000}"/>
    <cellStyle name="Normal 17 3 9 6" xfId="22303" xr:uid="{00000000-0005-0000-0000-000024570000}"/>
    <cellStyle name="Normal 17 3 9 6 2" xfId="22304" xr:uid="{00000000-0005-0000-0000-000025570000}"/>
    <cellStyle name="Normal 17 3 9 6 2 2" xfId="22305" xr:uid="{00000000-0005-0000-0000-000026570000}"/>
    <cellStyle name="Normal 17 3 9 6 3" xfId="22306" xr:uid="{00000000-0005-0000-0000-000027570000}"/>
    <cellStyle name="Normal 17 3 9 6 3 2" xfId="22307" xr:uid="{00000000-0005-0000-0000-000028570000}"/>
    <cellStyle name="Normal 17 3 9 6 4" xfId="22308" xr:uid="{00000000-0005-0000-0000-000029570000}"/>
    <cellStyle name="Normal 17 3 9 7" xfId="22309" xr:uid="{00000000-0005-0000-0000-00002A570000}"/>
    <cellStyle name="Normal 17 3 9 7 2" xfId="22310" xr:uid="{00000000-0005-0000-0000-00002B570000}"/>
    <cellStyle name="Normal 17 3 9 8" xfId="22311" xr:uid="{00000000-0005-0000-0000-00002C570000}"/>
    <cellStyle name="Normal 17 3 9 8 2" xfId="22312" xr:uid="{00000000-0005-0000-0000-00002D570000}"/>
    <cellStyle name="Normal 17 3 9 9" xfId="22313" xr:uid="{00000000-0005-0000-0000-00002E570000}"/>
    <cellStyle name="Normal 17 4" xfId="22314" xr:uid="{00000000-0005-0000-0000-00002F570000}"/>
    <cellStyle name="Normal 17 4 10" xfId="22315" xr:uid="{00000000-0005-0000-0000-000030570000}"/>
    <cellStyle name="Normal 17 4 10 2" xfId="22316" xr:uid="{00000000-0005-0000-0000-000031570000}"/>
    <cellStyle name="Normal 17 4 10 2 2" xfId="22317" xr:uid="{00000000-0005-0000-0000-000032570000}"/>
    <cellStyle name="Normal 17 4 10 2 2 2" xfId="22318" xr:uid="{00000000-0005-0000-0000-000033570000}"/>
    <cellStyle name="Normal 17 4 10 2 2 2 2" xfId="22319" xr:uid="{00000000-0005-0000-0000-000034570000}"/>
    <cellStyle name="Normal 17 4 10 2 2 2 2 2" xfId="22320" xr:uid="{00000000-0005-0000-0000-000035570000}"/>
    <cellStyle name="Normal 17 4 10 2 2 2 3" xfId="22321" xr:uid="{00000000-0005-0000-0000-000036570000}"/>
    <cellStyle name="Normal 17 4 10 2 2 3" xfId="22322" xr:uid="{00000000-0005-0000-0000-000037570000}"/>
    <cellStyle name="Normal 17 4 10 2 2 3 2" xfId="22323" xr:uid="{00000000-0005-0000-0000-000038570000}"/>
    <cellStyle name="Normal 17 4 10 2 2 4" xfId="22324" xr:uid="{00000000-0005-0000-0000-000039570000}"/>
    <cellStyle name="Normal 17 4 10 2 3" xfId="22325" xr:uid="{00000000-0005-0000-0000-00003A570000}"/>
    <cellStyle name="Normal 17 4 10 2 3 2" xfId="22326" xr:uid="{00000000-0005-0000-0000-00003B570000}"/>
    <cellStyle name="Normal 17 4 10 2 3 2 2" xfId="22327" xr:uid="{00000000-0005-0000-0000-00003C570000}"/>
    <cellStyle name="Normal 17 4 10 2 3 3" xfId="22328" xr:uid="{00000000-0005-0000-0000-00003D570000}"/>
    <cellStyle name="Normal 17 4 10 2 4" xfId="22329" xr:uid="{00000000-0005-0000-0000-00003E570000}"/>
    <cellStyle name="Normal 17 4 10 2 4 2" xfId="22330" xr:uid="{00000000-0005-0000-0000-00003F570000}"/>
    <cellStyle name="Normal 17 4 10 2 5" xfId="22331" xr:uid="{00000000-0005-0000-0000-000040570000}"/>
    <cellStyle name="Normal 17 4 10 3" xfId="22332" xr:uid="{00000000-0005-0000-0000-000041570000}"/>
    <cellStyle name="Normal 17 4 10 3 2" xfId="22333" xr:uid="{00000000-0005-0000-0000-000042570000}"/>
    <cellStyle name="Normal 17 4 10 3 2 2" xfId="22334" xr:uid="{00000000-0005-0000-0000-000043570000}"/>
    <cellStyle name="Normal 17 4 10 3 2 2 2" xfId="22335" xr:uid="{00000000-0005-0000-0000-000044570000}"/>
    <cellStyle name="Normal 17 4 10 3 2 3" xfId="22336" xr:uid="{00000000-0005-0000-0000-000045570000}"/>
    <cellStyle name="Normal 17 4 10 3 3" xfId="22337" xr:uid="{00000000-0005-0000-0000-000046570000}"/>
    <cellStyle name="Normal 17 4 10 3 3 2" xfId="22338" xr:uid="{00000000-0005-0000-0000-000047570000}"/>
    <cellStyle name="Normal 17 4 10 3 4" xfId="22339" xr:uid="{00000000-0005-0000-0000-000048570000}"/>
    <cellStyle name="Normal 17 4 10 4" xfId="22340" xr:uid="{00000000-0005-0000-0000-000049570000}"/>
    <cellStyle name="Normal 17 4 10 4 2" xfId="22341" xr:uid="{00000000-0005-0000-0000-00004A570000}"/>
    <cellStyle name="Normal 17 4 10 4 2 2" xfId="22342" xr:uid="{00000000-0005-0000-0000-00004B570000}"/>
    <cellStyle name="Normal 17 4 10 4 3" xfId="22343" xr:uid="{00000000-0005-0000-0000-00004C570000}"/>
    <cellStyle name="Normal 17 4 10 5" xfId="22344" xr:uid="{00000000-0005-0000-0000-00004D570000}"/>
    <cellStyle name="Normal 17 4 10 5 2" xfId="22345" xr:uid="{00000000-0005-0000-0000-00004E570000}"/>
    <cellStyle name="Normal 17 4 10 6" xfId="22346" xr:uid="{00000000-0005-0000-0000-00004F570000}"/>
    <cellStyle name="Normal 17 4 11" xfId="22347" xr:uid="{00000000-0005-0000-0000-000050570000}"/>
    <cellStyle name="Normal 17 4 11 2" xfId="22348" xr:uid="{00000000-0005-0000-0000-000051570000}"/>
    <cellStyle name="Normal 17 4 11 2 2" xfId="22349" xr:uid="{00000000-0005-0000-0000-000052570000}"/>
    <cellStyle name="Normal 17 4 11 2 2 2" xfId="22350" xr:uid="{00000000-0005-0000-0000-000053570000}"/>
    <cellStyle name="Normal 17 4 11 2 2 2 2" xfId="22351" xr:uid="{00000000-0005-0000-0000-000054570000}"/>
    <cellStyle name="Normal 17 4 11 2 2 3" xfId="22352" xr:uid="{00000000-0005-0000-0000-000055570000}"/>
    <cellStyle name="Normal 17 4 11 2 3" xfId="22353" xr:uid="{00000000-0005-0000-0000-000056570000}"/>
    <cellStyle name="Normal 17 4 11 2 3 2" xfId="22354" xr:uid="{00000000-0005-0000-0000-000057570000}"/>
    <cellStyle name="Normal 17 4 11 2 4" xfId="22355" xr:uid="{00000000-0005-0000-0000-000058570000}"/>
    <cellStyle name="Normal 17 4 11 3" xfId="22356" xr:uid="{00000000-0005-0000-0000-000059570000}"/>
    <cellStyle name="Normal 17 4 11 3 2" xfId="22357" xr:uid="{00000000-0005-0000-0000-00005A570000}"/>
    <cellStyle name="Normal 17 4 11 3 2 2" xfId="22358" xr:uid="{00000000-0005-0000-0000-00005B570000}"/>
    <cellStyle name="Normal 17 4 11 3 3" xfId="22359" xr:uid="{00000000-0005-0000-0000-00005C570000}"/>
    <cellStyle name="Normal 17 4 11 4" xfId="22360" xr:uid="{00000000-0005-0000-0000-00005D570000}"/>
    <cellStyle name="Normal 17 4 11 4 2" xfId="22361" xr:uid="{00000000-0005-0000-0000-00005E570000}"/>
    <cellStyle name="Normal 17 4 11 5" xfId="22362" xr:uid="{00000000-0005-0000-0000-00005F570000}"/>
    <cellStyle name="Normal 17 4 12" xfId="22363" xr:uid="{00000000-0005-0000-0000-000060570000}"/>
    <cellStyle name="Normal 17 4 12 2" xfId="22364" xr:uid="{00000000-0005-0000-0000-000061570000}"/>
    <cellStyle name="Normal 17 4 12 2 2" xfId="22365" xr:uid="{00000000-0005-0000-0000-000062570000}"/>
    <cellStyle name="Normal 17 4 12 2 2 2" xfId="22366" xr:uid="{00000000-0005-0000-0000-000063570000}"/>
    <cellStyle name="Normal 17 4 12 2 3" xfId="22367" xr:uid="{00000000-0005-0000-0000-000064570000}"/>
    <cellStyle name="Normal 17 4 12 3" xfId="22368" xr:uid="{00000000-0005-0000-0000-000065570000}"/>
    <cellStyle name="Normal 17 4 12 3 2" xfId="22369" xr:uid="{00000000-0005-0000-0000-000066570000}"/>
    <cellStyle name="Normal 17 4 12 4" xfId="22370" xr:uid="{00000000-0005-0000-0000-000067570000}"/>
    <cellStyle name="Normal 17 4 13" xfId="22371" xr:uid="{00000000-0005-0000-0000-000068570000}"/>
    <cellStyle name="Normal 17 4 13 2" xfId="22372" xr:uid="{00000000-0005-0000-0000-000069570000}"/>
    <cellStyle name="Normal 17 4 13 2 2" xfId="22373" xr:uid="{00000000-0005-0000-0000-00006A570000}"/>
    <cellStyle name="Normal 17 4 13 3" xfId="22374" xr:uid="{00000000-0005-0000-0000-00006B570000}"/>
    <cellStyle name="Normal 17 4 13 3 2" xfId="22375" xr:uid="{00000000-0005-0000-0000-00006C570000}"/>
    <cellStyle name="Normal 17 4 13 4" xfId="22376" xr:uid="{00000000-0005-0000-0000-00006D570000}"/>
    <cellStyle name="Normal 17 4 14" xfId="22377" xr:uid="{00000000-0005-0000-0000-00006E570000}"/>
    <cellStyle name="Normal 17 4 14 2" xfId="22378" xr:uid="{00000000-0005-0000-0000-00006F570000}"/>
    <cellStyle name="Normal 17 4 15" xfId="22379" xr:uid="{00000000-0005-0000-0000-000070570000}"/>
    <cellStyle name="Normal 17 4 15 2" xfId="22380" xr:uid="{00000000-0005-0000-0000-000071570000}"/>
    <cellStyle name="Normal 17 4 16" xfId="22381" xr:uid="{00000000-0005-0000-0000-000072570000}"/>
    <cellStyle name="Normal 17 4 2" xfId="22382" xr:uid="{00000000-0005-0000-0000-000073570000}"/>
    <cellStyle name="Normal 17 4 2 10" xfId="22383" xr:uid="{00000000-0005-0000-0000-000074570000}"/>
    <cellStyle name="Normal 17 4 2 10 2" xfId="22384" xr:uid="{00000000-0005-0000-0000-000075570000}"/>
    <cellStyle name="Normal 17 4 2 10 2 2" xfId="22385" xr:uid="{00000000-0005-0000-0000-000076570000}"/>
    <cellStyle name="Normal 17 4 2 10 2 2 2" xfId="22386" xr:uid="{00000000-0005-0000-0000-000077570000}"/>
    <cellStyle name="Normal 17 4 2 10 2 3" xfId="22387" xr:uid="{00000000-0005-0000-0000-000078570000}"/>
    <cellStyle name="Normal 17 4 2 10 3" xfId="22388" xr:uid="{00000000-0005-0000-0000-000079570000}"/>
    <cellStyle name="Normal 17 4 2 10 3 2" xfId="22389" xr:uid="{00000000-0005-0000-0000-00007A570000}"/>
    <cellStyle name="Normal 17 4 2 10 4" xfId="22390" xr:uid="{00000000-0005-0000-0000-00007B570000}"/>
    <cellStyle name="Normal 17 4 2 11" xfId="22391" xr:uid="{00000000-0005-0000-0000-00007C570000}"/>
    <cellStyle name="Normal 17 4 2 11 2" xfId="22392" xr:uid="{00000000-0005-0000-0000-00007D570000}"/>
    <cellStyle name="Normal 17 4 2 11 2 2" xfId="22393" xr:uid="{00000000-0005-0000-0000-00007E570000}"/>
    <cellStyle name="Normal 17 4 2 11 3" xfId="22394" xr:uid="{00000000-0005-0000-0000-00007F570000}"/>
    <cellStyle name="Normal 17 4 2 11 3 2" xfId="22395" xr:uid="{00000000-0005-0000-0000-000080570000}"/>
    <cellStyle name="Normal 17 4 2 11 4" xfId="22396" xr:uid="{00000000-0005-0000-0000-000081570000}"/>
    <cellStyle name="Normal 17 4 2 12" xfId="22397" xr:uid="{00000000-0005-0000-0000-000082570000}"/>
    <cellStyle name="Normal 17 4 2 12 2" xfId="22398" xr:uid="{00000000-0005-0000-0000-000083570000}"/>
    <cellStyle name="Normal 17 4 2 13" xfId="22399" xr:uid="{00000000-0005-0000-0000-000084570000}"/>
    <cellStyle name="Normal 17 4 2 13 2" xfId="22400" xr:uid="{00000000-0005-0000-0000-000085570000}"/>
    <cellStyle name="Normal 17 4 2 14" xfId="22401" xr:uid="{00000000-0005-0000-0000-000086570000}"/>
    <cellStyle name="Normal 17 4 2 2" xfId="22402" xr:uid="{00000000-0005-0000-0000-000087570000}"/>
    <cellStyle name="Normal 17 4 2 2 10" xfId="22403" xr:uid="{00000000-0005-0000-0000-000088570000}"/>
    <cellStyle name="Normal 17 4 2 2 10 2" xfId="22404" xr:uid="{00000000-0005-0000-0000-000089570000}"/>
    <cellStyle name="Normal 17 4 2 2 11" xfId="22405" xr:uid="{00000000-0005-0000-0000-00008A570000}"/>
    <cellStyle name="Normal 17 4 2 2 12" xfId="22406" xr:uid="{00000000-0005-0000-0000-00008B570000}"/>
    <cellStyle name="Normal 17 4 2 2 2" xfId="22407" xr:uid="{00000000-0005-0000-0000-00008C570000}"/>
    <cellStyle name="Normal 17 4 2 2 2 10" xfId="22408" xr:uid="{00000000-0005-0000-0000-00008D570000}"/>
    <cellStyle name="Normal 17 4 2 2 2 11" xfId="22409" xr:uid="{00000000-0005-0000-0000-00008E570000}"/>
    <cellStyle name="Normal 17 4 2 2 2 2" xfId="22410" xr:uid="{00000000-0005-0000-0000-00008F570000}"/>
    <cellStyle name="Normal 17 4 2 2 2 2 2" xfId="22411" xr:uid="{00000000-0005-0000-0000-000090570000}"/>
    <cellStyle name="Normal 17 4 2 2 2 2 2 2" xfId="22412" xr:uid="{00000000-0005-0000-0000-000091570000}"/>
    <cellStyle name="Normal 17 4 2 2 2 2 2 2 2" xfId="22413" xr:uid="{00000000-0005-0000-0000-000092570000}"/>
    <cellStyle name="Normal 17 4 2 2 2 2 2 2 2 2" xfId="22414" xr:uid="{00000000-0005-0000-0000-000093570000}"/>
    <cellStyle name="Normal 17 4 2 2 2 2 2 2 2 2 2" xfId="22415" xr:uid="{00000000-0005-0000-0000-000094570000}"/>
    <cellStyle name="Normal 17 4 2 2 2 2 2 2 2 2 2 2" xfId="22416" xr:uid="{00000000-0005-0000-0000-000095570000}"/>
    <cellStyle name="Normal 17 4 2 2 2 2 2 2 2 2 3" xfId="22417" xr:uid="{00000000-0005-0000-0000-000096570000}"/>
    <cellStyle name="Normal 17 4 2 2 2 2 2 2 2 3" xfId="22418" xr:uid="{00000000-0005-0000-0000-000097570000}"/>
    <cellStyle name="Normal 17 4 2 2 2 2 2 2 2 3 2" xfId="22419" xr:uid="{00000000-0005-0000-0000-000098570000}"/>
    <cellStyle name="Normal 17 4 2 2 2 2 2 2 2 4" xfId="22420" xr:uid="{00000000-0005-0000-0000-000099570000}"/>
    <cellStyle name="Normal 17 4 2 2 2 2 2 2 3" xfId="22421" xr:uid="{00000000-0005-0000-0000-00009A570000}"/>
    <cellStyle name="Normal 17 4 2 2 2 2 2 2 3 2" xfId="22422" xr:uid="{00000000-0005-0000-0000-00009B570000}"/>
    <cellStyle name="Normal 17 4 2 2 2 2 2 2 3 2 2" xfId="22423" xr:uid="{00000000-0005-0000-0000-00009C570000}"/>
    <cellStyle name="Normal 17 4 2 2 2 2 2 2 3 3" xfId="22424" xr:uid="{00000000-0005-0000-0000-00009D570000}"/>
    <cellStyle name="Normal 17 4 2 2 2 2 2 2 4" xfId="22425" xr:uid="{00000000-0005-0000-0000-00009E570000}"/>
    <cellStyle name="Normal 17 4 2 2 2 2 2 2 4 2" xfId="22426" xr:uid="{00000000-0005-0000-0000-00009F570000}"/>
    <cellStyle name="Normal 17 4 2 2 2 2 2 2 5" xfId="22427" xr:uid="{00000000-0005-0000-0000-0000A0570000}"/>
    <cellStyle name="Normal 17 4 2 2 2 2 2 3" xfId="22428" xr:uid="{00000000-0005-0000-0000-0000A1570000}"/>
    <cellStyle name="Normal 17 4 2 2 2 2 2 3 2" xfId="22429" xr:uid="{00000000-0005-0000-0000-0000A2570000}"/>
    <cellStyle name="Normal 17 4 2 2 2 2 2 3 2 2" xfId="22430" xr:uid="{00000000-0005-0000-0000-0000A3570000}"/>
    <cellStyle name="Normal 17 4 2 2 2 2 2 3 2 2 2" xfId="22431" xr:uid="{00000000-0005-0000-0000-0000A4570000}"/>
    <cellStyle name="Normal 17 4 2 2 2 2 2 3 2 3" xfId="22432" xr:uid="{00000000-0005-0000-0000-0000A5570000}"/>
    <cellStyle name="Normal 17 4 2 2 2 2 2 3 3" xfId="22433" xr:uid="{00000000-0005-0000-0000-0000A6570000}"/>
    <cellStyle name="Normal 17 4 2 2 2 2 2 3 3 2" xfId="22434" xr:uid="{00000000-0005-0000-0000-0000A7570000}"/>
    <cellStyle name="Normal 17 4 2 2 2 2 2 3 4" xfId="22435" xr:uid="{00000000-0005-0000-0000-0000A8570000}"/>
    <cellStyle name="Normal 17 4 2 2 2 2 2 4" xfId="22436" xr:uid="{00000000-0005-0000-0000-0000A9570000}"/>
    <cellStyle name="Normal 17 4 2 2 2 2 2 4 2" xfId="22437" xr:uid="{00000000-0005-0000-0000-0000AA570000}"/>
    <cellStyle name="Normal 17 4 2 2 2 2 2 4 2 2" xfId="22438" xr:uid="{00000000-0005-0000-0000-0000AB570000}"/>
    <cellStyle name="Normal 17 4 2 2 2 2 2 4 3" xfId="22439" xr:uid="{00000000-0005-0000-0000-0000AC570000}"/>
    <cellStyle name="Normal 17 4 2 2 2 2 2 5" xfId="22440" xr:uid="{00000000-0005-0000-0000-0000AD570000}"/>
    <cellStyle name="Normal 17 4 2 2 2 2 2 5 2" xfId="22441" xr:uid="{00000000-0005-0000-0000-0000AE570000}"/>
    <cellStyle name="Normal 17 4 2 2 2 2 2 6" xfId="22442" xr:uid="{00000000-0005-0000-0000-0000AF570000}"/>
    <cellStyle name="Normal 17 4 2 2 2 2 3" xfId="22443" xr:uid="{00000000-0005-0000-0000-0000B0570000}"/>
    <cellStyle name="Normal 17 4 2 2 2 2 3 2" xfId="22444" xr:uid="{00000000-0005-0000-0000-0000B1570000}"/>
    <cellStyle name="Normal 17 4 2 2 2 2 3 2 2" xfId="22445" xr:uid="{00000000-0005-0000-0000-0000B2570000}"/>
    <cellStyle name="Normal 17 4 2 2 2 2 3 2 2 2" xfId="22446" xr:uid="{00000000-0005-0000-0000-0000B3570000}"/>
    <cellStyle name="Normal 17 4 2 2 2 2 3 2 2 2 2" xfId="22447" xr:uid="{00000000-0005-0000-0000-0000B4570000}"/>
    <cellStyle name="Normal 17 4 2 2 2 2 3 2 2 2 2 2" xfId="22448" xr:uid="{00000000-0005-0000-0000-0000B5570000}"/>
    <cellStyle name="Normal 17 4 2 2 2 2 3 2 2 2 3" xfId="22449" xr:uid="{00000000-0005-0000-0000-0000B6570000}"/>
    <cellStyle name="Normal 17 4 2 2 2 2 3 2 2 3" xfId="22450" xr:uid="{00000000-0005-0000-0000-0000B7570000}"/>
    <cellStyle name="Normal 17 4 2 2 2 2 3 2 2 3 2" xfId="22451" xr:uid="{00000000-0005-0000-0000-0000B8570000}"/>
    <cellStyle name="Normal 17 4 2 2 2 2 3 2 2 4" xfId="22452" xr:uid="{00000000-0005-0000-0000-0000B9570000}"/>
    <cellStyle name="Normal 17 4 2 2 2 2 3 2 3" xfId="22453" xr:uid="{00000000-0005-0000-0000-0000BA570000}"/>
    <cellStyle name="Normal 17 4 2 2 2 2 3 2 3 2" xfId="22454" xr:uid="{00000000-0005-0000-0000-0000BB570000}"/>
    <cellStyle name="Normal 17 4 2 2 2 2 3 2 3 2 2" xfId="22455" xr:uid="{00000000-0005-0000-0000-0000BC570000}"/>
    <cellStyle name="Normal 17 4 2 2 2 2 3 2 3 3" xfId="22456" xr:uid="{00000000-0005-0000-0000-0000BD570000}"/>
    <cellStyle name="Normal 17 4 2 2 2 2 3 2 4" xfId="22457" xr:uid="{00000000-0005-0000-0000-0000BE570000}"/>
    <cellStyle name="Normal 17 4 2 2 2 2 3 2 4 2" xfId="22458" xr:uid="{00000000-0005-0000-0000-0000BF570000}"/>
    <cellStyle name="Normal 17 4 2 2 2 2 3 2 5" xfId="22459" xr:uid="{00000000-0005-0000-0000-0000C0570000}"/>
    <cellStyle name="Normal 17 4 2 2 2 2 3 3" xfId="22460" xr:uid="{00000000-0005-0000-0000-0000C1570000}"/>
    <cellStyle name="Normal 17 4 2 2 2 2 3 3 2" xfId="22461" xr:uid="{00000000-0005-0000-0000-0000C2570000}"/>
    <cellStyle name="Normal 17 4 2 2 2 2 3 3 2 2" xfId="22462" xr:uid="{00000000-0005-0000-0000-0000C3570000}"/>
    <cellStyle name="Normal 17 4 2 2 2 2 3 3 2 2 2" xfId="22463" xr:uid="{00000000-0005-0000-0000-0000C4570000}"/>
    <cellStyle name="Normal 17 4 2 2 2 2 3 3 2 3" xfId="22464" xr:uid="{00000000-0005-0000-0000-0000C5570000}"/>
    <cellStyle name="Normal 17 4 2 2 2 2 3 3 3" xfId="22465" xr:uid="{00000000-0005-0000-0000-0000C6570000}"/>
    <cellStyle name="Normal 17 4 2 2 2 2 3 3 3 2" xfId="22466" xr:uid="{00000000-0005-0000-0000-0000C7570000}"/>
    <cellStyle name="Normal 17 4 2 2 2 2 3 3 4" xfId="22467" xr:uid="{00000000-0005-0000-0000-0000C8570000}"/>
    <cellStyle name="Normal 17 4 2 2 2 2 3 4" xfId="22468" xr:uid="{00000000-0005-0000-0000-0000C9570000}"/>
    <cellStyle name="Normal 17 4 2 2 2 2 3 4 2" xfId="22469" xr:uid="{00000000-0005-0000-0000-0000CA570000}"/>
    <cellStyle name="Normal 17 4 2 2 2 2 3 4 2 2" xfId="22470" xr:uid="{00000000-0005-0000-0000-0000CB570000}"/>
    <cellStyle name="Normal 17 4 2 2 2 2 3 4 3" xfId="22471" xr:uid="{00000000-0005-0000-0000-0000CC570000}"/>
    <cellStyle name="Normal 17 4 2 2 2 2 3 5" xfId="22472" xr:uid="{00000000-0005-0000-0000-0000CD570000}"/>
    <cellStyle name="Normal 17 4 2 2 2 2 3 5 2" xfId="22473" xr:uid="{00000000-0005-0000-0000-0000CE570000}"/>
    <cellStyle name="Normal 17 4 2 2 2 2 3 6" xfId="22474" xr:uid="{00000000-0005-0000-0000-0000CF570000}"/>
    <cellStyle name="Normal 17 4 2 2 2 2 4" xfId="22475" xr:uid="{00000000-0005-0000-0000-0000D0570000}"/>
    <cellStyle name="Normal 17 4 2 2 2 2 4 2" xfId="22476" xr:uid="{00000000-0005-0000-0000-0000D1570000}"/>
    <cellStyle name="Normal 17 4 2 2 2 2 4 2 2" xfId="22477" xr:uid="{00000000-0005-0000-0000-0000D2570000}"/>
    <cellStyle name="Normal 17 4 2 2 2 2 4 2 2 2" xfId="22478" xr:uid="{00000000-0005-0000-0000-0000D3570000}"/>
    <cellStyle name="Normal 17 4 2 2 2 2 4 2 2 2 2" xfId="22479" xr:uid="{00000000-0005-0000-0000-0000D4570000}"/>
    <cellStyle name="Normal 17 4 2 2 2 2 4 2 2 3" xfId="22480" xr:uid="{00000000-0005-0000-0000-0000D5570000}"/>
    <cellStyle name="Normal 17 4 2 2 2 2 4 2 3" xfId="22481" xr:uid="{00000000-0005-0000-0000-0000D6570000}"/>
    <cellStyle name="Normal 17 4 2 2 2 2 4 2 3 2" xfId="22482" xr:uid="{00000000-0005-0000-0000-0000D7570000}"/>
    <cellStyle name="Normal 17 4 2 2 2 2 4 2 4" xfId="22483" xr:uid="{00000000-0005-0000-0000-0000D8570000}"/>
    <cellStyle name="Normal 17 4 2 2 2 2 4 3" xfId="22484" xr:uid="{00000000-0005-0000-0000-0000D9570000}"/>
    <cellStyle name="Normal 17 4 2 2 2 2 4 3 2" xfId="22485" xr:uid="{00000000-0005-0000-0000-0000DA570000}"/>
    <cellStyle name="Normal 17 4 2 2 2 2 4 3 2 2" xfId="22486" xr:uid="{00000000-0005-0000-0000-0000DB570000}"/>
    <cellStyle name="Normal 17 4 2 2 2 2 4 3 3" xfId="22487" xr:uid="{00000000-0005-0000-0000-0000DC570000}"/>
    <cellStyle name="Normal 17 4 2 2 2 2 4 4" xfId="22488" xr:uid="{00000000-0005-0000-0000-0000DD570000}"/>
    <cellStyle name="Normal 17 4 2 2 2 2 4 4 2" xfId="22489" xr:uid="{00000000-0005-0000-0000-0000DE570000}"/>
    <cellStyle name="Normal 17 4 2 2 2 2 4 5" xfId="22490" xr:uid="{00000000-0005-0000-0000-0000DF570000}"/>
    <cellStyle name="Normal 17 4 2 2 2 2 5" xfId="22491" xr:uid="{00000000-0005-0000-0000-0000E0570000}"/>
    <cellStyle name="Normal 17 4 2 2 2 2 5 2" xfId="22492" xr:uid="{00000000-0005-0000-0000-0000E1570000}"/>
    <cellStyle name="Normal 17 4 2 2 2 2 5 2 2" xfId="22493" xr:uid="{00000000-0005-0000-0000-0000E2570000}"/>
    <cellStyle name="Normal 17 4 2 2 2 2 5 2 2 2" xfId="22494" xr:uid="{00000000-0005-0000-0000-0000E3570000}"/>
    <cellStyle name="Normal 17 4 2 2 2 2 5 2 3" xfId="22495" xr:uid="{00000000-0005-0000-0000-0000E4570000}"/>
    <cellStyle name="Normal 17 4 2 2 2 2 5 3" xfId="22496" xr:uid="{00000000-0005-0000-0000-0000E5570000}"/>
    <cellStyle name="Normal 17 4 2 2 2 2 5 3 2" xfId="22497" xr:uid="{00000000-0005-0000-0000-0000E6570000}"/>
    <cellStyle name="Normal 17 4 2 2 2 2 5 4" xfId="22498" xr:uid="{00000000-0005-0000-0000-0000E7570000}"/>
    <cellStyle name="Normal 17 4 2 2 2 2 6" xfId="22499" xr:uid="{00000000-0005-0000-0000-0000E8570000}"/>
    <cellStyle name="Normal 17 4 2 2 2 2 6 2" xfId="22500" xr:uid="{00000000-0005-0000-0000-0000E9570000}"/>
    <cellStyle name="Normal 17 4 2 2 2 2 6 2 2" xfId="22501" xr:uid="{00000000-0005-0000-0000-0000EA570000}"/>
    <cellStyle name="Normal 17 4 2 2 2 2 6 3" xfId="22502" xr:uid="{00000000-0005-0000-0000-0000EB570000}"/>
    <cellStyle name="Normal 17 4 2 2 2 2 6 3 2" xfId="22503" xr:uid="{00000000-0005-0000-0000-0000EC570000}"/>
    <cellStyle name="Normal 17 4 2 2 2 2 6 4" xfId="22504" xr:uid="{00000000-0005-0000-0000-0000ED570000}"/>
    <cellStyle name="Normal 17 4 2 2 2 2 7" xfId="22505" xr:uid="{00000000-0005-0000-0000-0000EE570000}"/>
    <cellStyle name="Normal 17 4 2 2 2 2 7 2" xfId="22506" xr:uid="{00000000-0005-0000-0000-0000EF570000}"/>
    <cellStyle name="Normal 17 4 2 2 2 2 8" xfId="22507" xr:uid="{00000000-0005-0000-0000-0000F0570000}"/>
    <cellStyle name="Normal 17 4 2 2 2 2 8 2" xfId="22508" xr:uid="{00000000-0005-0000-0000-0000F1570000}"/>
    <cellStyle name="Normal 17 4 2 2 2 2 9" xfId="22509" xr:uid="{00000000-0005-0000-0000-0000F2570000}"/>
    <cellStyle name="Normal 17 4 2 2 2 3" xfId="22510" xr:uid="{00000000-0005-0000-0000-0000F3570000}"/>
    <cellStyle name="Normal 17 4 2 2 2 3 2" xfId="22511" xr:uid="{00000000-0005-0000-0000-0000F4570000}"/>
    <cellStyle name="Normal 17 4 2 2 2 3 2 2" xfId="22512" xr:uid="{00000000-0005-0000-0000-0000F5570000}"/>
    <cellStyle name="Normal 17 4 2 2 2 3 2 2 2" xfId="22513" xr:uid="{00000000-0005-0000-0000-0000F6570000}"/>
    <cellStyle name="Normal 17 4 2 2 2 3 2 2 2 2" xfId="22514" xr:uid="{00000000-0005-0000-0000-0000F7570000}"/>
    <cellStyle name="Normal 17 4 2 2 2 3 2 2 2 2 2" xfId="22515" xr:uid="{00000000-0005-0000-0000-0000F8570000}"/>
    <cellStyle name="Normal 17 4 2 2 2 3 2 2 2 3" xfId="22516" xr:uid="{00000000-0005-0000-0000-0000F9570000}"/>
    <cellStyle name="Normal 17 4 2 2 2 3 2 2 3" xfId="22517" xr:uid="{00000000-0005-0000-0000-0000FA570000}"/>
    <cellStyle name="Normal 17 4 2 2 2 3 2 2 3 2" xfId="22518" xr:uid="{00000000-0005-0000-0000-0000FB570000}"/>
    <cellStyle name="Normal 17 4 2 2 2 3 2 2 4" xfId="22519" xr:uid="{00000000-0005-0000-0000-0000FC570000}"/>
    <cellStyle name="Normal 17 4 2 2 2 3 2 3" xfId="22520" xr:uid="{00000000-0005-0000-0000-0000FD570000}"/>
    <cellStyle name="Normal 17 4 2 2 2 3 2 3 2" xfId="22521" xr:uid="{00000000-0005-0000-0000-0000FE570000}"/>
    <cellStyle name="Normal 17 4 2 2 2 3 2 3 2 2" xfId="22522" xr:uid="{00000000-0005-0000-0000-0000FF570000}"/>
    <cellStyle name="Normal 17 4 2 2 2 3 2 3 3" xfId="22523" xr:uid="{00000000-0005-0000-0000-000000580000}"/>
    <cellStyle name="Normal 17 4 2 2 2 3 2 4" xfId="22524" xr:uid="{00000000-0005-0000-0000-000001580000}"/>
    <cellStyle name="Normal 17 4 2 2 2 3 2 4 2" xfId="22525" xr:uid="{00000000-0005-0000-0000-000002580000}"/>
    <cellStyle name="Normal 17 4 2 2 2 3 2 5" xfId="22526" xr:uid="{00000000-0005-0000-0000-000003580000}"/>
    <cellStyle name="Normal 17 4 2 2 2 3 3" xfId="22527" xr:uid="{00000000-0005-0000-0000-000004580000}"/>
    <cellStyle name="Normal 17 4 2 2 2 3 3 2" xfId="22528" xr:uid="{00000000-0005-0000-0000-000005580000}"/>
    <cellStyle name="Normal 17 4 2 2 2 3 3 2 2" xfId="22529" xr:uid="{00000000-0005-0000-0000-000006580000}"/>
    <cellStyle name="Normal 17 4 2 2 2 3 3 2 2 2" xfId="22530" xr:uid="{00000000-0005-0000-0000-000007580000}"/>
    <cellStyle name="Normal 17 4 2 2 2 3 3 2 3" xfId="22531" xr:uid="{00000000-0005-0000-0000-000008580000}"/>
    <cellStyle name="Normal 17 4 2 2 2 3 3 3" xfId="22532" xr:uid="{00000000-0005-0000-0000-000009580000}"/>
    <cellStyle name="Normal 17 4 2 2 2 3 3 3 2" xfId="22533" xr:uid="{00000000-0005-0000-0000-00000A580000}"/>
    <cellStyle name="Normal 17 4 2 2 2 3 3 4" xfId="22534" xr:uid="{00000000-0005-0000-0000-00000B580000}"/>
    <cellStyle name="Normal 17 4 2 2 2 3 4" xfId="22535" xr:uid="{00000000-0005-0000-0000-00000C580000}"/>
    <cellStyle name="Normal 17 4 2 2 2 3 4 2" xfId="22536" xr:uid="{00000000-0005-0000-0000-00000D580000}"/>
    <cellStyle name="Normal 17 4 2 2 2 3 4 2 2" xfId="22537" xr:uid="{00000000-0005-0000-0000-00000E580000}"/>
    <cellStyle name="Normal 17 4 2 2 2 3 4 3" xfId="22538" xr:uid="{00000000-0005-0000-0000-00000F580000}"/>
    <cellStyle name="Normal 17 4 2 2 2 3 5" xfId="22539" xr:uid="{00000000-0005-0000-0000-000010580000}"/>
    <cellStyle name="Normal 17 4 2 2 2 3 5 2" xfId="22540" xr:uid="{00000000-0005-0000-0000-000011580000}"/>
    <cellStyle name="Normal 17 4 2 2 2 3 6" xfId="22541" xr:uid="{00000000-0005-0000-0000-000012580000}"/>
    <cellStyle name="Normal 17 4 2 2 2 4" xfId="22542" xr:uid="{00000000-0005-0000-0000-000013580000}"/>
    <cellStyle name="Normal 17 4 2 2 2 4 2" xfId="22543" xr:uid="{00000000-0005-0000-0000-000014580000}"/>
    <cellStyle name="Normal 17 4 2 2 2 4 2 2" xfId="22544" xr:uid="{00000000-0005-0000-0000-000015580000}"/>
    <cellStyle name="Normal 17 4 2 2 2 4 2 2 2" xfId="22545" xr:uid="{00000000-0005-0000-0000-000016580000}"/>
    <cellStyle name="Normal 17 4 2 2 2 4 2 2 2 2" xfId="22546" xr:uid="{00000000-0005-0000-0000-000017580000}"/>
    <cellStyle name="Normal 17 4 2 2 2 4 2 2 2 2 2" xfId="22547" xr:uid="{00000000-0005-0000-0000-000018580000}"/>
    <cellStyle name="Normal 17 4 2 2 2 4 2 2 2 3" xfId="22548" xr:uid="{00000000-0005-0000-0000-000019580000}"/>
    <cellStyle name="Normal 17 4 2 2 2 4 2 2 3" xfId="22549" xr:uid="{00000000-0005-0000-0000-00001A580000}"/>
    <cellStyle name="Normal 17 4 2 2 2 4 2 2 3 2" xfId="22550" xr:uid="{00000000-0005-0000-0000-00001B580000}"/>
    <cellStyle name="Normal 17 4 2 2 2 4 2 2 4" xfId="22551" xr:uid="{00000000-0005-0000-0000-00001C580000}"/>
    <cellStyle name="Normal 17 4 2 2 2 4 2 3" xfId="22552" xr:uid="{00000000-0005-0000-0000-00001D580000}"/>
    <cellStyle name="Normal 17 4 2 2 2 4 2 3 2" xfId="22553" xr:uid="{00000000-0005-0000-0000-00001E580000}"/>
    <cellStyle name="Normal 17 4 2 2 2 4 2 3 2 2" xfId="22554" xr:uid="{00000000-0005-0000-0000-00001F580000}"/>
    <cellStyle name="Normal 17 4 2 2 2 4 2 3 3" xfId="22555" xr:uid="{00000000-0005-0000-0000-000020580000}"/>
    <cellStyle name="Normal 17 4 2 2 2 4 2 4" xfId="22556" xr:uid="{00000000-0005-0000-0000-000021580000}"/>
    <cellStyle name="Normal 17 4 2 2 2 4 2 4 2" xfId="22557" xr:uid="{00000000-0005-0000-0000-000022580000}"/>
    <cellStyle name="Normal 17 4 2 2 2 4 2 5" xfId="22558" xr:uid="{00000000-0005-0000-0000-000023580000}"/>
    <cellStyle name="Normal 17 4 2 2 2 4 3" xfId="22559" xr:uid="{00000000-0005-0000-0000-000024580000}"/>
    <cellStyle name="Normal 17 4 2 2 2 4 3 2" xfId="22560" xr:uid="{00000000-0005-0000-0000-000025580000}"/>
    <cellStyle name="Normal 17 4 2 2 2 4 3 2 2" xfId="22561" xr:uid="{00000000-0005-0000-0000-000026580000}"/>
    <cellStyle name="Normal 17 4 2 2 2 4 3 2 2 2" xfId="22562" xr:uid="{00000000-0005-0000-0000-000027580000}"/>
    <cellStyle name="Normal 17 4 2 2 2 4 3 2 3" xfId="22563" xr:uid="{00000000-0005-0000-0000-000028580000}"/>
    <cellStyle name="Normal 17 4 2 2 2 4 3 3" xfId="22564" xr:uid="{00000000-0005-0000-0000-000029580000}"/>
    <cellStyle name="Normal 17 4 2 2 2 4 3 3 2" xfId="22565" xr:uid="{00000000-0005-0000-0000-00002A580000}"/>
    <cellStyle name="Normal 17 4 2 2 2 4 3 4" xfId="22566" xr:uid="{00000000-0005-0000-0000-00002B580000}"/>
    <cellStyle name="Normal 17 4 2 2 2 4 4" xfId="22567" xr:uid="{00000000-0005-0000-0000-00002C580000}"/>
    <cellStyle name="Normal 17 4 2 2 2 4 4 2" xfId="22568" xr:uid="{00000000-0005-0000-0000-00002D580000}"/>
    <cellStyle name="Normal 17 4 2 2 2 4 4 2 2" xfId="22569" xr:uid="{00000000-0005-0000-0000-00002E580000}"/>
    <cellStyle name="Normal 17 4 2 2 2 4 4 3" xfId="22570" xr:uid="{00000000-0005-0000-0000-00002F580000}"/>
    <cellStyle name="Normal 17 4 2 2 2 4 5" xfId="22571" xr:uid="{00000000-0005-0000-0000-000030580000}"/>
    <cellStyle name="Normal 17 4 2 2 2 4 5 2" xfId="22572" xr:uid="{00000000-0005-0000-0000-000031580000}"/>
    <cellStyle name="Normal 17 4 2 2 2 4 6" xfId="22573" xr:uid="{00000000-0005-0000-0000-000032580000}"/>
    <cellStyle name="Normal 17 4 2 2 2 5" xfId="22574" xr:uid="{00000000-0005-0000-0000-000033580000}"/>
    <cellStyle name="Normal 17 4 2 2 2 5 2" xfId="22575" xr:uid="{00000000-0005-0000-0000-000034580000}"/>
    <cellStyle name="Normal 17 4 2 2 2 5 2 2" xfId="22576" xr:uid="{00000000-0005-0000-0000-000035580000}"/>
    <cellStyle name="Normal 17 4 2 2 2 5 2 2 2" xfId="22577" xr:uid="{00000000-0005-0000-0000-000036580000}"/>
    <cellStyle name="Normal 17 4 2 2 2 5 2 2 2 2" xfId="22578" xr:uid="{00000000-0005-0000-0000-000037580000}"/>
    <cellStyle name="Normal 17 4 2 2 2 5 2 2 3" xfId="22579" xr:uid="{00000000-0005-0000-0000-000038580000}"/>
    <cellStyle name="Normal 17 4 2 2 2 5 2 3" xfId="22580" xr:uid="{00000000-0005-0000-0000-000039580000}"/>
    <cellStyle name="Normal 17 4 2 2 2 5 2 3 2" xfId="22581" xr:uid="{00000000-0005-0000-0000-00003A580000}"/>
    <cellStyle name="Normal 17 4 2 2 2 5 2 4" xfId="22582" xr:uid="{00000000-0005-0000-0000-00003B580000}"/>
    <cellStyle name="Normal 17 4 2 2 2 5 3" xfId="22583" xr:uid="{00000000-0005-0000-0000-00003C580000}"/>
    <cellStyle name="Normal 17 4 2 2 2 5 3 2" xfId="22584" xr:uid="{00000000-0005-0000-0000-00003D580000}"/>
    <cellStyle name="Normal 17 4 2 2 2 5 3 2 2" xfId="22585" xr:uid="{00000000-0005-0000-0000-00003E580000}"/>
    <cellStyle name="Normal 17 4 2 2 2 5 3 3" xfId="22586" xr:uid="{00000000-0005-0000-0000-00003F580000}"/>
    <cellStyle name="Normal 17 4 2 2 2 5 4" xfId="22587" xr:uid="{00000000-0005-0000-0000-000040580000}"/>
    <cellStyle name="Normal 17 4 2 2 2 5 4 2" xfId="22588" xr:uid="{00000000-0005-0000-0000-000041580000}"/>
    <cellStyle name="Normal 17 4 2 2 2 5 5" xfId="22589" xr:uid="{00000000-0005-0000-0000-000042580000}"/>
    <cellStyle name="Normal 17 4 2 2 2 6" xfId="22590" xr:uid="{00000000-0005-0000-0000-000043580000}"/>
    <cellStyle name="Normal 17 4 2 2 2 6 2" xfId="22591" xr:uid="{00000000-0005-0000-0000-000044580000}"/>
    <cellStyle name="Normal 17 4 2 2 2 6 2 2" xfId="22592" xr:uid="{00000000-0005-0000-0000-000045580000}"/>
    <cellStyle name="Normal 17 4 2 2 2 6 2 2 2" xfId="22593" xr:uid="{00000000-0005-0000-0000-000046580000}"/>
    <cellStyle name="Normal 17 4 2 2 2 6 2 3" xfId="22594" xr:uid="{00000000-0005-0000-0000-000047580000}"/>
    <cellStyle name="Normal 17 4 2 2 2 6 3" xfId="22595" xr:uid="{00000000-0005-0000-0000-000048580000}"/>
    <cellStyle name="Normal 17 4 2 2 2 6 3 2" xfId="22596" xr:uid="{00000000-0005-0000-0000-000049580000}"/>
    <cellStyle name="Normal 17 4 2 2 2 6 4" xfId="22597" xr:uid="{00000000-0005-0000-0000-00004A580000}"/>
    <cellStyle name="Normal 17 4 2 2 2 7" xfId="22598" xr:uid="{00000000-0005-0000-0000-00004B580000}"/>
    <cellStyle name="Normal 17 4 2 2 2 7 2" xfId="22599" xr:uid="{00000000-0005-0000-0000-00004C580000}"/>
    <cellStyle name="Normal 17 4 2 2 2 7 2 2" xfId="22600" xr:uid="{00000000-0005-0000-0000-00004D580000}"/>
    <cellStyle name="Normal 17 4 2 2 2 7 3" xfId="22601" xr:uid="{00000000-0005-0000-0000-00004E580000}"/>
    <cellStyle name="Normal 17 4 2 2 2 7 3 2" xfId="22602" xr:uid="{00000000-0005-0000-0000-00004F580000}"/>
    <cellStyle name="Normal 17 4 2 2 2 7 4" xfId="22603" xr:uid="{00000000-0005-0000-0000-000050580000}"/>
    <cellStyle name="Normal 17 4 2 2 2 8" xfId="22604" xr:uid="{00000000-0005-0000-0000-000051580000}"/>
    <cellStyle name="Normal 17 4 2 2 2 8 2" xfId="22605" xr:uid="{00000000-0005-0000-0000-000052580000}"/>
    <cellStyle name="Normal 17 4 2 2 2 9" xfId="22606" xr:uid="{00000000-0005-0000-0000-000053580000}"/>
    <cellStyle name="Normal 17 4 2 2 2 9 2" xfId="22607" xr:uid="{00000000-0005-0000-0000-000054580000}"/>
    <cellStyle name="Normal 17 4 2 2 3" xfId="22608" xr:uid="{00000000-0005-0000-0000-000055580000}"/>
    <cellStyle name="Normal 17 4 2 2 3 2" xfId="22609" xr:uid="{00000000-0005-0000-0000-000056580000}"/>
    <cellStyle name="Normal 17 4 2 2 3 2 2" xfId="22610" xr:uid="{00000000-0005-0000-0000-000057580000}"/>
    <cellStyle name="Normal 17 4 2 2 3 2 2 2" xfId="22611" xr:uid="{00000000-0005-0000-0000-000058580000}"/>
    <cellStyle name="Normal 17 4 2 2 3 2 2 2 2" xfId="22612" xr:uid="{00000000-0005-0000-0000-000059580000}"/>
    <cellStyle name="Normal 17 4 2 2 3 2 2 2 2 2" xfId="22613" xr:uid="{00000000-0005-0000-0000-00005A580000}"/>
    <cellStyle name="Normal 17 4 2 2 3 2 2 2 2 2 2" xfId="22614" xr:uid="{00000000-0005-0000-0000-00005B580000}"/>
    <cellStyle name="Normal 17 4 2 2 3 2 2 2 2 3" xfId="22615" xr:uid="{00000000-0005-0000-0000-00005C580000}"/>
    <cellStyle name="Normal 17 4 2 2 3 2 2 2 3" xfId="22616" xr:uid="{00000000-0005-0000-0000-00005D580000}"/>
    <cellStyle name="Normal 17 4 2 2 3 2 2 2 3 2" xfId="22617" xr:uid="{00000000-0005-0000-0000-00005E580000}"/>
    <cellStyle name="Normal 17 4 2 2 3 2 2 2 4" xfId="22618" xr:uid="{00000000-0005-0000-0000-00005F580000}"/>
    <cellStyle name="Normal 17 4 2 2 3 2 2 3" xfId="22619" xr:uid="{00000000-0005-0000-0000-000060580000}"/>
    <cellStyle name="Normal 17 4 2 2 3 2 2 3 2" xfId="22620" xr:uid="{00000000-0005-0000-0000-000061580000}"/>
    <cellStyle name="Normal 17 4 2 2 3 2 2 3 2 2" xfId="22621" xr:uid="{00000000-0005-0000-0000-000062580000}"/>
    <cellStyle name="Normal 17 4 2 2 3 2 2 3 3" xfId="22622" xr:uid="{00000000-0005-0000-0000-000063580000}"/>
    <cellStyle name="Normal 17 4 2 2 3 2 2 4" xfId="22623" xr:uid="{00000000-0005-0000-0000-000064580000}"/>
    <cellStyle name="Normal 17 4 2 2 3 2 2 4 2" xfId="22624" xr:uid="{00000000-0005-0000-0000-000065580000}"/>
    <cellStyle name="Normal 17 4 2 2 3 2 2 5" xfId="22625" xr:uid="{00000000-0005-0000-0000-000066580000}"/>
    <cellStyle name="Normal 17 4 2 2 3 2 3" xfId="22626" xr:uid="{00000000-0005-0000-0000-000067580000}"/>
    <cellStyle name="Normal 17 4 2 2 3 2 3 2" xfId="22627" xr:uid="{00000000-0005-0000-0000-000068580000}"/>
    <cellStyle name="Normal 17 4 2 2 3 2 3 2 2" xfId="22628" xr:uid="{00000000-0005-0000-0000-000069580000}"/>
    <cellStyle name="Normal 17 4 2 2 3 2 3 2 2 2" xfId="22629" xr:uid="{00000000-0005-0000-0000-00006A580000}"/>
    <cellStyle name="Normal 17 4 2 2 3 2 3 2 3" xfId="22630" xr:uid="{00000000-0005-0000-0000-00006B580000}"/>
    <cellStyle name="Normal 17 4 2 2 3 2 3 3" xfId="22631" xr:uid="{00000000-0005-0000-0000-00006C580000}"/>
    <cellStyle name="Normal 17 4 2 2 3 2 3 3 2" xfId="22632" xr:uid="{00000000-0005-0000-0000-00006D580000}"/>
    <cellStyle name="Normal 17 4 2 2 3 2 3 4" xfId="22633" xr:uid="{00000000-0005-0000-0000-00006E580000}"/>
    <cellStyle name="Normal 17 4 2 2 3 2 4" xfId="22634" xr:uid="{00000000-0005-0000-0000-00006F580000}"/>
    <cellStyle name="Normal 17 4 2 2 3 2 4 2" xfId="22635" xr:uid="{00000000-0005-0000-0000-000070580000}"/>
    <cellStyle name="Normal 17 4 2 2 3 2 4 2 2" xfId="22636" xr:uid="{00000000-0005-0000-0000-000071580000}"/>
    <cellStyle name="Normal 17 4 2 2 3 2 4 3" xfId="22637" xr:uid="{00000000-0005-0000-0000-000072580000}"/>
    <cellStyle name="Normal 17 4 2 2 3 2 5" xfId="22638" xr:uid="{00000000-0005-0000-0000-000073580000}"/>
    <cellStyle name="Normal 17 4 2 2 3 2 5 2" xfId="22639" xr:uid="{00000000-0005-0000-0000-000074580000}"/>
    <cellStyle name="Normal 17 4 2 2 3 2 6" xfId="22640" xr:uid="{00000000-0005-0000-0000-000075580000}"/>
    <cellStyle name="Normal 17 4 2 2 3 3" xfId="22641" xr:uid="{00000000-0005-0000-0000-000076580000}"/>
    <cellStyle name="Normal 17 4 2 2 3 3 2" xfId="22642" xr:uid="{00000000-0005-0000-0000-000077580000}"/>
    <cellStyle name="Normal 17 4 2 2 3 3 2 2" xfId="22643" xr:uid="{00000000-0005-0000-0000-000078580000}"/>
    <cellStyle name="Normal 17 4 2 2 3 3 2 2 2" xfId="22644" xr:uid="{00000000-0005-0000-0000-000079580000}"/>
    <cellStyle name="Normal 17 4 2 2 3 3 2 2 2 2" xfId="22645" xr:uid="{00000000-0005-0000-0000-00007A580000}"/>
    <cellStyle name="Normal 17 4 2 2 3 3 2 2 2 2 2" xfId="22646" xr:uid="{00000000-0005-0000-0000-00007B580000}"/>
    <cellStyle name="Normal 17 4 2 2 3 3 2 2 2 3" xfId="22647" xr:uid="{00000000-0005-0000-0000-00007C580000}"/>
    <cellStyle name="Normal 17 4 2 2 3 3 2 2 3" xfId="22648" xr:uid="{00000000-0005-0000-0000-00007D580000}"/>
    <cellStyle name="Normal 17 4 2 2 3 3 2 2 3 2" xfId="22649" xr:uid="{00000000-0005-0000-0000-00007E580000}"/>
    <cellStyle name="Normal 17 4 2 2 3 3 2 2 4" xfId="22650" xr:uid="{00000000-0005-0000-0000-00007F580000}"/>
    <cellStyle name="Normal 17 4 2 2 3 3 2 3" xfId="22651" xr:uid="{00000000-0005-0000-0000-000080580000}"/>
    <cellStyle name="Normal 17 4 2 2 3 3 2 3 2" xfId="22652" xr:uid="{00000000-0005-0000-0000-000081580000}"/>
    <cellStyle name="Normal 17 4 2 2 3 3 2 3 2 2" xfId="22653" xr:uid="{00000000-0005-0000-0000-000082580000}"/>
    <cellStyle name="Normal 17 4 2 2 3 3 2 3 3" xfId="22654" xr:uid="{00000000-0005-0000-0000-000083580000}"/>
    <cellStyle name="Normal 17 4 2 2 3 3 2 4" xfId="22655" xr:uid="{00000000-0005-0000-0000-000084580000}"/>
    <cellStyle name="Normal 17 4 2 2 3 3 2 4 2" xfId="22656" xr:uid="{00000000-0005-0000-0000-000085580000}"/>
    <cellStyle name="Normal 17 4 2 2 3 3 2 5" xfId="22657" xr:uid="{00000000-0005-0000-0000-000086580000}"/>
    <cellStyle name="Normal 17 4 2 2 3 3 3" xfId="22658" xr:uid="{00000000-0005-0000-0000-000087580000}"/>
    <cellStyle name="Normal 17 4 2 2 3 3 3 2" xfId="22659" xr:uid="{00000000-0005-0000-0000-000088580000}"/>
    <cellStyle name="Normal 17 4 2 2 3 3 3 2 2" xfId="22660" xr:uid="{00000000-0005-0000-0000-000089580000}"/>
    <cellStyle name="Normal 17 4 2 2 3 3 3 2 2 2" xfId="22661" xr:uid="{00000000-0005-0000-0000-00008A580000}"/>
    <cellStyle name="Normal 17 4 2 2 3 3 3 2 3" xfId="22662" xr:uid="{00000000-0005-0000-0000-00008B580000}"/>
    <cellStyle name="Normal 17 4 2 2 3 3 3 3" xfId="22663" xr:uid="{00000000-0005-0000-0000-00008C580000}"/>
    <cellStyle name="Normal 17 4 2 2 3 3 3 3 2" xfId="22664" xr:uid="{00000000-0005-0000-0000-00008D580000}"/>
    <cellStyle name="Normal 17 4 2 2 3 3 3 4" xfId="22665" xr:uid="{00000000-0005-0000-0000-00008E580000}"/>
    <cellStyle name="Normal 17 4 2 2 3 3 4" xfId="22666" xr:uid="{00000000-0005-0000-0000-00008F580000}"/>
    <cellStyle name="Normal 17 4 2 2 3 3 4 2" xfId="22667" xr:uid="{00000000-0005-0000-0000-000090580000}"/>
    <cellStyle name="Normal 17 4 2 2 3 3 4 2 2" xfId="22668" xr:uid="{00000000-0005-0000-0000-000091580000}"/>
    <cellStyle name="Normal 17 4 2 2 3 3 4 3" xfId="22669" xr:uid="{00000000-0005-0000-0000-000092580000}"/>
    <cellStyle name="Normal 17 4 2 2 3 3 5" xfId="22670" xr:uid="{00000000-0005-0000-0000-000093580000}"/>
    <cellStyle name="Normal 17 4 2 2 3 3 5 2" xfId="22671" xr:uid="{00000000-0005-0000-0000-000094580000}"/>
    <cellStyle name="Normal 17 4 2 2 3 3 6" xfId="22672" xr:uid="{00000000-0005-0000-0000-000095580000}"/>
    <cellStyle name="Normal 17 4 2 2 3 4" xfId="22673" xr:uid="{00000000-0005-0000-0000-000096580000}"/>
    <cellStyle name="Normal 17 4 2 2 3 4 2" xfId="22674" xr:uid="{00000000-0005-0000-0000-000097580000}"/>
    <cellStyle name="Normal 17 4 2 2 3 4 2 2" xfId="22675" xr:uid="{00000000-0005-0000-0000-000098580000}"/>
    <cellStyle name="Normal 17 4 2 2 3 4 2 2 2" xfId="22676" xr:uid="{00000000-0005-0000-0000-000099580000}"/>
    <cellStyle name="Normal 17 4 2 2 3 4 2 2 2 2" xfId="22677" xr:uid="{00000000-0005-0000-0000-00009A580000}"/>
    <cellStyle name="Normal 17 4 2 2 3 4 2 2 3" xfId="22678" xr:uid="{00000000-0005-0000-0000-00009B580000}"/>
    <cellStyle name="Normal 17 4 2 2 3 4 2 3" xfId="22679" xr:uid="{00000000-0005-0000-0000-00009C580000}"/>
    <cellStyle name="Normal 17 4 2 2 3 4 2 3 2" xfId="22680" xr:uid="{00000000-0005-0000-0000-00009D580000}"/>
    <cellStyle name="Normal 17 4 2 2 3 4 2 4" xfId="22681" xr:uid="{00000000-0005-0000-0000-00009E580000}"/>
    <cellStyle name="Normal 17 4 2 2 3 4 3" xfId="22682" xr:uid="{00000000-0005-0000-0000-00009F580000}"/>
    <cellStyle name="Normal 17 4 2 2 3 4 3 2" xfId="22683" xr:uid="{00000000-0005-0000-0000-0000A0580000}"/>
    <cellStyle name="Normal 17 4 2 2 3 4 3 2 2" xfId="22684" xr:uid="{00000000-0005-0000-0000-0000A1580000}"/>
    <cellStyle name="Normal 17 4 2 2 3 4 3 3" xfId="22685" xr:uid="{00000000-0005-0000-0000-0000A2580000}"/>
    <cellStyle name="Normal 17 4 2 2 3 4 4" xfId="22686" xr:uid="{00000000-0005-0000-0000-0000A3580000}"/>
    <cellStyle name="Normal 17 4 2 2 3 4 4 2" xfId="22687" xr:uid="{00000000-0005-0000-0000-0000A4580000}"/>
    <cellStyle name="Normal 17 4 2 2 3 4 5" xfId="22688" xr:uid="{00000000-0005-0000-0000-0000A5580000}"/>
    <cellStyle name="Normal 17 4 2 2 3 5" xfId="22689" xr:uid="{00000000-0005-0000-0000-0000A6580000}"/>
    <cellStyle name="Normal 17 4 2 2 3 5 2" xfId="22690" xr:uid="{00000000-0005-0000-0000-0000A7580000}"/>
    <cellStyle name="Normal 17 4 2 2 3 5 2 2" xfId="22691" xr:uid="{00000000-0005-0000-0000-0000A8580000}"/>
    <cellStyle name="Normal 17 4 2 2 3 5 2 2 2" xfId="22692" xr:uid="{00000000-0005-0000-0000-0000A9580000}"/>
    <cellStyle name="Normal 17 4 2 2 3 5 2 3" xfId="22693" xr:uid="{00000000-0005-0000-0000-0000AA580000}"/>
    <cellStyle name="Normal 17 4 2 2 3 5 3" xfId="22694" xr:uid="{00000000-0005-0000-0000-0000AB580000}"/>
    <cellStyle name="Normal 17 4 2 2 3 5 3 2" xfId="22695" xr:uid="{00000000-0005-0000-0000-0000AC580000}"/>
    <cellStyle name="Normal 17 4 2 2 3 5 4" xfId="22696" xr:uid="{00000000-0005-0000-0000-0000AD580000}"/>
    <cellStyle name="Normal 17 4 2 2 3 6" xfId="22697" xr:uid="{00000000-0005-0000-0000-0000AE580000}"/>
    <cellStyle name="Normal 17 4 2 2 3 6 2" xfId="22698" xr:uid="{00000000-0005-0000-0000-0000AF580000}"/>
    <cellStyle name="Normal 17 4 2 2 3 6 2 2" xfId="22699" xr:uid="{00000000-0005-0000-0000-0000B0580000}"/>
    <cellStyle name="Normal 17 4 2 2 3 6 3" xfId="22700" xr:uid="{00000000-0005-0000-0000-0000B1580000}"/>
    <cellStyle name="Normal 17 4 2 2 3 6 3 2" xfId="22701" xr:uid="{00000000-0005-0000-0000-0000B2580000}"/>
    <cellStyle name="Normal 17 4 2 2 3 6 4" xfId="22702" xr:uid="{00000000-0005-0000-0000-0000B3580000}"/>
    <cellStyle name="Normal 17 4 2 2 3 7" xfId="22703" xr:uid="{00000000-0005-0000-0000-0000B4580000}"/>
    <cellStyle name="Normal 17 4 2 2 3 7 2" xfId="22704" xr:uid="{00000000-0005-0000-0000-0000B5580000}"/>
    <cellStyle name="Normal 17 4 2 2 3 8" xfId="22705" xr:uid="{00000000-0005-0000-0000-0000B6580000}"/>
    <cellStyle name="Normal 17 4 2 2 3 8 2" xfId="22706" xr:uid="{00000000-0005-0000-0000-0000B7580000}"/>
    <cellStyle name="Normal 17 4 2 2 3 9" xfId="22707" xr:uid="{00000000-0005-0000-0000-0000B8580000}"/>
    <cellStyle name="Normal 17 4 2 2 4" xfId="22708" xr:uid="{00000000-0005-0000-0000-0000B9580000}"/>
    <cellStyle name="Normal 17 4 2 2 4 2" xfId="22709" xr:uid="{00000000-0005-0000-0000-0000BA580000}"/>
    <cellStyle name="Normal 17 4 2 2 4 2 2" xfId="22710" xr:uid="{00000000-0005-0000-0000-0000BB580000}"/>
    <cellStyle name="Normal 17 4 2 2 4 2 2 2" xfId="22711" xr:uid="{00000000-0005-0000-0000-0000BC580000}"/>
    <cellStyle name="Normal 17 4 2 2 4 2 2 2 2" xfId="22712" xr:uid="{00000000-0005-0000-0000-0000BD580000}"/>
    <cellStyle name="Normal 17 4 2 2 4 2 2 2 2 2" xfId="22713" xr:uid="{00000000-0005-0000-0000-0000BE580000}"/>
    <cellStyle name="Normal 17 4 2 2 4 2 2 2 3" xfId="22714" xr:uid="{00000000-0005-0000-0000-0000BF580000}"/>
    <cellStyle name="Normal 17 4 2 2 4 2 2 3" xfId="22715" xr:uid="{00000000-0005-0000-0000-0000C0580000}"/>
    <cellStyle name="Normal 17 4 2 2 4 2 2 3 2" xfId="22716" xr:uid="{00000000-0005-0000-0000-0000C1580000}"/>
    <cellStyle name="Normal 17 4 2 2 4 2 2 4" xfId="22717" xr:uid="{00000000-0005-0000-0000-0000C2580000}"/>
    <cellStyle name="Normal 17 4 2 2 4 2 3" xfId="22718" xr:uid="{00000000-0005-0000-0000-0000C3580000}"/>
    <cellStyle name="Normal 17 4 2 2 4 2 3 2" xfId="22719" xr:uid="{00000000-0005-0000-0000-0000C4580000}"/>
    <cellStyle name="Normal 17 4 2 2 4 2 3 2 2" xfId="22720" xr:uid="{00000000-0005-0000-0000-0000C5580000}"/>
    <cellStyle name="Normal 17 4 2 2 4 2 3 3" xfId="22721" xr:uid="{00000000-0005-0000-0000-0000C6580000}"/>
    <cellStyle name="Normal 17 4 2 2 4 2 4" xfId="22722" xr:uid="{00000000-0005-0000-0000-0000C7580000}"/>
    <cellStyle name="Normal 17 4 2 2 4 2 4 2" xfId="22723" xr:uid="{00000000-0005-0000-0000-0000C8580000}"/>
    <cellStyle name="Normal 17 4 2 2 4 2 5" xfId="22724" xr:uid="{00000000-0005-0000-0000-0000C9580000}"/>
    <cellStyle name="Normal 17 4 2 2 4 3" xfId="22725" xr:uid="{00000000-0005-0000-0000-0000CA580000}"/>
    <cellStyle name="Normal 17 4 2 2 4 3 2" xfId="22726" xr:uid="{00000000-0005-0000-0000-0000CB580000}"/>
    <cellStyle name="Normal 17 4 2 2 4 3 2 2" xfId="22727" xr:uid="{00000000-0005-0000-0000-0000CC580000}"/>
    <cellStyle name="Normal 17 4 2 2 4 3 2 2 2" xfId="22728" xr:uid="{00000000-0005-0000-0000-0000CD580000}"/>
    <cellStyle name="Normal 17 4 2 2 4 3 2 3" xfId="22729" xr:uid="{00000000-0005-0000-0000-0000CE580000}"/>
    <cellStyle name="Normal 17 4 2 2 4 3 3" xfId="22730" xr:uid="{00000000-0005-0000-0000-0000CF580000}"/>
    <cellStyle name="Normal 17 4 2 2 4 3 3 2" xfId="22731" xr:uid="{00000000-0005-0000-0000-0000D0580000}"/>
    <cellStyle name="Normal 17 4 2 2 4 3 4" xfId="22732" xr:uid="{00000000-0005-0000-0000-0000D1580000}"/>
    <cellStyle name="Normal 17 4 2 2 4 4" xfId="22733" xr:uid="{00000000-0005-0000-0000-0000D2580000}"/>
    <cellStyle name="Normal 17 4 2 2 4 4 2" xfId="22734" xr:uid="{00000000-0005-0000-0000-0000D3580000}"/>
    <cellStyle name="Normal 17 4 2 2 4 4 2 2" xfId="22735" xr:uid="{00000000-0005-0000-0000-0000D4580000}"/>
    <cellStyle name="Normal 17 4 2 2 4 4 3" xfId="22736" xr:uid="{00000000-0005-0000-0000-0000D5580000}"/>
    <cellStyle name="Normal 17 4 2 2 4 5" xfId="22737" xr:uid="{00000000-0005-0000-0000-0000D6580000}"/>
    <cellStyle name="Normal 17 4 2 2 4 5 2" xfId="22738" xr:uid="{00000000-0005-0000-0000-0000D7580000}"/>
    <cellStyle name="Normal 17 4 2 2 4 6" xfId="22739" xr:uid="{00000000-0005-0000-0000-0000D8580000}"/>
    <cellStyle name="Normal 17 4 2 2 5" xfId="22740" xr:uid="{00000000-0005-0000-0000-0000D9580000}"/>
    <cellStyle name="Normal 17 4 2 2 5 2" xfId="22741" xr:uid="{00000000-0005-0000-0000-0000DA580000}"/>
    <cellStyle name="Normal 17 4 2 2 5 2 2" xfId="22742" xr:uid="{00000000-0005-0000-0000-0000DB580000}"/>
    <cellStyle name="Normal 17 4 2 2 5 2 2 2" xfId="22743" xr:uid="{00000000-0005-0000-0000-0000DC580000}"/>
    <cellStyle name="Normal 17 4 2 2 5 2 2 2 2" xfId="22744" xr:uid="{00000000-0005-0000-0000-0000DD580000}"/>
    <cellStyle name="Normal 17 4 2 2 5 2 2 2 2 2" xfId="22745" xr:uid="{00000000-0005-0000-0000-0000DE580000}"/>
    <cellStyle name="Normal 17 4 2 2 5 2 2 2 3" xfId="22746" xr:uid="{00000000-0005-0000-0000-0000DF580000}"/>
    <cellStyle name="Normal 17 4 2 2 5 2 2 3" xfId="22747" xr:uid="{00000000-0005-0000-0000-0000E0580000}"/>
    <cellStyle name="Normal 17 4 2 2 5 2 2 3 2" xfId="22748" xr:uid="{00000000-0005-0000-0000-0000E1580000}"/>
    <cellStyle name="Normal 17 4 2 2 5 2 2 4" xfId="22749" xr:uid="{00000000-0005-0000-0000-0000E2580000}"/>
    <cellStyle name="Normal 17 4 2 2 5 2 3" xfId="22750" xr:uid="{00000000-0005-0000-0000-0000E3580000}"/>
    <cellStyle name="Normal 17 4 2 2 5 2 3 2" xfId="22751" xr:uid="{00000000-0005-0000-0000-0000E4580000}"/>
    <cellStyle name="Normal 17 4 2 2 5 2 3 2 2" xfId="22752" xr:uid="{00000000-0005-0000-0000-0000E5580000}"/>
    <cellStyle name="Normal 17 4 2 2 5 2 3 3" xfId="22753" xr:uid="{00000000-0005-0000-0000-0000E6580000}"/>
    <cellStyle name="Normal 17 4 2 2 5 2 4" xfId="22754" xr:uid="{00000000-0005-0000-0000-0000E7580000}"/>
    <cellStyle name="Normal 17 4 2 2 5 2 4 2" xfId="22755" xr:uid="{00000000-0005-0000-0000-0000E8580000}"/>
    <cellStyle name="Normal 17 4 2 2 5 2 5" xfId="22756" xr:uid="{00000000-0005-0000-0000-0000E9580000}"/>
    <cellStyle name="Normal 17 4 2 2 5 3" xfId="22757" xr:uid="{00000000-0005-0000-0000-0000EA580000}"/>
    <cellStyle name="Normal 17 4 2 2 5 3 2" xfId="22758" xr:uid="{00000000-0005-0000-0000-0000EB580000}"/>
    <cellStyle name="Normal 17 4 2 2 5 3 2 2" xfId="22759" xr:uid="{00000000-0005-0000-0000-0000EC580000}"/>
    <cellStyle name="Normal 17 4 2 2 5 3 2 2 2" xfId="22760" xr:uid="{00000000-0005-0000-0000-0000ED580000}"/>
    <cellStyle name="Normal 17 4 2 2 5 3 2 3" xfId="22761" xr:uid="{00000000-0005-0000-0000-0000EE580000}"/>
    <cellStyle name="Normal 17 4 2 2 5 3 3" xfId="22762" xr:uid="{00000000-0005-0000-0000-0000EF580000}"/>
    <cellStyle name="Normal 17 4 2 2 5 3 3 2" xfId="22763" xr:uid="{00000000-0005-0000-0000-0000F0580000}"/>
    <cellStyle name="Normal 17 4 2 2 5 3 4" xfId="22764" xr:uid="{00000000-0005-0000-0000-0000F1580000}"/>
    <cellStyle name="Normal 17 4 2 2 5 4" xfId="22765" xr:uid="{00000000-0005-0000-0000-0000F2580000}"/>
    <cellStyle name="Normal 17 4 2 2 5 4 2" xfId="22766" xr:uid="{00000000-0005-0000-0000-0000F3580000}"/>
    <cellStyle name="Normal 17 4 2 2 5 4 2 2" xfId="22767" xr:uid="{00000000-0005-0000-0000-0000F4580000}"/>
    <cellStyle name="Normal 17 4 2 2 5 4 3" xfId="22768" xr:uid="{00000000-0005-0000-0000-0000F5580000}"/>
    <cellStyle name="Normal 17 4 2 2 5 5" xfId="22769" xr:uid="{00000000-0005-0000-0000-0000F6580000}"/>
    <cellStyle name="Normal 17 4 2 2 5 5 2" xfId="22770" xr:uid="{00000000-0005-0000-0000-0000F7580000}"/>
    <cellStyle name="Normal 17 4 2 2 5 6" xfId="22771" xr:uid="{00000000-0005-0000-0000-0000F8580000}"/>
    <cellStyle name="Normal 17 4 2 2 6" xfId="22772" xr:uid="{00000000-0005-0000-0000-0000F9580000}"/>
    <cellStyle name="Normal 17 4 2 2 6 2" xfId="22773" xr:uid="{00000000-0005-0000-0000-0000FA580000}"/>
    <cellStyle name="Normal 17 4 2 2 6 2 2" xfId="22774" xr:uid="{00000000-0005-0000-0000-0000FB580000}"/>
    <cellStyle name="Normal 17 4 2 2 6 2 2 2" xfId="22775" xr:uid="{00000000-0005-0000-0000-0000FC580000}"/>
    <cellStyle name="Normal 17 4 2 2 6 2 2 2 2" xfId="22776" xr:uid="{00000000-0005-0000-0000-0000FD580000}"/>
    <cellStyle name="Normal 17 4 2 2 6 2 2 3" xfId="22777" xr:uid="{00000000-0005-0000-0000-0000FE580000}"/>
    <cellStyle name="Normal 17 4 2 2 6 2 3" xfId="22778" xr:uid="{00000000-0005-0000-0000-0000FF580000}"/>
    <cellStyle name="Normal 17 4 2 2 6 2 3 2" xfId="22779" xr:uid="{00000000-0005-0000-0000-000000590000}"/>
    <cellStyle name="Normal 17 4 2 2 6 2 4" xfId="22780" xr:uid="{00000000-0005-0000-0000-000001590000}"/>
    <cellStyle name="Normal 17 4 2 2 6 3" xfId="22781" xr:uid="{00000000-0005-0000-0000-000002590000}"/>
    <cellStyle name="Normal 17 4 2 2 6 3 2" xfId="22782" xr:uid="{00000000-0005-0000-0000-000003590000}"/>
    <cellStyle name="Normal 17 4 2 2 6 3 2 2" xfId="22783" xr:uid="{00000000-0005-0000-0000-000004590000}"/>
    <cellStyle name="Normal 17 4 2 2 6 3 3" xfId="22784" xr:uid="{00000000-0005-0000-0000-000005590000}"/>
    <cellStyle name="Normal 17 4 2 2 6 4" xfId="22785" xr:uid="{00000000-0005-0000-0000-000006590000}"/>
    <cellStyle name="Normal 17 4 2 2 6 4 2" xfId="22786" xr:uid="{00000000-0005-0000-0000-000007590000}"/>
    <cellStyle name="Normal 17 4 2 2 6 5" xfId="22787" xr:uid="{00000000-0005-0000-0000-000008590000}"/>
    <cellStyle name="Normal 17 4 2 2 7" xfId="22788" xr:uid="{00000000-0005-0000-0000-000009590000}"/>
    <cellStyle name="Normal 17 4 2 2 7 2" xfId="22789" xr:uid="{00000000-0005-0000-0000-00000A590000}"/>
    <cellStyle name="Normal 17 4 2 2 7 2 2" xfId="22790" xr:uid="{00000000-0005-0000-0000-00000B590000}"/>
    <cellStyle name="Normal 17 4 2 2 7 2 2 2" xfId="22791" xr:uid="{00000000-0005-0000-0000-00000C590000}"/>
    <cellStyle name="Normal 17 4 2 2 7 2 3" xfId="22792" xr:uid="{00000000-0005-0000-0000-00000D590000}"/>
    <cellStyle name="Normal 17 4 2 2 7 3" xfId="22793" xr:uid="{00000000-0005-0000-0000-00000E590000}"/>
    <cellStyle name="Normal 17 4 2 2 7 3 2" xfId="22794" xr:uid="{00000000-0005-0000-0000-00000F590000}"/>
    <cellStyle name="Normal 17 4 2 2 7 4" xfId="22795" xr:uid="{00000000-0005-0000-0000-000010590000}"/>
    <cellStyle name="Normal 17 4 2 2 8" xfId="22796" xr:uid="{00000000-0005-0000-0000-000011590000}"/>
    <cellStyle name="Normal 17 4 2 2 8 2" xfId="22797" xr:uid="{00000000-0005-0000-0000-000012590000}"/>
    <cellStyle name="Normal 17 4 2 2 8 2 2" xfId="22798" xr:uid="{00000000-0005-0000-0000-000013590000}"/>
    <cellStyle name="Normal 17 4 2 2 8 3" xfId="22799" xr:uid="{00000000-0005-0000-0000-000014590000}"/>
    <cellStyle name="Normal 17 4 2 2 8 3 2" xfId="22800" xr:uid="{00000000-0005-0000-0000-000015590000}"/>
    <cellStyle name="Normal 17 4 2 2 8 4" xfId="22801" xr:uid="{00000000-0005-0000-0000-000016590000}"/>
    <cellStyle name="Normal 17 4 2 2 9" xfId="22802" xr:uid="{00000000-0005-0000-0000-000017590000}"/>
    <cellStyle name="Normal 17 4 2 2 9 2" xfId="22803" xr:uid="{00000000-0005-0000-0000-000018590000}"/>
    <cellStyle name="Normal 17 4 2 3" xfId="22804" xr:uid="{00000000-0005-0000-0000-000019590000}"/>
    <cellStyle name="Normal 17 4 2 3 10" xfId="22805" xr:uid="{00000000-0005-0000-0000-00001A590000}"/>
    <cellStyle name="Normal 17 4 2 3 11" xfId="22806" xr:uid="{00000000-0005-0000-0000-00001B590000}"/>
    <cellStyle name="Normal 17 4 2 3 2" xfId="22807" xr:uid="{00000000-0005-0000-0000-00001C590000}"/>
    <cellStyle name="Normal 17 4 2 3 2 2" xfId="22808" xr:uid="{00000000-0005-0000-0000-00001D590000}"/>
    <cellStyle name="Normal 17 4 2 3 2 2 2" xfId="22809" xr:uid="{00000000-0005-0000-0000-00001E590000}"/>
    <cellStyle name="Normal 17 4 2 3 2 2 2 2" xfId="22810" xr:uid="{00000000-0005-0000-0000-00001F590000}"/>
    <cellStyle name="Normal 17 4 2 3 2 2 2 2 2" xfId="22811" xr:uid="{00000000-0005-0000-0000-000020590000}"/>
    <cellStyle name="Normal 17 4 2 3 2 2 2 2 2 2" xfId="22812" xr:uid="{00000000-0005-0000-0000-000021590000}"/>
    <cellStyle name="Normal 17 4 2 3 2 2 2 2 2 2 2" xfId="22813" xr:uid="{00000000-0005-0000-0000-000022590000}"/>
    <cellStyle name="Normal 17 4 2 3 2 2 2 2 2 3" xfId="22814" xr:uid="{00000000-0005-0000-0000-000023590000}"/>
    <cellStyle name="Normal 17 4 2 3 2 2 2 2 3" xfId="22815" xr:uid="{00000000-0005-0000-0000-000024590000}"/>
    <cellStyle name="Normal 17 4 2 3 2 2 2 2 3 2" xfId="22816" xr:uid="{00000000-0005-0000-0000-000025590000}"/>
    <cellStyle name="Normal 17 4 2 3 2 2 2 2 4" xfId="22817" xr:uid="{00000000-0005-0000-0000-000026590000}"/>
    <cellStyle name="Normal 17 4 2 3 2 2 2 3" xfId="22818" xr:uid="{00000000-0005-0000-0000-000027590000}"/>
    <cellStyle name="Normal 17 4 2 3 2 2 2 3 2" xfId="22819" xr:uid="{00000000-0005-0000-0000-000028590000}"/>
    <cellStyle name="Normal 17 4 2 3 2 2 2 3 2 2" xfId="22820" xr:uid="{00000000-0005-0000-0000-000029590000}"/>
    <cellStyle name="Normal 17 4 2 3 2 2 2 3 3" xfId="22821" xr:uid="{00000000-0005-0000-0000-00002A590000}"/>
    <cellStyle name="Normal 17 4 2 3 2 2 2 4" xfId="22822" xr:uid="{00000000-0005-0000-0000-00002B590000}"/>
    <cellStyle name="Normal 17 4 2 3 2 2 2 4 2" xfId="22823" xr:uid="{00000000-0005-0000-0000-00002C590000}"/>
    <cellStyle name="Normal 17 4 2 3 2 2 2 5" xfId="22824" xr:uid="{00000000-0005-0000-0000-00002D590000}"/>
    <cellStyle name="Normal 17 4 2 3 2 2 3" xfId="22825" xr:uid="{00000000-0005-0000-0000-00002E590000}"/>
    <cellStyle name="Normal 17 4 2 3 2 2 3 2" xfId="22826" xr:uid="{00000000-0005-0000-0000-00002F590000}"/>
    <cellStyle name="Normal 17 4 2 3 2 2 3 2 2" xfId="22827" xr:uid="{00000000-0005-0000-0000-000030590000}"/>
    <cellStyle name="Normal 17 4 2 3 2 2 3 2 2 2" xfId="22828" xr:uid="{00000000-0005-0000-0000-000031590000}"/>
    <cellStyle name="Normal 17 4 2 3 2 2 3 2 3" xfId="22829" xr:uid="{00000000-0005-0000-0000-000032590000}"/>
    <cellStyle name="Normal 17 4 2 3 2 2 3 3" xfId="22830" xr:uid="{00000000-0005-0000-0000-000033590000}"/>
    <cellStyle name="Normal 17 4 2 3 2 2 3 3 2" xfId="22831" xr:uid="{00000000-0005-0000-0000-000034590000}"/>
    <cellStyle name="Normal 17 4 2 3 2 2 3 4" xfId="22832" xr:uid="{00000000-0005-0000-0000-000035590000}"/>
    <cellStyle name="Normal 17 4 2 3 2 2 4" xfId="22833" xr:uid="{00000000-0005-0000-0000-000036590000}"/>
    <cellStyle name="Normal 17 4 2 3 2 2 4 2" xfId="22834" xr:uid="{00000000-0005-0000-0000-000037590000}"/>
    <cellStyle name="Normal 17 4 2 3 2 2 4 2 2" xfId="22835" xr:uid="{00000000-0005-0000-0000-000038590000}"/>
    <cellStyle name="Normal 17 4 2 3 2 2 4 3" xfId="22836" xr:uid="{00000000-0005-0000-0000-000039590000}"/>
    <cellStyle name="Normal 17 4 2 3 2 2 5" xfId="22837" xr:uid="{00000000-0005-0000-0000-00003A590000}"/>
    <cellStyle name="Normal 17 4 2 3 2 2 5 2" xfId="22838" xr:uid="{00000000-0005-0000-0000-00003B590000}"/>
    <cellStyle name="Normal 17 4 2 3 2 2 6" xfId="22839" xr:uid="{00000000-0005-0000-0000-00003C590000}"/>
    <cellStyle name="Normal 17 4 2 3 2 3" xfId="22840" xr:uid="{00000000-0005-0000-0000-00003D590000}"/>
    <cellStyle name="Normal 17 4 2 3 2 3 2" xfId="22841" xr:uid="{00000000-0005-0000-0000-00003E590000}"/>
    <cellStyle name="Normal 17 4 2 3 2 3 2 2" xfId="22842" xr:uid="{00000000-0005-0000-0000-00003F590000}"/>
    <cellStyle name="Normal 17 4 2 3 2 3 2 2 2" xfId="22843" xr:uid="{00000000-0005-0000-0000-000040590000}"/>
    <cellStyle name="Normal 17 4 2 3 2 3 2 2 2 2" xfId="22844" xr:uid="{00000000-0005-0000-0000-000041590000}"/>
    <cellStyle name="Normal 17 4 2 3 2 3 2 2 2 2 2" xfId="22845" xr:uid="{00000000-0005-0000-0000-000042590000}"/>
    <cellStyle name="Normal 17 4 2 3 2 3 2 2 2 3" xfId="22846" xr:uid="{00000000-0005-0000-0000-000043590000}"/>
    <cellStyle name="Normal 17 4 2 3 2 3 2 2 3" xfId="22847" xr:uid="{00000000-0005-0000-0000-000044590000}"/>
    <cellStyle name="Normal 17 4 2 3 2 3 2 2 3 2" xfId="22848" xr:uid="{00000000-0005-0000-0000-000045590000}"/>
    <cellStyle name="Normal 17 4 2 3 2 3 2 2 4" xfId="22849" xr:uid="{00000000-0005-0000-0000-000046590000}"/>
    <cellStyle name="Normal 17 4 2 3 2 3 2 3" xfId="22850" xr:uid="{00000000-0005-0000-0000-000047590000}"/>
    <cellStyle name="Normal 17 4 2 3 2 3 2 3 2" xfId="22851" xr:uid="{00000000-0005-0000-0000-000048590000}"/>
    <cellStyle name="Normal 17 4 2 3 2 3 2 3 2 2" xfId="22852" xr:uid="{00000000-0005-0000-0000-000049590000}"/>
    <cellStyle name="Normal 17 4 2 3 2 3 2 3 3" xfId="22853" xr:uid="{00000000-0005-0000-0000-00004A590000}"/>
    <cellStyle name="Normal 17 4 2 3 2 3 2 4" xfId="22854" xr:uid="{00000000-0005-0000-0000-00004B590000}"/>
    <cellStyle name="Normal 17 4 2 3 2 3 2 4 2" xfId="22855" xr:uid="{00000000-0005-0000-0000-00004C590000}"/>
    <cellStyle name="Normal 17 4 2 3 2 3 2 5" xfId="22856" xr:uid="{00000000-0005-0000-0000-00004D590000}"/>
    <cellStyle name="Normal 17 4 2 3 2 3 3" xfId="22857" xr:uid="{00000000-0005-0000-0000-00004E590000}"/>
    <cellStyle name="Normal 17 4 2 3 2 3 3 2" xfId="22858" xr:uid="{00000000-0005-0000-0000-00004F590000}"/>
    <cellStyle name="Normal 17 4 2 3 2 3 3 2 2" xfId="22859" xr:uid="{00000000-0005-0000-0000-000050590000}"/>
    <cellStyle name="Normal 17 4 2 3 2 3 3 2 2 2" xfId="22860" xr:uid="{00000000-0005-0000-0000-000051590000}"/>
    <cellStyle name="Normal 17 4 2 3 2 3 3 2 3" xfId="22861" xr:uid="{00000000-0005-0000-0000-000052590000}"/>
    <cellStyle name="Normal 17 4 2 3 2 3 3 3" xfId="22862" xr:uid="{00000000-0005-0000-0000-000053590000}"/>
    <cellStyle name="Normal 17 4 2 3 2 3 3 3 2" xfId="22863" xr:uid="{00000000-0005-0000-0000-000054590000}"/>
    <cellStyle name="Normal 17 4 2 3 2 3 3 4" xfId="22864" xr:uid="{00000000-0005-0000-0000-000055590000}"/>
    <cellStyle name="Normal 17 4 2 3 2 3 4" xfId="22865" xr:uid="{00000000-0005-0000-0000-000056590000}"/>
    <cellStyle name="Normal 17 4 2 3 2 3 4 2" xfId="22866" xr:uid="{00000000-0005-0000-0000-000057590000}"/>
    <cellStyle name="Normal 17 4 2 3 2 3 4 2 2" xfId="22867" xr:uid="{00000000-0005-0000-0000-000058590000}"/>
    <cellStyle name="Normal 17 4 2 3 2 3 4 3" xfId="22868" xr:uid="{00000000-0005-0000-0000-000059590000}"/>
    <cellStyle name="Normal 17 4 2 3 2 3 5" xfId="22869" xr:uid="{00000000-0005-0000-0000-00005A590000}"/>
    <cellStyle name="Normal 17 4 2 3 2 3 5 2" xfId="22870" xr:uid="{00000000-0005-0000-0000-00005B590000}"/>
    <cellStyle name="Normal 17 4 2 3 2 3 6" xfId="22871" xr:uid="{00000000-0005-0000-0000-00005C590000}"/>
    <cellStyle name="Normal 17 4 2 3 2 4" xfId="22872" xr:uid="{00000000-0005-0000-0000-00005D590000}"/>
    <cellStyle name="Normal 17 4 2 3 2 4 2" xfId="22873" xr:uid="{00000000-0005-0000-0000-00005E590000}"/>
    <cellStyle name="Normal 17 4 2 3 2 4 2 2" xfId="22874" xr:uid="{00000000-0005-0000-0000-00005F590000}"/>
    <cellStyle name="Normal 17 4 2 3 2 4 2 2 2" xfId="22875" xr:uid="{00000000-0005-0000-0000-000060590000}"/>
    <cellStyle name="Normal 17 4 2 3 2 4 2 2 2 2" xfId="22876" xr:uid="{00000000-0005-0000-0000-000061590000}"/>
    <cellStyle name="Normal 17 4 2 3 2 4 2 2 3" xfId="22877" xr:uid="{00000000-0005-0000-0000-000062590000}"/>
    <cellStyle name="Normal 17 4 2 3 2 4 2 3" xfId="22878" xr:uid="{00000000-0005-0000-0000-000063590000}"/>
    <cellStyle name="Normal 17 4 2 3 2 4 2 3 2" xfId="22879" xr:uid="{00000000-0005-0000-0000-000064590000}"/>
    <cellStyle name="Normal 17 4 2 3 2 4 2 4" xfId="22880" xr:uid="{00000000-0005-0000-0000-000065590000}"/>
    <cellStyle name="Normal 17 4 2 3 2 4 3" xfId="22881" xr:uid="{00000000-0005-0000-0000-000066590000}"/>
    <cellStyle name="Normal 17 4 2 3 2 4 3 2" xfId="22882" xr:uid="{00000000-0005-0000-0000-000067590000}"/>
    <cellStyle name="Normal 17 4 2 3 2 4 3 2 2" xfId="22883" xr:uid="{00000000-0005-0000-0000-000068590000}"/>
    <cellStyle name="Normal 17 4 2 3 2 4 3 3" xfId="22884" xr:uid="{00000000-0005-0000-0000-000069590000}"/>
    <cellStyle name="Normal 17 4 2 3 2 4 4" xfId="22885" xr:uid="{00000000-0005-0000-0000-00006A590000}"/>
    <cellStyle name="Normal 17 4 2 3 2 4 4 2" xfId="22886" xr:uid="{00000000-0005-0000-0000-00006B590000}"/>
    <cellStyle name="Normal 17 4 2 3 2 4 5" xfId="22887" xr:uid="{00000000-0005-0000-0000-00006C590000}"/>
    <cellStyle name="Normal 17 4 2 3 2 5" xfId="22888" xr:uid="{00000000-0005-0000-0000-00006D590000}"/>
    <cellStyle name="Normal 17 4 2 3 2 5 2" xfId="22889" xr:uid="{00000000-0005-0000-0000-00006E590000}"/>
    <cellStyle name="Normal 17 4 2 3 2 5 2 2" xfId="22890" xr:uid="{00000000-0005-0000-0000-00006F590000}"/>
    <cellStyle name="Normal 17 4 2 3 2 5 2 2 2" xfId="22891" xr:uid="{00000000-0005-0000-0000-000070590000}"/>
    <cellStyle name="Normal 17 4 2 3 2 5 2 3" xfId="22892" xr:uid="{00000000-0005-0000-0000-000071590000}"/>
    <cellStyle name="Normal 17 4 2 3 2 5 3" xfId="22893" xr:uid="{00000000-0005-0000-0000-000072590000}"/>
    <cellStyle name="Normal 17 4 2 3 2 5 3 2" xfId="22894" xr:uid="{00000000-0005-0000-0000-000073590000}"/>
    <cellStyle name="Normal 17 4 2 3 2 5 4" xfId="22895" xr:uid="{00000000-0005-0000-0000-000074590000}"/>
    <cellStyle name="Normal 17 4 2 3 2 6" xfId="22896" xr:uid="{00000000-0005-0000-0000-000075590000}"/>
    <cellStyle name="Normal 17 4 2 3 2 6 2" xfId="22897" xr:uid="{00000000-0005-0000-0000-000076590000}"/>
    <cellStyle name="Normal 17 4 2 3 2 6 2 2" xfId="22898" xr:uid="{00000000-0005-0000-0000-000077590000}"/>
    <cellStyle name="Normal 17 4 2 3 2 6 3" xfId="22899" xr:uid="{00000000-0005-0000-0000-000078590000}"/>
    <cellStyle name="Normal 17 4 2 3 2 6 3 2" xfId="22900" xr:uid="{00000000-0005-0000-0000-000079590000}"/>
    <cellStyle name="Normal 17 4 2 3 2 6 4" xfId="22901" xr:uid="{00000000-0005-0000-0000-00007A590000}"/>
    <cellStyle name="Normal 17 4 2 3 2 7" xfId="22902" xr:uid="{00000000-0005-0000-0000-00007B590000}"/>
    <cellStyle name="Normal 17 4 2 3 2 7 2" xfId="22903" xr:uid="{00000000-0005-0000-0000-00007C590000}"/>
    <cellStyle name="Normal 17 4 2 3 2 8" xfId="22904" xr:uid="{00000000-0005-0000-0000-00007D590000}"/>
    <cellStyle name="Normal 17 4 2 3 2 8 2" xfId="22905" xr:uid="{00000000-0005-0000-0000-00007E590000}"/>
    <cellStyle name="Normal 17 4 2 3 2 9" xfId="22906" xr:uid="{00000000-0005-0000-0000-00007F590000}"/>
    <cellStyle name="Normal 17 4 2 3 3" xfId="22907" xr:uid="{00000000-0005-0000-0000-000080590000}"/>
    <cellStyle name="Normal 17 4 2 3 3 2" xfId="22908" xr:uid="{00000000-0005-0000-0000-000081590000}"/>
    <cellStyle name="Normal 17 4 2 3 3 2 2" xfId="22909" xr:uid="{00000000-0005-0000-0000-000082590000}"/>
    <cellStyle name="Normal 17 4 2 3 3 2 2 2" xfId="22910" xr:uid="{00000000-0005-0000-0000-000083590000}"/>
    <cellStyle name="Normal 17 4 2 3 3 2 2 2 2" xfId="22911" xr:uid="{00000000-0005-0000-0000-000084590000}"/>
    <cellStyle name="Normal 17 4 2 3 3 2 2 2 2 2" xfId="22912" xr:uid="{00000000-0005-0000-0000-000085590000}"/>
    <cellStyle name="Normal 17 4 2 3 3 2 2 2 3" xfId="22913" xr:uid="{00000000-0005-0000-0000-000086590000}"/>
    <cellStyle name="Normal 17 4 2 3 3 2 2 3" xfId="22914" xr:uid="{00000000-0005-0000-0000-000087590000}"/>
    <cellStyle name="Normal 17 4 2 3 3 2 2 3 2" xfId="22915" xr:uid="{00000000-0005-0000-0000-000088590000}"/>
    <cellStyle name="Normal 17 4 2 3 3 2 2 4" xfId="22916" xr:uid="{00000000-0005-0000-0000-000089590000}"/>
    <cellStyle name="Normal 17 4 2 3 3 2 3" xfId="22917" xr:uid="{00000000-0005-0000-0000-00008A590000}"/>
    <cellStyle name="Normal 17 4 2 3 3 2 3 2" xfId="22918" xr:uid="{00000000-0005-0000-0000-00008B590000}"/>
    <cellStyle name="Normal 17 4 2 3 3 2 3 2 2" xfId="22919" xr:uid="{00000000-0005-0000-0000-00008C590000}"/>
    <cellStyle name="Normal 17 4 2 3 3 2 3 3" xfId="22920" xr:uid="{00000000-0005-0000-0000-00008D590000}"/>
    <cellStyle name="Normal 17 4 2 3 3 2 4" xfId="22921" xr:uid="{00000000-0005-0000-0000-00008E590000}"/>
    <cellStyle name="Normal 17 4 2 3 3 2 4 2" xfId="22922" xr:uid="{00000000-0005-0000-0000-00008F590000}"/>
    <cellStyle name="Normal 17 4 2 3 3 2 5" xfId="22923" xr:uid="{00000000-0005-0000-0000-000090590000}"/>
    <cellStyle name="Normal 17 4 2 3 3 3" xfId="22924" xr:uid="{00000000-0005-0000-0000-000091590000}"/>
    <cellStyle name="Normal 17 4 2 3 3 3 2" xfId="22925" xr:uid="{00000000-0005-0000-0000-000092590000}"/>
    <cellStyle name="Normal 17 4 2 3 3 3 2 2" xfId="22926" xr:uid="{00000000-0005-0000-0000-000093590000}"/>
    <cellStyle name="Normal 17 4 2 3 3 3 2 2 2" xfId="22927" xr:uid="{00000000-0005-0000-0000-000094590000}"/>
    <cellStyle name="Normal 17 4 2 3 3 3 2 3" xfId="22928" xr:uid="{00000000-0005-0000-0000-000095590000}"/>
    <cellStyle name="Normal 17 4 2 3 3 3 3" xfId="22929" xr:uid="{00000000-0005-0000-0000-000096590000}"/>
    <cellStyle name="Normal 17 4 2 3 3 3 3 2" xfId="22930" xr:uid="{00000000-0005-0000-0000-000097590000}"/>
    <cellStyle name="Normal 17 4 2 3 3 3 4" xfId="22931" xr:uid="{00000000-0005-0000-0000-000098590000}"/>
    <cellStyle name="Normal 17 4 2 3 3 4" xfId="22932" xr:uid="{00000000-0005-0000-0000-000099590000}"/>
    <cellStyle name="Normal 17 4 2 3 3 4 2" xfId="22933" xr:uid="{00000000-0005-0000-0000-00009A590000}"/>
    <cellStyle name="Normal 17 4 2 3 3 4 2 2" xfId="22934" xr:uid="{00000000-0005-0000-0000-00009B590000}"/>
    <cellStyle name="Normal 17 4 2 3 3 4 3" xfId="22935" xr:uid="{00000000-0005-0000-0000-00009C590000}"/>
    <cellStyle name="Normal 17 4 2 3 3 5" xfId="22936" xr:uid="{00000000-0005-0000-0000-00009D590000}"/>
    <cellStyle name="Normal 17 4 2 3 3 5 2" xfId="22937" xr:uid="{00000000-0005-0000-0000-00009E590000}"/>
    <cellStyle name="Normal 17 4 2 3 3 6" xfId="22938" xr:uid="{00000000-0005-0000-0000-00009F590000}"/>
    <cellStyle name="Normal 17 4 2 3 4" xfId="22939" xr:uid="{00000000-0005-0000-0000-0000A0590000}"/>
    <cellStyle name="Normal 17 4 2 3 4 2" xfId="22940" xr:uid="{00000000-0005-0000-0000-0000A1590000}"/>
    <cellStyle name="Normal 17 4 2 3 4 2 2" xfId="22941" xr:uid="{00000000-0005-0000-0000-0000A2590000}"/>
    <cellStyle name="Normal 17 4 2 3 4 2 2 2" xfId="22942" xr:uid="{00000000-0005-0000-0000-0000A3590000}"/>
    <cellStyle name="Normal 17 4 2 3 4 2 2 2 2" xfId="22943" xr:uid="{00000000-0005-0000-0000-0000A4590000}"/>
    <cellStyle name="Normal 17 4 2 3 4 2 2 2 2 2" xfId="22944" xr:uid="{00000000-0005-0000-0000-0000A5590000}"/>
    <cellStyle name="Normal 17 4 2 3 4 2 2 2 3" xfId="22945" xr:uid="{00000000-0005-0000-0000-0000A6590000}"/>
    <cellStyle name="Normal 17 4 2 3 4 2 2 3" xfId="22946" xr:uid="{00000000-0005-0000-0000-0000A7590000}"/>
    <cellStyle name="Normal 17 4 2 3 4 2 2 3 2" xfId="22947" xr:uid="{00000000-0005-0000-0000-0000A8590000}"/>
    <cellStyle name="Normal 17 4 2 3 4 2 2 4" xfId="22948" xr:uid="{00000000-0005-0000-0000-0000A9590000}"/>
    <cellStyle name="Normal 17 4 2 3 4 2 3" xfId="22949" xr:uid="{00000000-0005-0000-0000-0000AA590000}"/>
    <cellStyle name="Normal 17 4 2 3 4 2 3 2" xfId="22950" xr:uid="{00000000-0005-0000-0000-0000AB590000}"/>
    <cellStyle name="Normal 17 4 2 3 4 2 3 2 2" xfId="22951" xr:uid="{00000000-0005-0000-0000-0000AC590000}"/>
    <cellStyle name="Normal 17 4 2 3 4 2 3 3" xfId="22952" xr:uid="{00000000-0005-0000-0000-0000AD590000}"/>
    <cellStyle name="Normal 17 4 2 3 4 2 4" xfId="22953" xr:uid="{00000000-0005-0000-0000-0000AE590000}"/>
    <cellStyle name="Normal 17 4 2 3 4 2 4 2" xfId="22954" xr:uid="{00000000-0005-0000-0000-0000AF590000}"/>
    <cellStyle name="Normal 17 4 2 3 4 2 5" xfId="22955" xr:uid="{00000000-0005-0000-0000-0000B0590000}"/>
    <cellStyle name="Normal 17 4 2 3 4 3" xfId="22956" xr:uid="{00000000-0005-0000-0000-0000B1590000}"/>
    <cellStyle name="Normal 17 4 2 3 4 3 2" xfId="22957" xr:uid="{00000000-0005-0000-0000-0000B2590000}"/>
    <cellStyle name="Normal 17 4 2 3 4 3 2 2" xfId="22958" xr:uid="{00000000-0005-0000-0000-0000B3590000}"/>
    <cellStyle name="Normal 17 4 2 3 4 3 2 2 2" xfId="22959" xr:uid="{00000000-0005-0000-0000-0000B4590000}"/>
    <cellStyle name="Normal 17 4 2 3 4 3 2 3" xfId="22960" xr:uid="{00000000-0005-0000-0000-0000B5590000}"/>
    <cellStyle name="Normal 17 4 2 3 4 3 3" xfId="22961" xr:uid="{00000000-0005-0000-0000-0000B6590000}"/>
    <cellStyle name="Normal 17 4 2 3 4 3 3 2" xfId="22962" xr:uid="{00000000-0005-0000-0000-0000B7590000}"/>
    <cellStyle name="Normal 17 4 2 3 4 3 4" xfId="22963" xr:uid="{00000000-0005-0000-0000-0000B8590000}"/>
    <cellStyle name="Normal 17 4 2 3 4 4" xfId="22964" xr:uid="{00000000-0005-0000-0000-0000B9590000}"/>
    <cellStyle name="Normal 17 4 2 3 4 4 2" xfId="22965" xr:uid="{00000000-0005-0000-0000-0000BA590000}"/>
    <cellStyle name="Normal 17 4 2 3 4 4 2 2" xfId="22966" xr:uid="{00000000-0005-0000-0000-0000BB590000}"/>
    <cellStyle name="Normal 17 4 2 3 4 4 3" xfId="22967" xr:uid="{00000000-0005-0000-0000-0000BC590000}"/>
    <cellStyle name="Normal 17 4 2 3 4 5" xfId="22968" xr:uid="{00000000-0005-0000-0000-0000BD590000}"/>
    <cellStyle name="Normal 17 4 2 3 4 5 2" xfId="22969" xr:uid="{00000000-0005-0000-0000-0000BE590000}"/>
    <cellStyle name="Normal 17 4 2 3 4 6" xfId="22970" xr:uid="{00000000-0005-0000-0000-0000BF590000}"/>
    <cellStyle name="Normal 17 4 2 3 5" xfId="22971" xr:uid="{00000000-0005-0000-0000-0000C0590000}"/>
    <cellStyle name="Normal 17 4 2 3 5 2" xfId="22972" xr:uid="{00000000-0005-0000-0000-0000C1590000}"/>
    <cellStyle name="Normal 17 4 2 3 5 2 2" xfId="22973" xr:uid="{00000000-0005-0000-0000-0000C2590000}"/>
    <cellStyle name="Normal 17 4 2 3 5 2 2 2" xfId="22974" xr:uid="{00000000-0005-0000-0000-0000C3590000}"/>
    <cellStyle name="Normal 17 4 2 3 5 2 2 2 2" xfId="22975" xr:uid="{00000000-0005-0000-0000-0000C4590000}"/>
    <cellStyle name="Normal 17 4 2 3 5 2 2 3" xfId="22976" xr:uid="{00000000-0005-0000-0000-0000C5590000}"/>
    <cellStyle name="Normal 17 4 2 3 5 2 3" xfId="22977" xr:uid="{00000000-0005-0000-0000-0000C6590000}"/>
    <cellStyle name="Normal 17 4 2 3 5 2 3 2" xfId="22978" xr:uid="{00000000-0005-0000-0000-0000C7590000}"/>
    <cellStyle name="Normal 17 4 2 3 5 2 4" xfId="22979" xr:uid="{00000000-0005-0000-0000-0000C8590000}"/>
    <cellStyle name="Normal 17 4 2 3 5 3" xfId="22980" xr:uid="{00000000-0005-0000-0000-0000C9590000}"/>
    <cellStyle name="Normal 17 4 2 3 5 3 2" xfId="22981" xr:uid="{00000000-0005-0000-0000-0000CA590000}"/>
    <cellStyle name="Normal 17 4 2 3 5 3 2 2" xfId="22982" xr:uid="{00000000-0005-0000-0000-0000CB590000}"/>
    <cellStyle name="Normal 17 4 2 3 5 3 3" xfId="22983" xr:uid="{00000000-0005-0000-0000-0000CC590000}"/>
    <cellStyle name="Normal 17 4 2 3 5 4" xfId="22984" xr:uid="{00000000-0005-0000-0000-0000CD590000}"/>
    <cellStyle name="Normal 17 4 2 3 5 4 2" xfId="22985" xr:uid="{00000000-0005-0000-0000-0000CE590000}"/>
    <cellStyle name="Normal 17 4 2 3 5 5" xfId="22986" xr:uid="{00000000-0005-0000-0000-0000CF590000}"/>
    <cellStyle name="Normal 17 4 2 3 6" xfId="22987" xr:uid="{00000000-0005-0000-0000-0000D0590000}"/>
    <cellStyle name="Normal 17 4 2 3 6 2" xfId="22988" xr:uid="{00000000-0005-0000-0000-0000D1590000}"/>
    <cellStyle name="Normal 17 4 2 3 6 2 2" xfId="22989" xr:uid="{00000000-0005-0000-0000-0000D2590000}"/>
    <cellStyle name="Normal 17 4 2 3 6 2 2 2" xfId="22990" xr:uid="{00000000-0005-0000-0000-0000D3590000}"/>
    <cellStyle name="Normal 17 4 2 3 6 2 3" xfId="22991" xr:uid="{00000000-0005-0000-0000-0000D4590000}"/>
    <cellStyle name="Normal 17 4 2 3 6 3" xfId="22992" xr:uid="{00000000-0005-0000-0000-0000D5590000}"/>
    <cellStyle name="Normal 17 4 2 3 6 3 2" xfId="22993" xr:uid="{00000000-0005-0000-0000-0000D6590000}"/>
    <cellStyle name="Normal 17 4 2 3 6 4" xfId="22994" xr:uid="{00000000-0005-0000-0000-0000D7590000}"/>
    <cellStyle name="Normal 17 4 2 3 7" xfId="22995" xr:uid="{00000000-0005-0000-0000-0000D8590000}"/>
    <cellStyle name="Normal 17 4 2 3 7 2" xfId="22996" xr:uid="{00000000-0005-0000-0000-0000D9590000}"/>
    <cellStyle name="Normal 17 4 2 3 7 2 2" xfId="22997" xr:uid="{00000000-0005-0000-0000-0000DA590000}"/>
    <cellStyle name="Normal 17 4 2 3 7 3" xfId="22998" xr:uid="{00000000-0005-0000-0000-0000DB590000}"/>
    <cellStyle name="Normal 17 4 2 3 7 3 2" xfId="22999" xr:uid="{00000000-0005-0000-0000-0000DC590000}"/>
    <cellStyle name="Normal 17 4 2 3 7 4" xfId="23000" xr:uid="{00000000-0005-0000-0000-0000DD590000}"/>
    <cellStyle name="Normal 17 4 2 3 8" xfId="23001" xr:uid="{00000000-0005-0000-0000-0000DE590000}"/>
    <cellStyle name="Normal 17 4 2 3 8 2" xfId="23002" xr:uid="{00000000-0005-0000-0000-0000DF590000}"/>
    <cellStyle name="Normal 17 4 2 3 9" xfId="23003" xr:uid="{00000000-0005-0000-0000-0000E0590000}"/>
    <cellStyle name="Normal 17 4 2 3 9 2" xfId="23004" xr:uid="{00000000-0005-0000-0000-0000E1590000}"/>
    <cellStyle name="Normal 17 4 2 4" xfId="23005" xr:uid="{00000000-0005-0000-0000-0000E2590000}"/>
    <cellStyle name="Normal 17 4 2 4 10" xfId="23006" xr:uid="{00000000-0005-0000-0000-0000E3590000}"/>
    <cellStyle name="Normal 17 4 2 4 11" xfId="23007" xr:uid="{00000000-0005-0000-0000-0000E4590000}"/>
    <cellStyle name="Normal 17 4 2 4 2" xfId="23008" xr:uid="{00000000-0005-0000-0000-0000E5590000}"/>
    <cellStyle name="Normal 17 4 2 4 2 2" xfId="23009" xr:uid="{00000000-0005-0000-0000-0000E6590000}"/>
    <cellStyle name="Normal 17 4 2 4 2 2 2" xfId="23010" xr:uid="{00000000-0005-0000-0000-0000E7590000}"/>
    <cellStyle name="Normal 17 4 2 4 2 2 2 2" xfId="23011" xr:uid="{00000000-0005-0000-0000-0000E8590000}"/>
    <cellStyle name="Normal 17 4 2 4 2 2 2 2 2" xfId="23012" xr:uid="{00000000-0005-0000-0000-0000E9590000}"/>
    <cellStyle name="Normal 17 4 2 4 2 2 2 2 2 2" xfId="23013" xr:uid="{00000000-0005-0000-0000-0000EA590000}"/>
    <cellStyle name="Normal 17 4 2 4 2 2 2 2 2 2 2" xfId="23014" xr:uid="{00000000-0005-0000-0000-0000EB590000}"/>
    <cellStyle name="Normal 17 4 2 4 2 2 2 2 2 3" xfId="23015" xr:uid="{00000000-0005-0000-0000-0000EC590000}"/>
    <cellStyle name="Normal 17 4 2 4 2 2 2 2 3" xfId="23016" xr:uid="{00000000-0005-0000-0000-0000ED590000}"/>
    <cellStyle name="Normal 17 4 2 4 2 2 2 2 3 2" xfId="23017" xr:uid="{00000000-0005-0000-0000-0000EE590000}"/>
    <cellStyle name="Normal 17 4 2 4 2 2 2 2 4" xfId="23018" xr:uid="{00000000-0005-0000-0000-0000EF590000}"/>
    <cellStyle name="Normal 17 4 2 4 2 2 2 3" xfId="23019" xr:uid="{00000000-0005-0000-0000-0000F0590000}"/>
    <cellStyle name="Normal 17 4 2 4 2 2 2 3 2" xfId="23020" xr:uid="{00000000-0005-0000-0000-0000F1590000}"/>
    <cellStyle name="Normal 17 4 2 4 2 2 2 3 2 2" xfId="23021" xr:uid="{00000000-0005-0000-0000-0000F2590000}"/>
    <cellStyle name="Normal 17 4 2 4 2 2 2 3 3" xfId="23022" xr:uid="{00000000-0005-0000-0000-0000F3590000}"/>
    <cellStyle name="Normal 17 4 2 4 2 2 2 4" xfId="23023" xr:uid="{00000000-0005-0000-0000-0000F4590000}"/>
    <cellStyle name="Normal 17 4 2 4 2 2 2 4 2" xfId="23024" xr:uid="{00000000-0005-0000-0000-0000F5590000}"/>
    <cellStyle name="Normal 17 4 2 4 2 2 2 5" xfId="23025" xr:uid="{00000000-0005-0000-0000-0000F6590000}"/>
    <cellStyle name="Normal 17 4 2 4 2 2 3" xfId="23026" xr:uid="{00000000-0005-0000-0000-0000F7590000}"/>
    <cellStyle name="Normal 17 4 2 4 2 2 3 2" xfId="23027" xr:uid="{00000000-0005-0000-0000-0000F8590000}"/>
    <cellStyle name="Normal 17 4 2 4 2 2 3 2 2" xfId="23028" xr:uid="{00000000-0005-0000-0000-0000F9590000}"/>
    <cellStyle name="Normal 17 4 2 4 2 2 3 2 2 2" xfId="23029" xr:uid="{00000000-0005-0000-0000-0000FA590000}"/>
    <cellStyle name="Normal 17 4 2 4 2 2 3 2 3" xfId="23030" xr:uid="{00000000-0005-0000-0000-0000FB590000}"/>
    <cellStyle name="Normal 17 4 2 4 2 2 3 3" xfId="23031" xr:uid="{00000000-0005-0000-0000-0000FC590000}"/>
    <cellStyle name="Normal 17 4 2 4 2 2 3 3 2" xfId="23032" xr:uid="{00000000-0005-0000-0000-0000FD590000}"/>
    <cellStyle name="Normal 17 4 2 4 2 2 3 4" xfId="23033" xr:uid="{00000000-0005-0000-0000-0000FE590000}"/>
    <cellStyle name="Normal 17 4 2 4 2 2 4" xfId="23034" xr:uid="{00000000-0005-0000-0000-0000FF590000}"/>
    <cellStyle name="Normal 17 4 2 4 2 2 4 2" xfId="23035" xr:uid="{00000000-0005-0000-0000-0000005A0000}"/>
    <cellStyle name="Normal 17 4 2 4 2 2 4 2 2" xfId="23036" xr:uid="{00000000-0005-0000-0000-0000015A0000}"/>
    <cellStyle name="Normal 17 4 2 4 2 2 4 3" xfId="23037" xr:uid="{00000000-0005-0000-0000-0000025A0000}"/>
    <cellStyle name="Normal 17 4 2 4 2 2 5" xfId="23038" xr:uid="{00000000-0005-0000-0000-0000035A0000}"/>
    <cellStyle name="Normal 17 4 2 4 2 2 5 2" xfId="23039" xr:uid="{00000000-0005-0000-0000-0000045A0000}"/>
    <cellStyle name="Normal 17 4 2 4 2 2 6" xfId="23040" xr:uid="{00000000-0005-0000-0000-0000055A0000}"/>
    <cellStyle name="Normal 17 4 2 4 2 3" xfId="23041" xr:uid="{00000000-0005-0000-0000-0000065A0000}"/>
    <cellStyle name="Normal 17 4 2 4 2 3 2" xfId="23042" xr:uid="{00000000-0005-0000-0000-0000075A0000}"/>
    <cellStyle name="Normal 17 4 2 4 2 3 2 2" xfId="23043" xr:uid="{00000000-0005-0000-0000-0000085A0000}"/>
    <cellStyle name="Normal 17 4 2 4 2 3 2 2 2" xfId="23044" xr:uid="{00000000-0005-0000-0000-0000095A0000}"/>
    <cellStyle name="Normal 17 4 2 4 2 3 2 2 2 2" xfId="23045" xr:uid="{00000000-0005-0000-0000-00000A5A0000}"/>
    <cellStyle name="Normal 17 4 2 4 2 3 2 2 2 2 2" xfId="23046" xr:uid="{00000000-0005-0000-0000-00000B5A0000}"/>
    <cellStyle name="Normal 17 4 2 4 2 3 2 2 2 3" xfId="23047" xr:uid="{00000000-0005-0000-0000-00000C5A0000}"/>
    <cellStyle name="Normal 17 4 2 4 2 3 2 2 3" xfId="23048" xr:uid="{00000000-0005-0000-0000-00000D5A0000}"/>
    <cellStyle name="Normal 17 4 2 4 2 3 2 2 3 2" xfId="23049" xr:uid="{00000000-0005-0000-0000-00000E5A0000}"/>
    <cellStyle name="Normal 17 4 2 4 2 3 2 2 4" xfId="23050" xr:uid="{00000000-0005-0000-0000-00000F5A0000}"/>
    <cellStyle name="Normal 17 4 2 4 2 3 2 3" xfId="23051" xr:uid="{00000000-0005-0000-0000-0000105A0000}"/>
    <cellStyle name="Normal 17 4 2 4 2 3 2 3 2" xfId="23052" xr:uid="{00000000-0005-0000-0000-0000115A0000}"/>
    <cellStyle name="Normal 17 4 2 4 2 3 2 3 2 2" xfId="23053" xr:uid="{00000000-0005-0000-0000-0000125A0000}"/>
    <cellStyle name="Normal 17 4 2 4 2 3 2 3 3" xfId="23054" xr:uid="{00000000-0005-0000-0000-0000135A0000}"/>
    <cellStyle name="Normal 17 4 2 4 2 3 2 4" xfId="23055" xr:uid="{00000000-0005-0000-0000-0000145A0000}"/>
    <cellStyle name="Normal 17 4 2 4 2 3 2 4 2" xfId="23056" xr:uid="{00000000-0005-0000-0000-0000155A0000}"/>
    <cellStyle name="Normal 17 4 2 4 2 3 2 5" xfId="23057" xr:uid="{00000000-0005-0000-0000-0000165A0000}"/>
    <cellStyle name="Normal 17 4 2 4 2 3 3" xfId="23058" xr:uid="{00000000-0005-0000-0000-0000175A0000}"/>
    <cellStyle name="Normal 17 4 2 4 2 3 3 2" xfId="23059" xr:uid="{00000000-0005-0000-0000-0000185A0000}"/>
    <cellStyle name="Normal 17 4 2 4 2 3 3 2 2" xfId="23060" xr:uid="{00000000-0005-0000-0000-0000195A0000}"/>
    <cellStyle name="Normal 17 4 2 4 2 3 3 2 2 2" xfId="23061" xr:uid="{00000000-0005-0000-0000-00001A5A0000}"/>
    <cellStyle name="Normal 17 4 2 4 2 3 3 2 3" xfId="23062" xr:uid="{00000000-0005-0000-0000-00001B5A0000}"/>
    <cellStyle name="Normal 17 4 2 4 2 3 3 3" xfId="23063" xr:uid="{00000000-0005-0000-0000-00001C5A0000}"/>
    <cellStyle name="Normal 17 4 2 4 2 3 3 3 2" xfId="23064" xr:uid="{00000000-0005-0000-0000-00001D5A0000}"/>
    <cellStyle name="Normal 17 4 2 4 2 3 3 4" xfId="23065" xr:uid="{00000000-0005-0000-0000-00001E5A0000}"/>
    <cellStyle name="Normal 17 4 2 4 2 3 4" xfId="23066" xr:uid="{00000000-0005-0000-0000-00001F5A0000}"/>
    <cellStyle name="Normal 17 4 2 4 2 3 4 2" xfId="23067" xr:uid="{00000000-0005-0000-0000-0000205A0000}"/>
    <cellStyle name="Normal 17 4 2 4 2 3 4 2 2" xfId="23068" xr:uid="{00000000-0005-0000-0000-0000215A0000}"/>
    <cellStyle name="Normal 17 4 2 4 2 3 4 3" xfId="23069" xr:uid="{00000000-0005-0000-0000-0000225A0000}"/>
    <cellStyle name="Normal 17 4 2 4 2 3 5" xfId="23070" xr:uid="{00000000-0005-0000-0000-0000235A0000}"/>
    <cellStyle name="Normal 17 4 2 4 2 3 5 2" xfId="23071" xr:uid="{00000000-0005-0000-0000-0000245A0000}"/>
    <cellStyle name="Normal 17 4 2 4 2 3 6" xfId="23072" xr:uid="{00000000-0005-0000-0000-0000255A0000}"/>
    <cellStyle name="Normal 17 4 2 4 2 4" xfId="23073" xr:uid="{00000000-0005-0000-0000-0000265A0000}"/>
    <cellStyle name="Normal 17 4 2 4 2 4 2" xfId="23074" xr:uid="{00000000-0005-0000-0000-0000275A0000}"/>
    <cellStyle name="Normal 17 4 2 4 2 4 2 2" xfId="23075" xr:uid="{00000000-0005-0000-0000-0000285A0000}"/>
    <cellStyle name="Normal 17 4 2 4 2 4 2 2 2" xfId="23076" xr:uid="{00000000-0005-0000-0000-0000295A0000}"/>
    <cellStyle name="Normal 17 4 2 4 2 4 2 2 2 2" xfId="23077" xr:uid="{00000000-0005-0000-0000-00002A5A0000}"/>
    <cellStyle name="Normal 17 4 2 4 2 4 2 2 3" xfId="23078" xr:uid="{00000000-0005-0000-0000-00002B5A0000}"/>
    <cellStyle name="Normal 17 4 2 4 2 4 2 3" xfId="23079" xr:uid="{00000000-0005-0000-0000-00002C5A0000}"/>
    <cellStyle name="Normal 17 4 2 4 2 4 2 3 2" xfId="23080" xr:uid="{00000000-0005-0000-0000-00002D5A0000}"/>
    <cellStyle name="Normal 17 4 2 4 2 4 2 4" xfId="23081" xr:uid="{00000000-0005-0000-0000-00002E5A0000}"/>
    <cellStyle name="Normal 17 4 2 4 2 4 3" xfId="23082" xr:uid="{00000000-0005-0000-0000-00002F5A0000}"/>
    <cellStyle name="Normal 17 4 2 4 2 4 3 2" xfId="23083" xr:uid="{00000000-0005-0000-0000-0000305A0000}"/>
    <cellStyle name="Normal 17 4 2 4 2 4 3 2 2" xfId="23084" xr:uid="{00000000-0005-0000-0000-0000315A0000}"/>
    <cellStyle name="Normal 17 4 2 4 2 4 3 3" xfId="23085" xr:uid="{00000000-0005-0000-0000-0000325A0000}"/>
    <cellStyle name="Normal 17 4 2 4 2 4 4" xfId="23086" xr:uid="{00000000-0005-0000-0000-0000335A0000}"/>
    <cellStyle name="Normal 17 4 2 4 2 4 4 2" xfId="23087" xr:uid="{00000000-0005-0000-0000-0000345A0000}"/>
    <cellStyle name="Normal 17 4 2 4 2 4 5" xfId="23088" xr:uid="{00000000-0005-0000-0000-0000355A0000}"/>
    <cellStyle name="Normal 17 4 2 4 2 5" xfId="23089" xr:uid="{00000000-0005-0000-0000-0000365A0000}"/>
    <cellStyle name="Normal 17 4 2 4 2 5 2" xfId="23090" xr:uid="{00000000-0005-0000-0000-0000375A0000}"/>
    <cellStyle name="Normal 17 4 2 4 2 5 2 2" xfId="23091" xr:uid="{00000000-0005-0000-0000-0000385A0000}"/>
    <cellStyle name="Normal 17 4 2 4 2 5 2 2 2" xfId="23092" xr:uid="{00000000-0005-0000-0000-0000395A0000}"/>
    <cellStyle name="Normal 17 4 2 4 2 5 2 3" xfId="23093" xr:uid="{00000000-0005-0000-0000-00003A5A0000}"/>
    <cellStyle name="Normal 17 4 2 4 2 5 3" xfId="23094" xr:uid="{00000000-0005-0000-0000-00003B5A0000}"/>
    <cellStyle name="Normal 17 4 2 4 2 5 3 2" xfId="23095" xr:uid="{00000000-0005-0000-0000-00003C5A0000}"/>
    <cellStyle name="Normal 17 4 2 4 2 5 4" xfId="23096" xr:uid="{00000000-0005-0000-0000-00003D5A0000}"/>
    <cellStyle name="Normal 17 4 2 4 2 6" xfId="23097" xr:uid="{00000000-0005-0000-0000-00003E5A0000}"/>
    <cellStyle name="Normal 17 4 2 4 2 6 2" xfId="23098" xr:uid="{00000000-0005-0000-0000-00003F5A0000}"/>
    <cellStyle name="Normal 17 4 2 4 2 6 2 2" xfId="23099" xr:uid="{00000000-0005-0000-0000-0000405A0000}"/>
    <cellStyle name="Normal 17 4 2 4 2 6 3" xfId="23100" xr:uid="{00000000-0005-0000-0000-0000415A0000}"/>
    <cellStyle name="Normal 17 4 2 4 2 6 3 2" xfId="23101" xr:uid="{00000000-0005-0000-0000-0000425A0000}"/>
    <cellStyle name="Normal 17 4 2 4 2 6 4" xfId="23102" xr:uid="{00000000-0005-0000-0000-0000435A0000}"/>
    <cellStyle name="Normal 17 4 2 4 2 7" xfId="23103" xr:uid="{00000000-0005-0000-0000-0000445A0000}"/>
    <cellStyle name="Normal 17 4 2 4 2 7 2" xfId="23104" xr:uid="{00000000-0005-0000-0000-0000455A0000}"/>
    <cellStyle name="Normal 17 4 2 4 2 8" xfId="23105" xr:uid="{00000000-0005-0000-0000-0000465A0000}"/>
    <cellStyle name="Normal 17 4 2 4 2 8 2" xfId="23106" xr:uid="{00000000-0005-0000-0000-0000475A0000}"/>
    <cellStyle name="Normal 17 4 2 4 2 9" xfId="23107" xr:uid="{00000000-0005-0000-0000-0000485A0000}"/>
    <cellStyle name="Normal 17 4 2 4 3" xfId="23108" xr:uid="{00000000-0005-0000-0000-0000495A0000}"/>
    <cellStyle name="Normal 17 4 2 4 3 2" xfId="23109" xr:uid="{00000000-0005-0000-0000-00004A5A0000}"/>
    <cellStyle name="Normal 17 4 2 4 3 2 2" xfId="23110" xr:uid="{00000000-0005-0000-0000-00004B5A0000}"/>
    <cellStyle name="Normal 17 4 2 4 3 2 2 2" xfId="23111" xr:uid="{00000000-0005-0000-0000-00004C5A0000}"/>
    <cellStyle name="Normal 17 4 2 4 3 2 2 2 2" xfId="23112" xr:uid="{00000000-0005-0000-0000-00004D5A0000}"/>
    <cellStyle name="Normal 17 4 2 4 3 2 2 2 2 2" xfId="23113" xr:uid="{00000000-0005-0000-0000-00004E5A0000}"/>
    <cellStyle name="Normal 17 4 2 4 3 2 2 2 3" xfId="23114" xr:uid="{00000000-0005-0000-0000-00004F5A0000}"/>
    <cellStyle name="Normal 17 4 2 4 3 2 2 3" xfId="23115" xr:uid="{00000000-0005-0000-0000-0000505A0000}"/>
    <cellStyle name="Normal 17 4 2 4 3 2 2 3 2" xfId="23116" xr:uid="{00000000-0005-0000-0000-0000515A0000}"/>
    <cellStyle name="Normal 17 4 2 4 3 2 2 4" xfId="23117" xr:uid="{00000000-0005-0000-0000-0000525A0000}"/>
    <cellStyle name="Normal 17 4 2 4 3 2 3" xfId="23118" xr:uid="{00000000-0005-0000-0000-0000535A0000}"/>
    <cellStyle name="Normal 17 4 2 4 3 2 3 2" xfId="23119" xr:uid="{00000000-0005-0000-0000-0000545A0000}"/>
    <cellStyle name="Normal 17 4 2 4 3 2 3 2 2" xfId="23120" xr:uid="{00000000-0005-0000-0000-0000555A0000}"/>
    <cellStyle name="Normal 17 4 2 4 3 2 3 3" xfId="23121" xr:uid="{00000000-0005-0000-0000-0000565A0000}"/>
    <cellStyle name="Normal 17 4 2 4 3 2 4" xfId="23122" xr:uid="{00000000-0005-0000-0000-0000575A0000}"/>
    <cellStyle name="Normal 17 4 2 4 3 2 4 2" xfId="23123" xr:uid="{00000000-0005-0000-0000-0000585A0000}"/>
    <cellStyle name="Normal 17 4 2 4 3 2 5" xfId="23124" xr:uid="{00000000-0005-0000-0000-0000595A0000}"/>
    <cellStyle name="Normal 17 4 2 4 3 3" xfId="23125" xr:uid="{00000000-0005-0000-0000-00005A5A0000}"/>
    <cellStyle name="Normal 17 4 2 4 3 3 2" xfId="23126" xr:uid="{00000000-0005-0000-0000-00005B5A0000}"/>
    <cellStyle name="Normal 17 4 2 4 3 3 2 2" xfId="23127" xr:uid="{00000000-0005-0000-0000-00005C5A0000}"/>
    <cellStyle name="Normal 17 4 2 4 3 3 2 2 2" xfId="23128" xr:uid="{00000000-0005-0000-0000-00005D5A0000}"/>
    <cellStyle name="Normal 17 4 2 4 3 3 2 3" xfId="23129" xr:uid="{00000000-0005-0000-0000-00005E5A0000}"/>
    <cellStyle name="Normal 17 4 2 4 3 3 3" xfId="23130" xr:uid="{00000000-0005-0000-0000-00005F5A0000}"/>
    <cellStyle name="Normal 17 4 2 4 3 3 3 2" xfId="23131" xr:uid="{00000000-0005-0000-0000-0000605A0000}"/>
    <cellStyle name="Normal 17 4 2 4 3 3 4" xfId="23132" xr:uid="{00000000-0005-0000-0000-0000615A0000}"/>
    <cellStyle name="Normal 17 4 2 4 3 4" xfId="23133" xr:uid="{00000000-0005-0000-0000-0000625A0000}"/>
    <cellStyle name="Normal 17 4 2 4 3 4 2" xfId="23134" xr:uid="{00000000-0005-0000-0000-0000635A0000}"/>
    <cellStyle name="Normal 17 4 2 4 3 4 2 2" xfId="23135" xr:uid="{00000000-0005-0000-0000-0000645A0000}"/>
    <cellStyle name="Normal 17 4 2 4 3 4 3" xfId="23136" xr:uid="{00000000-0005-0000-0000-0000655A0000}"/>
    <cellStyle name="Normal 17 4 2 4 3 5" xfId="23137" xr:uid="{00000000-0005-0000-0000-0000665A0000}"/>
    <cellStyle name="Normal 17 4 2 4 3 5 2" xfId="23138" xr:uid="{00000000-0005-0000-0000-0000675A0000}"/>
    <cellStyle name="Normal 17 4 2 4 3 6" xfId="23139" xr:uid="{00000000-0005-0000-0000-0000685A0000}"/>
    <cellStyle name="Normal 17 4 2 4 4" xfId="23140" xr:uid="{00000000-0005-0000-0000-0000695A0000}"/>
    <cellStyle name="Normal 17 4 2 4 4 2" xfId="23141" xr:uid="{00000000-0005-0000-0000-00006A5A0000}"/>
    <cellStyle name="Normal 17 4 2 4 4 2 2" xfId="23142" xr:uid="{00000000-0005-0000-0000-00006B5A0000}"/>
    <cellStyle name="Normal 17 4 2 4 4 2 2 2" xfId="23143" xr:uid="{00000000-0005-0000-0000-00006C5A0000}"/>
    <cellStyle name="Normal 17 4 2 4 4 2 2 2 2" xfId="23144" xr:uid="{00000000-0005-0000-0000-00006D5A0000}"/>
    <cellStyle name="Normal 17 4 2 4 4 2 2 2 2 2" xfId="23145" xr:uid="{00000000-0005-0000-0000-00006E5A0000}"/>
    <cellStyle name="Normal 17 4 2 4 4 2 2 2 3" xfId="23146" xr:uid="{00000000-0005-0000-0000-00006F5A0000}"/>
    <cellStyle name="Normal 17 4 2 4 4 2 2 3" xfId="23147" xr:uid="{00000000-0005-0000-0000-0000705A0000}"/>
    <cellStyle name="Normal 17 4 2 4 4 2 2 3 2" xfId="23148" xr:uid="{00000000-0005-0000-0000-0000715A0000}"/>
    <cellStyle name="Normal 17 4 2 4 4 2 2 4" xfId="23149" xr:uid="{00000000-0005-0000-0000-0000725A0000}"/>
    <cellStyle name="Normal 17 4 2 4 4 2 3" xfId="23150" xr:uid="{00000000-0005-0000-0000-0000735A0000}"/>
    <cellStyle name="Normal 17 4 2 4 4 2 3 2" xfId="23151" xr:uid="{00000000-0005-0000-0000-0000745A0000}"/>
    <cellStyle name="Normal 17 4 2 4 4 2 3 2 2" xfId="23152" xr:uid="{00000000-0005-0000-0000-0000755A0000}"/>
    <cellStyle name="Normal 17 4 2 4 4 2 3 3" xfId="23153" xr:uid="{00000000-0005-0000-0000-0000765A0000}"/>
    <cellStyle name="Normal 17 4 2 4 4 2 4" xfId="23154" xr:uid="{00000000-0005-0000-0000-0000775A0000}"/>
    <cellStyle name="Normal 17 4 2 4 4 2 4 2" xfId="23155" xr:uid="{00000000-0005-0000-0000-0000785A0000}"/>
    <cellStyle name="Normal 17 4 2 4 4 2 5" xfId="23156" xr:uid="{00000000-0005-0000-0000-0000795A0000}"/>
    <cellStyle name="Normal 17 4 2 4 4 3" xfId="23157" xr:uid="{00000000-0005-0000-0000-00007A5A0000}"/>
    <cellStyle name="Normal 17 4 2 4 4 3 2" xfId="23158" xr:uid="{00000000-0005-0000-0000-00007B5A0000}"/>
    <cellStyle name="Normal 17 4 2 4 4 3 2 2" xfId="23159" xr:uid="{00000000-0005-0000-0000-00007C5A0000}"/>
    <cellStyle name="Normal 17 4 2 4 4 3 2 2 2" xfId="23160" xr:uid="{00000000-0005-0000-0000-00007D5A0000}"/>
    <cellStyle name="Normal 17 4 2 4 4 3 2 3" xfId="23161" xr:uid="{00000000-0005-0000-0000-00007E5A0000}"/>
    <cellStyle name="Normal 17 4 2 4 4 3 3" xfId="23162" xr:uid="{00000000-0005-0000-0000-00007F5A0000}"/>
    <cellStyle name="Normal 17 4 2 4 4 3 3 2" xfId="23163" xr:uid="{00000000-0005-0000-0000-0000805A0000}"/>
    <cellStyle name="Normal 17 4 2 4 4 3 4" xfId="23164" xr:uid="{00000000-0005-0000-0000-0000815A0000}"/>
    <cellStyle name="Normal 17 4 2 4 4 4" xfId="23165" xr:uid="{00000000-0005-0000-0000-0000825A0000}"/>
    <cellStyle name="Normal 17 4 2 4 4 4 2" xfId="23166" xr:uid="{00000000-0005-0000-0000-0000835A0000}"/>
    <cellStyle name="Normal 17 4 2 4 4 4 2 2" xfId="23167" xr:uid="{00000000-0005-0000-0000-0000845A0000}"/>
    <cellStyle name="Normal 17 4 2 4 4 4 3" xfId="23168" xr:uid="{00000000-0005-0000-0000-0000855A0000}"/>
    <cellStyle name="Normal 17 4 2 4 4 5" xfId="23169" xr:uid="{00000000-0005-0000-0000-0000865A0000}"/>
    <cellStyle name="Normal 17 4 2 4 4 5 2" xfId="23170" xr:uid="{00000000-0005-0000-0000-0000875A0000}"/>
    <cellStyle name="Normal 17 4 2 4 4 6" xfId="23171" xr:uid="{00000000-0005-0000-0000-0000885A0000}"/>
    <cellStyle name="Normal 17 4 2 4 5" xfId="23172" xr:uid="{00000000-0005-0000-0000-0000895A0000}"/>
    <cellStyle name="Normal 17 4 2 4 5 2" xfId="23173" xr:uid="{00000000-0005-0000-0000-00008A5A0000}"/>
    <cellStyle name="Normal 17 4 2 4 5 2 2" xfId="23174" xr:uid="{00000000-0005-0000-0000-00008B5A0000}"/>
    <cellStyle name="Normal 17 4 2 4 5 2 2 2" xfId="23175" xr:uid="{00000000-0005-0000-0000-00008C5A0000}"/>
    <cellStyle name="Normal 17 4 2 4 5 2 2 2 2" xfId="23176" xr:uid="{00000000-0005-0000-0000-00008D5A0000}"/>
    <cellStyle name="Normal 17 4 2 4 5 2 2 3" xfId="23177" xr:uid="{00000000-0005-0000-0000-00008E5A0000}"/>
    <cellStyle name="Normal 17 4 2 4 5 2 3" xfId="23178" xr:uid="{00000000-0005-0000-0000-00008F5A0000}"/>
    <cellStyle name="Normal 17 4 2 4 5 2 3 2" xfId="23179" xr:uid="{00000000-0005-0000-0000-0000905A0000}"/>
    <cellStyle name="Normal 17 4 2 4 5 2 4" xfId="23180" xr:uid="{00000000-0005-0000-0000-0000915A0000}"/>
    <cellStyle name="Normal 17 4 2 4 5 3" xfId="23181" xr:uid="{00000000-0005-0000-0000-0000925A0000}"/>
    <cellStyle name="Normal 17 4 2 4 5 3 2" xfId="23182" xr:uid="{00000000-0005-0000-0000-0000935A0000}"/>
    <cellStyle name="Normal 17 4 2 4 5 3 2 2" xfId="23183" xr:uid="{00000000-0005-0000-0000-0000945A0000}"/>
    <cellStyle name="Normal 17 4 2 4 5 3 3" xfId="23184" xr:uid="{00000000-0005-0000-0000-0000955A0000}"/>
    <cellStyle name="Normal 17 4 2 4 5 4" xfId="23185" xr:uid="{00000000-0005-0000-0000-0000965A0000}"/>
    <cellStyle name="Normal 17 4 2 4 5 4 2" xfId="23186" xr:uid="{00000000-0005-0000-0000-0000975A0000}"/>
    <cellStyle name="Normal 17 4 2 4 5 5" xfId="23187" xr:uid="{00000000-0005-0000-0000-0000985A0000}"/>
    <cellStyle name="Normal 17 4 2 4 6" xfId="23188" xr:uid="{00000000-0005-0000-0000-0000995A0000}"/>
    <cellStyle name="Normal 17 4 2 4 6 2" xfId="23189" xr:uid="{00000000-0005-0000-0000-00009A5A0000}"/>
    <cellStyle name="Normal 17 4 2 4 6 2 2" xfId="23190" xr:uid="{00000000-0005-0000-0000-00009B5A0000}"/>
    <cellStyle name="Normal 17 4 2 4 6 2 2 2" xfId="23191" xr:uid="{00000000-0005-0000-0000-00009C5A0000}"/>
    <cellStyle name="Normal 17 4 2 4 6 2 3" xfId="23192" xr:uid="{00000000-0005-0000-0000-00009D5A0000}"/>
    <cellStyle name="Normal 17 4 2 4 6 3" xfId="23193" xr:uid="{00000000-0005-0000-0000-00009E5A0000}"/>
    <cellStyle name="Normal 17 4 2 4 6 3 2" xfId="23194" xr:uid="{00000000-0005-0000-0000-00009F5A0000}"/>
    <cellStyle name="Normal 17 4 2 4 6 4" xfId="23195" xr:uid="{00000000-0005-0000-0000-0000A05A0000}"/>
    <cellStyle name="Normal 17 4 2 4 7" xfId="23196" xr:uid="{00000000-0005-0000-0000-0000A15A0000}"/>
    <cellStyle name="Normal 17 4 2 4 7 2" xfId="23197" xr:uid="{00000000-0005-0000-0000-0000A25A0000}"/>
    <cellStyle name="Normal 17 4 2 4 7 2 2" xfId="23198" xr:uid="{00000000-0005-0000-0000-0000A35A0000}"/>
    <cellStyle name="Normal 17 4 2 4 7 3" xfId="23199" xr:uid="{00000000-0005-0000-0000-0000A45A0000}"/>
    <cellStyle name="Normal 17 4 2 4 7 3 2" xfId="23200" xr:uid="{00000000-0005-0000-0000-0000A55A0000}"/>
    <cellStyle name="Normal 17 4 2 4 7 4" xfId="23201" xr:uid="{00000000-0005-0000-0000-0000A65A0000}"/>
    <cellStyle name="Normal 17 4 2 4 8" xfId="23202" xr:uid="{00000000-0005-0000-0000-0000A75A0000}"/>
    <cellStyle name="Normal 17 4 2 4 8 2" xfId="23203" xr:uid="{00000000-0005-0000-0000-0000A85A0000}"/>
    <cellStyle name="Normal 17 4 2 4 9" xfId="23204" xr:uid="{00000000-0005-0000-0000-0000A95A0000}"/>
    <cellStyle name="Normal 17 4 2 4 9 2" xfId="23205" xr:uid="{00000000-0005-0000-0000-0000AA5A0000}"/>
    <cellStyle name="Normal 17 4 2 5" xfId="23206" xr:uid="{00000000-0005-0000-0000-0000AB5A0000}"/>
    <cellStyle name="Normal 17 4 2 5 10" xfId="23207" xr:uid="{00000000-0005-0000-0000-0000AC5A0000}"/>
    <cellStyle name="Normal 17 4 2 5 2" xfId="23208" xr:uid="{00000000-0005-0000-0000-0000AD5A0000}"/>
    <cellStyle name="Normal 17 4 2 5 2 2" xfId="23209" xr:uid="{00000000-0005-0000-0000-0000AE5A0000}"/>
    <cellStyle name="Normal 17 4 2 5 2 2 2" xfId="23210" xr:uid="{00000000-0005-0000-0000-0000AF5A0000}"/>
    <cellStyle name="Normal 17 4 2 5 2 2 2 2" xfId="23211" xr:uid="{00000000-0005-0000-0000-0000B05A0000}"/>
    <cellStyle name="Normal 17 4 2 5 2 2 2 2 2" xfId="23212" xr:uid="{00000000-0005-0000-0000-0000B15A0000}"/>
    <cellStyle name="Normal 17 4 2 5 2 2 2 2 2 2" xfId="23213" xr:uid="{00000000-0005-0000-0000-0000B25A0000}"/>
    <cellStyle name="Normal 17 4 2 5 2 2 2 2 3" xfId="23214" xr:uid="{00000000-0005-0000-0000-0000B35A0000}"/>
    <cellStyle name="Normal 17 4 2 5 2 2 2 3" xfId="23215" xr:uid="{00000000-0005-0000-0000-0000B45A0000}"/>
    <cellStyle name="Normal 17 4 2 5 2 2 2 3 2" xfId="23216" xr:uid="{00000000-0005-0000-0000-0000B55A0000}"/>
    <cellStyle name="Normal 17 4 2 5 2 2 2 4" xfId="23217" xr:uid="{00000000-0005-0000-0000-0000B65A0000}"/>
    <cellStyle name="Normal 17 4 2 5 2 2 3" xfId="23218" xr:uid="{00000000-0005-0000-0000-0000B75A0000}"/>
    <cellStyle name="Normal 17 4 2 5 2 2 3 2" xfId="23219" xr:uid="{00000000-0005-0000-0000-0000B85A0000}"/>
    <cellStyle name="Normal 17 4 2 5 2 2 3 2 2" xfId="23220" xr:uid="{00000000-0005-0000-0000-0000B95A0000}"/>
    <cellStyle name="Normal 17 4 2 5 2 2 3 3" xfId="23221" xr:uid="{00000000-0005-0000-0000-0000BA5A0000}"/>
    <cellStyle name="Normal 17 4 2 5 2 2 4" xfId="23222" xr:uid="{00000000-0005-0000-0000-0000BB5A0000}"/>
    <cellStyle name="Normal 17 4 2 5 2 2 4 2" xfId="23223" xr:uid="{00000000-0005-0000-0000-0000BC5A0000}"/>
    <cellStyle name="Normal 17 4 2 5 2 2 5" xfId="23224" xr:uid="{00000000-0005-0000-0000-0000BD5A0000}"/>
    <cellStyle name="Normal 17 4 2 5 2 3" xfId="23225" xr:uid="{00000000-0005-0000-0000-0000BE5A0000}"/>
    <cellStyle name="Normal 17 4 2 5 2 3 2" xfId="23226" xr:uid="{00000000-0005-0000-0000-0000BF5A0000}"/>
    <cellStyle name="Normal 17 4 2 5 2 3 2 2" xfId="23227" xr:uid="{00000000-0005-0000-0000-0000C05A0000}"/>
    <cellStyle name="Normal 17 4 2 5 2 3 2 2 2" xfId="23228" xr:uid="{00000000-0005-0000-0000-0000C15A0000}"/>
    <cellStyle name="Normal 17 4 2 5 2 3 2 3" xfId="23229" xr:uid="{00000000-0005-0000-0000-0000C25A0000}"/>
    <cellStyle name="Normal 17 4 2 5 2 3 3" xfId="23230" xr:uid="{00000000-0005-0000-0000-0000C35A0000}"/>
    <cellStyle name="Normal 17 4 2 5 2 3 3 2" xfId="23231" xr:uid="{00000000-0005-0000-0000-0000C45A0000}"/>
    <cellStyle name="Normal 17 4 2 5 2 3 4" xfId="23232" xr:uid="{00000000-0005-0000-0000-0000C55A0000}"/>
    <cellStyle name="Normal 17 4 2 5 2 4" xfId="23233" xr:uid="{00000000-0005-0000-0000-0000C65A0000}"/>
    <cellStyle name="Normal 17 4 2 5 2 4 2" xfId="23234" xr:uid="{00000000-0005-0000-0000-0000C75A0000}"/>
    <cellStyle name="Normal 17 4 2 5 2 4 2 2" xfId="23235" xr:uid="{00000000-0005-0000-0000-0000C85A0000}"/>
    <cellStyle name="Normal 17 4 2 5 2 4 3" xfId="23236" xr:uid="{00000000-0005-0000-0000-0000C95A0000}"/>
    <cellStyle name="Normal 17 4 2 5 2 5" xfId="23237" xr:uid="{00000000-0005-0000-0000-0000CA5A0000}"/>
    <cellStyle name="Normal 17 4 2 5 2 5 2" xfId="23238" xr:uid="{00000000-0005-0000-0000-0000CB5A0000}"/>
    <cellStyle name="Normal 17 4 2 5 2 6" xfId="23239" xr:uid="{00000000-0005-0000-0000-0000CC5A0000}"/>
    <cellStyle name="Normal 17 4 2 5 3" xfId="23240" xr:uid="{00000000-0005-0000-0000-0000CD5A0000}"/>
    <cellStyle name="Normal 17 4 2 5 3 2" xfId="23241" xr:uid="{00000000-0005-0000-0000-0000CE5A0000}"/>
    <cellStyle name="Normal 17 4 2 5 3 2 2" xfId="23242" xr:uid="{00000000-0005-0000-0000-0000CF5A0000}"/>
    <cellStyle name="Normal 17 4 2 5 3 2 2 2" xfId="23243" xr:uid="{00000000-0005-0000-0000-0000D05A0000}"/>
    <cellStyle name="Normal 17 4 2 5 3 2 2 2 2" xfId="23244" xr:uid="{00000000-0005-0000-0000-0000D15A0000}"/>
    <cellStyle name="Normal 17 4 2 5 3 2 2 2 2 2" xfId="23245" xr:uid="{00000000-0005-0000-0000-0000D25A0000}"/>
    <cellStyle name="Normal 17 4 2 5 3 2 2 2 3" xfId="23246" xr:uid="{00000000-0005-0000-0000-0000D35A0000}"/>
    <cellStyle name="Normal 17 4 2 5 3 2 2 3" xfId="23247" xr:uid="{00000000-0005-0000-0000-0000D45A0000}"/>
    <cellStyle name="Normal 17 4 2 5 3 2 2 3 2" xfId="23248" xr:uid="{00000000-0005-0000-0000-0000D55A0000}"/>
    <cellStyle name="Normal 17 4 2 5 3 2 2 4" xfId="23249" xr:uid="{00000000-0005-0000-0000-0000D65A0000}"/>
    <cellStyle name="Normal 17 4 2 5 3 2 3" xfId="23250" xr:uid="{00000000-0005-0000-0000-0000D75A0000}"/>
    <cellStyle name="Normal 17 4 2 5 3 2 3 2" xfId="23251" xr:uid="{00000000-0005-0000-0000-0000D85A0000}"/>
    <cellStyle name="Normal 17 4 2 5 3 2 3 2 2" xfId="23252" xr:uid="{00000000-0005-0000-0000-0000D95A0000}"/>
    <cellStyle name="Normal 17 4 2 5 3 2 3 3" xfId="23253" xr:uid="{00000000-0005-0000-0000-0000DA5A0000}"/>
    <cellStyle name="Normal 17 4 2 5 3 2 4" xfId="23254" xr:uid="{00000000-0005-0000-0000-0000DB5A0000}"/>
    <cellStyle name="Normal 17 4 2 5 3 2 4 2" xfId="23255" xr:uid="{00000000-0005-0000-0000-0000DC5A0000}"/>
    <cellStyle name="Normal 17 4 2 5 3 2 5" xfId="23256" xr:uid="{00000000-0005-0000-0000-0000DD5A0000}"/>
    <cellStyle name="Normal 17 4 2 5 3 3" xfId="23257" xr:uid="{00000000-0005-0000-0000-0000DE5A0000}"/>
    <cellStyle name="Normal 17 4 2 5 3 3 2" xfId="23258" xr:uid="{00000000-0005-0000-0000-0000DF5A0000}"/>
    <cellStyle name="Normal 17 4 2 5 3 3 2 2" xfId="23259" xr:uid="{00000000-0005-0000-0000-0000E05A0000}"/>
    <cellStyle name="Normal 17 4 2 5 3 3 2 2 2" xfId="23260" xr:uid="{00000000-0005-0000-0000-0000E15A0000}"/>
    <cellStyle name="Normal 17 4 2 5 3 3 2 3" xfId="23261" xr:uid="{00000000-0005-0000-0000-0000E25A0000}"/>
    <cellStyle name="Normal 17 4 2 5 3 3 3" xfId="23262" xr:uid="{00000000-0005-0000-0000-0000E35A0000}"/>
    <cellStyle name="Normal 17 4 2 5 3 3 3 2" xfId="23263" xr:uid="{00000000-0005-0000-0000-0000E45A0000}"/>
    <cellStyle name="Normal 17 4 2 5 3 3 4" xfId="23264" xr:uid="{00000000-0005-0000-0000-0000E55A0000}"/>
    <cellStyle name="Normal 17 4 2 5 3 4" xfId="23265" xr:uid="{00000000-0005-0000-0000-0000E65A0000}"/>
    <cellStyle name="Normal 17 4 2 5 3 4 2" xfId="23266" xr:uid="{00000000-0005-0000-0000-0000E75A0000}"/>
    <cellStyle name="Normal 17 4 2 5 3 4 2 2" xfId="23267" xr:uid="{00000000-0005-0000-0000-0000E85A0000}"/>
    <cellStyle name="Normal 17 4 2 5 3 4 3" xfId="23268" xr:uid="{00000000-0005-0000-0000-0000E95A0000}"/>
    <cellStyle name="Normal 17 4 2 5 3 5" xfId="23269" xr:uid="{00000000-0005-0000-0000-0000EA5A0000}"/>
    <cellStyle name="Normal 17 4 2 5 3 5 2" xfId="23270" xr:uid="{00000000-0005-0000-0000-0000EB5A0000}"/>
    <cellStyle name="Normal 17 4 2 5 3 6" xfId="23271" xr:uid="{00000000-0005-0000-0000-0000EC5A0000}"/>
    <cellStyle name="Normal 17 4 2 5 4" xfId="23272" xr:uid="{00000000-0005-0000-0000-0000ED5A0000}"/>
    <cellStyle name="Normal 17 4 2 5 4 2" xfId="23273" xr:uid="{00000000-0005-0000-0000-0000EE5A0000}"/>
    <cellStyle name="Normal 17 4 2 5 4 2 2" xfId="23274" xr:uid="{00000000-0005-0000-0000-0000EF5A0000}"/>
    <cellStyle name="Normal 17 4 2 5 4 2 2 2" xfId="23275" xr:uid="{00000000-0005-0000-0000-0000F05A0000}"/>
    <cellStyle name="Normal 17 4 2 5 4 2 2 2 2" xfId="23276" xr:uid="{00000000-0005-0000-0000-0000F15A0000}"/>
    <cellStyle name="Normal 17 4 2 5 4 2 2 3" xfId="23277" xr:uid="{00000000-0005-0000-0000-0000F25A0000}"/>
    <cellStyle name="Normal 17 4 2 5 4 2 3" xfId="23278" xr:uid="{00000000-0005-0000-0000-0000F35A0000}"/>
    <cellStyle name="Normal 17 4 2 5 4 2 3 2" xfId="23279" xr:uid="{00000000-0005-0000-0000-0000F45A0000}"/>
    <cellStyle name="Normal 17 4 2 5 4 2 4" xfId="23280" xr:uid="{00000000-0005-0000-0000-0000F55A0000}"/>
    <cellStyle name="Normal 17 4 2 5 4 3" xfId="23281" xr:uid="{00000000-0005-0000-0000-0000F65A0000}"/>
    <cellStyle name="Normal 17 4 2 5 4 3 2" xfId="23282" xr:uid="{00000000-0005-0000-0000-0000F75A0000}"/>
    <cellStyle name="Normal 17 4 2 5 4 3 2 2" xfId="23283" xr:uid="{00000000-0005-0000-0000-0000F85A0000}"/>
    <cellStyle name="Normal 17 4 2 5 4 3 3" xfId="23284" xr:uid="{00000000-0005-0000-0000-0000F95A0000}"/>
    <cellStyle name="Normal 17 4 2 5 4 4" xfId="23285" xr:uid="{00000000-0005-0000-0000-0000FA5A0000}"/>
    <cellStyle name="Normal 17 4 2 5 4 4 2" xfId="23286" xr:uid="{00000000-0005-0000-0000-0000FB5A0000}"/>
    <cellStyle name="Normal 17 4 2 5 4 5" xfId="23287" xr:uid="{00000000-0005-0000-0000-0000FC5A0000}"/>
    <cellStyle name="Normal 17 4 2 5 5" xfId="23288" xr:uid="{00000000-0005-0000-0000-0000FD5A0000}"/>
    <cellStyle name="Normal 17 4 2 5 5 2" xfId="23289" xr:uid="{00000000-0005-0000-0000-0000FE5A0000}"/>
    <cellStyle name="Normal 17 4 2 5 5 2 2" xfId="23290" xr:uid="{00000000-0005-0000-0000-0000FF5A0000}"/>
    <cellStyle name="Normal 17 4 2 5 5 2 2 2" xfId="23291" xr:uid="{00000000-0005-0000-0000-0000005B0000}"/>
    <cellStyle name="Normal 17 4 2 5 5 2 3" xfId="23292" xr:uid="{00000000-0005-0000-0000-0000015B0000}"/>
    <cellStyle name="Normal 17 4 2 5 5 3" xfId="23293" xr:uid="{00000000-0005-0000-0000-0000025B0000}"/>
    <cellStyle name="Normal 17 4 2 5 5 3 2" xfId="23294" xr:uid="{00000000-0005-0000-0000-0000035B0000}"/>
    <cellStyle name="Normal 17 4 2 5 5 4" xfId="23295" xr:uid="{00000000-0005-0000-0000-0000045B0000}"/>
    <cellStyle name="Normal 17 4 2 5 6" xfId="23296" xr:uid="{00000000-0005-0000-0000-0000055B0000}"/>
    <cellStyle name="Normal 17 4 2 5 6 2" xfId="23297" xr:uid="{00000000-0005-0000-0000-0000065B0000}"/>
    <cellStyle name="Normal 17 4 2 5 6 2 2" xfId="23298" xr:uid="{00000000-0005-0000-0000-0000075B0000}"/>
    <cellStyle name="Normal 17 4 2 5 6 3" xfId="23299" xr:uid="{00000000-0005-0000-0000-0000085B0000}"/>
    <cellStyle name="Normal 17 4 2 5 6 3 2" xfId="23300" xr:uid="{00000000-0005-0000-0000-0000095B0000}"/>
    <cellStyle name="Normal 17 4 2 5 6 4" xfId="23301" xr:uid="{00000000-0005-0000-0000-00000A5B0000}"/>
    <cellStyle name="Normal 17 4 2 5 7" xfId="23302" xr:uid="{00000000-0005-0000-0000-00000B5B0000}"/>
    <cellStyle name="Normal 17 4 2 5 7 2" xfId="23303" xr:uid="{00000000-0005-0000-0000-00000C5B0000}"/>
    <cellStyle name="Normal 17 4 2 5 8" xfId="23304" xr:uid="{00000000-0005-0000-0000-00000D5B0000}"/>
    <cellStyle name="Normal 17 4 2 5 8 2" xfId="23305" xr:uid="{00000000-0005-0000-0000-00000E5B0000}"/>
    <cellStyle name="Normal 17 4 2 5 9" xfId="23306" xr:uid="{00000000-0005-0000-0000-00000F5B0000}"/>
    <cellStyle name="Normal 17 4 2 6" xfId="23307" xr:uid="{00000000-0005-0000-0000-0000105B0000}"/>
    <cellStyle name="Normal 17 4 2 6 2" xfId="23308" xr:uid="{00000000-0005-0000-0000-0000115B0000}"/>
    <cellStyle name="Normal 17 4 2 6 2 2" xfId="23309" xr:uid="{00000000-0005-0000-0000-0000125B0000}"/>
    <cellStyle name="Normal 17 4 2 6 2 2 2" xfId="23310" xr:uid="{00000000-0005-0000-0000-0000135B0000}"/>
    <cellStyle name="Normal 17 4 2 6 2 2 2 2" xfId="23311" xr:uid="{00000000-0005-0000-0000-0000145B0000}"/>
    <cellStyle name="Normal 17 4 2 6 2 2 2 2 2" xfId="23312" xr:uid="{00000000-0005-0000-0000-0000155B0000}"/>
    <cellStyle name="Normal 17 4 2 6 2 2 2 2 2 2" xfId="23313" xr:uid="{00000000-0005-0000-0000-0000165B0000}"/>
    <cellStyle name="Normal 17 4 2 6 2 2 2 2 3" xfId="23314" xr:uid="{00000000-0005-0000-0000-0000175B0000}"/>
    <cellStyle name="Normal 17 4 2 6 2 2 2 3" xfId="23315" xr:uid="{00000000-0005-0000-0000-0000185B0000}"/>
    <cellStyle name="Normal 17 4 2 6 2 2 2 3 2" xfId="23316" xr:uid="{00000000-0005-0000-0000-0000195B0000}"/>
    <cellStyle name="Normal 17 4 2 6 2 2 2 4" xfId="23317" xr:uid="{00000000-0005-0000-0000-00001A5B0000}"/>
    <cellStyle name="Normal 17 4 2 6 2 2 3" xfId="23318" xr:uid="{00000000-0005-0000-0000-00001B5B0000}"/>
    <cellStyle name="Normal 17 4 2 6 2 2 3 2" xfId="23319" xr:uid="{00000000-0005-0000-0000-00001C5B0000}"/>
    <cellStyle name="Normal 17 4 2 6 2 2 3 2 2" xfId="23320" xr:uid="{00000000-0005-0000-0000-00001D5B0000}"/>
    <cellStyle name="Normal 17 4 2 6 2 2 3 3" xfId="23321" xr:uid="{00000000-0005-0000-0000-00001E5B0000}"/>
    <cellStyle name="Normal 17 4 2 6 2 2 4" xfId="23322" xr:uid="{00000000-0005-0000-0000-00001F5B0000}"/>
    <cellStyle name="Normal 17 4 2 6 2 2 4 2" xfId="23323" xr:uid="{00000000-0005-0000-0000-0000205B0000}"/>
    <cellStyle name="Normal 17 4 2 6 2 2 5" xfId="23324" xr:uid="{00000000-0005-0000-0000-0000215B0000}"/>
    <cellStyle name="Normal 17 4 2 6 2 3" xfId="23325" xr:uid="{00000000-0005-0000-0000-0000225B0000}"/>
    <cellStyle name="Normal 17 4 2 6 2 3 2" xfId="23326" xr:uid="{00000000-0005-0000-0000-0000235B0000}"/>
    <cellStyle name="Normal 17 4 2 6 2 3 2 2" xfId="23327" xr:uid="{00000000-0005-0000-0000-0000245B0000}"/>
    <cellStyle name="Normal 17 4 2 6 2 3 2 2 2" xfId="23328" xr:uid="{00000000-0005-0000-0000-0000255B0000}"/>
    <cellStyle name="Normal 17 4 2 6 2 3 2 3" xfId="23329" xr:uid="{00000000-0005-0000-0000-0000265B0000}"/>
    <cellStyle name="Normal 17 4 2 6 2 3 3" xfId="23330" xr:uid="{00000000-0005-0000-0000-0000275B0000}"/>
    <cellStyle name="Normal 17 4 2 6 2 3 3 2" xfId="23331" xr:uid="{00000000-0005-0000-0000-0000285B0000}"/>
    <cellStyle name="Normal 17 4 2 6 2 3 4" xfId="23332" xr:uid="{00000000-0005-0000-0000-0000295B0000}"/>
    <cellStyle name="Normal 17 4 2 6 2 4" xfId="23333" xr:uid="{00000000-0005-0000-0000-00002A5B0000}"/>
    <cellStyle name="Normal 17 4 2 6 2 4 2" xfId="23334" xr:uid="{00000000-0005-0000-0000-00002B5B0000}"/>
    <cellStyle name="Normal 17 4 2 6 2 4 2 2" xfId="23335" xr:uid="{00000000-0005-0000-0000-00002C5B0000}"/>
    <cellStyle name="Normal 17 4 2 6 2 4 3" xfId="23336" xr:uid="{00000000-0005-0000-0000-00002D5B0000}"/>
    <cellStyle name="Normal 17 4 2 6 2 5" xfId="23337" xr:uid="{00000000-0005-0000-0000-00002E5B0000}"/>
    <cellStyle name="Normal 17 4 2 6 2 5 2" xfId="23338" xr:uid="{00000000-0005-0000-0000-00002F5B0000}"/>
    <cellStyle name="Normal 17 4 2 6 2 6" xfId="23339" xr:uid="{00000000-0005-0000-0000-0000305B0000}"/>
    <cellStyle name="Normal 17 4 2 6 3" xfId="23340" xr:uid="{00000000-0005-0000-0000-0000315B0000}"/>
    <cellStyle name="Normal 17 4 2 6 3 2" xfId="23341" xr:uid="{00000000-0005-0000-0000-0000325B0000}"/>
    <cellStyle name="Normal 17 4 2 6 3 2 2" xfId="23342" xr:uid="{00000000-0005-0000-0000-0000335B0000}"/>
    <cellStyle name="Normal 17 4 2 6 3 2 2 2" xfId="23343" xr:uid="{00000000-0005-0000-0000-0000345B0000}"/>
    <cellStyle name="Normal 17 4 2 6 3 2 2 2 2" xfId="23344" xr:uid="{00000000-0005-0000-0000-0000355B0000}"/>
    <cellStyle name="Normal 17 4 2 6 3 2 2 2 2 2" xfId="23345" xr:uid="{00000000-0005-0000-0000-0000365B0000}"/>
    <cellStyle name="Normal 17 4 2 6 3 2 2 2 3" xfId="23346" xr:uid="{00000000-0005-0000-0000-0000375B0000}"/>
    <cellStyle name="Normal 17 4 2 6 3 2 2 3" xfId="23347" xr:uid="{00000000-0005-0000-0000-0000385B0000}"/>
    <cellStyle name="Normal 17 4 2 6 3 2 2 3 2" xfId="23348" xr:uid="{00000000-0005-0000-0000-0000395B0000}"/>
    <cellStyle name="Normal 17 4 2 6 3 2 2 4" xfId="23349" xr:uid="{00000000-0005-0000-0000-00003A5B0000}"/>
    <cellStyle name="Normal 17 4 2 6 3 2 3" xfId="23350" xr:uid="{00000000-0005-0000-0000-00003B5B0000}"/>
    <cellStyle name="Normal 17 4 2 6 3 2 3 2" xfId="23351" xr:uid="{00000000-0005-0000-0000-00003C5B0000}"/>
    <cellStyle name="Normal 17 4 2 6 3 2 3 2 2" xfId="23352" xr:uid="{00000000-0005-0000-0000-00003D5B0000}"/>
    <cellStyle name="Normal 17 4 2 6 3 2 3 3" xfId="23353" xr:uid="{00000000-0005-0000-0000-00003E5B0000}"/>
    <cellStyle name="Normal 17 4 2 6 3 2 4" xfId="23354" xr:uid="{00000000-0005-0000-0000-00003F5B0000}"/>
    <cellStyle name="Normal 17 4 2 6 3 2 4 2" xfId="23355" xr:uid="{00000000-0005-0000-0000-0000405B0000}"/>
    <cellStyle name="Normal 17 4 2 6 3 2 5" xfId="23356" xr:uid="{00000000-0005-0000-0000-0000415B0000}"/>
    <cellStyle name="Normal 17 4 2 6 3 3" xfId="23357" xr:uid="{00000000-0005-0000-0000-0000425B0000}"/>
    <cellStyle name="Normal 17 4 2 6 3 3 2" xfId="23358" xr:uid="{00000000-0005-0000-0000-0000435B0000}"/>
    <cellStyle name="Normal 17 4 2 6 3 3 2 2" xfId="23359" xr:uid="{00000000-0005-0000-0000-0000445B0000}"/>
    <cellStyle name="Normal 17 4 2 6 3 3 2 2 2" xfId="23360" xr:uid="{00000000-0005-0000-0000-0000455B0000}"/>
    <cellStyle name="Normal 17 4 2 6 3 3 2 3" xfId="23361" xr:uid="{00000000-0005-0000-0000-0000465B0000}"/>
    <cellStyle name="Normal 17 4 2 6 3 3 3" xfId="23362" xr:uid="{00000000-0005-0000-0000-0000475B0000}"/>
    <cellStyle name="Normal 17 4 2 6 3 3 3 2" xfId="23363" xr:uid="{00000000-0005-0000-0000-0000485B0000}"/>
    <cellStyle name="Normal 17 4 2 6 3 3 4" xfId="23364" xr:uid="{00000000-0005-0000-0000-0000495B0000}"/>
    <cellStyle name="Normal 17 4 2 6 3 4" xfId="23365" xr:uid="{00000000-0005-0000-0000-00004A5B0000}"/>
    <cellStyle name="Normal 17 4 2 6 3 4 2" xfId="23366" xr:uid="{00000000-0005-0000-0000-00004B5B0000}"/>
    <cellStyle name="Normal 17 4 2 6 3 4 2 2" xfId="23367" xr:uid="{00000000-0005-0000-0000-00004C5B0000}"/>
    <cellStyle name="Normal 17 4 2 6 3 4 3" xfId="23368" xr:uid="{00000000-0005-0000-0000-00004D5B0000}"/>
    <cellStyle name="Normal 17 4 2 6 3 5" xfId="23369" xr:uid="{00000000-0005-0000-0000-00004E5B0000}"/>
    <cellStyle name="Normal 17 4 2 6 3 5 2" xfId="23370" xr:uid="{00000000-0005-0000-0000-00004F5B0000}"/>
    <cellStyle name="Normal 17 4 2 6 3 6" xfId="23371" xr:uid="{00000000-0005-0000-0000-0000505B0000}"/>
    <cellStyle name="Normal 17 4 2 6 4" xfId="23372" xr:uid="{00000000-0005-0000-0000-0000515B0000}"/>
    <cellStyle name="Normal 17 4 2 6 4 2" xfId="23373" xr:uid="{00000000-0005-0000-0000-0000525B0000}"/>
    <cellStyle name="Normal 17 4 2 6 4 2 2" xfId="23374" xr:uid="{00000000-0005-0000-0000-0000535B0000}"/>
    <cellStyle name="Normal 17 4 2 6 4 2 2 2" xfId="23375" xr:uid="{00000000-0005-0000-0000-0000545B0000}"/>
    <cellStyle name="Normal 17 4 2 6 4 2 2 2 2" xfId="23376" xr:uid="{00000000-0005-0000-0000-0000555B0000}"/>
    <cellStyle name="Normal 17 4 2 6 4 2 2 3" xfId="23377" xr:uid="{00000000-0005-0000-0000-0000565B0000}"/>
    <cellStyle name="Normal 17 4 2 6 4 2 3" xfId="23378" xr:uid="{00000000-0005-0000-0000-0000575B0000}"/>
    <cellStyle name="Normal 17 4 2 6 4 2 3 2" xfId="23379" xr:uid="{00000000-0005-0000-0000-0000585B0000}"/>
    <cellStyle name="Normal 17 4 2 6 4 2 4" xfId="23380" xr:uid="{00000000-0005-0000-0000-0000595B0000}"/>
    <cellStyle name="Normal 17 4 2 6 4 3" xfId="23381" xr:uid="{00000000-0005-0000-0000-00005A5B0000}"/>
    <cellStyle name="Normal 17 4 2 6 4 3 2" xfId="23382" xr:uid="{00000000-0005-0000-0000-00005B5B0000}"/>
    <cellStyle name="Normal 17 4 2 6 4 3 2 2" xfId="23383" xr:uid="{00000000-0005-0000-0000-00005C5B0000}"/>
    <cellStyle name="Normal 17 4 2 6 4 3 3" xfId="23384" xr:uid="{00000000-0005-0000-0000-00005D5B0000}"/>
    <cellStyle name="Normal 17 4 2 6 4 4" xfId="23385" xr:uid="{00000000-0005-0000-0000-00005E5B0000}"/>
    <cellStyle name="Normal 17 4 2 6 4 4 2" xfId="23386" xr:uid="{00000000-0005-0000-0000-00005F5B0000}"/>
    <cellStyle name="Normal 17 4 2 6 4 5" xfId="23387" xr:uid="{00000000-0005-0000-0000-0000605B0000}"/>
    <cellStyle name="Normal 17 4 2 6 5" xfId="23388" xr:uid="{00000000-0005-0000-0000-0000615B0000}"/>
    <cellStyle name="Normal 17 4 2 6 5 2" xfId="23389" xr:uid="{00000000-0005-0000-0000-0000625B0000}"/>
    <cellStyle name="Normal 17 4 2 6 5 2 2" xfId="23390" xr:uid="{00000000-0005-0000-0000-0000635B0000}"/>
    <cellStyle name="Normal 17 4 2 6 5 2 2 2" xfId="23391" xr:uid="{00000000-0005-0000-0000-0000645B0000}"/>
    <cellStyle name="Normal 17 4 2 6 5 2 3" xfId="23392" xr:uid="{00000000-0005-0000-0000-0000655B0000}"/>
    <cellStyle name="Normal 17 4 2 6 5 3" xfId="23393" xr:uid="{00000000-0005-0000-0000-0000665B0000}"/>
    <cellStyle name="Normal 17 4 2 6 5 3 2" xfId="23394" xr:uid="{00000000-0005-0000-0000-0000675B0000}"/>
    <cellStyle name="Normal 17 4 2 6 5 4" xfId="23395" xr:uid="{00000000-0005-0000-0000-0000685B0000}"/>
    <cellStyle name="Normal 17 4 2 6 6" xfId="23396" xr:uid="{00000000-0005-0000-0000-0000695B0000}"/>
    <cellStyle name="Normal 17 4 2 6 6 2" xfId="23397" xr:uid="{00000000-0005-0000-0000-00006A5B0000}"/>
    <cellStyle name="Normal 17 4 2 6 6 2 2" xfId="23398" xr:uid="{00000000-0005-0000-0000-00006B5B0000}"/>
    <cellStyle name="Normal 17 4 2 6 6 3" xfId="23399" xr:uid="{00000000-0005-0000-0000-00006C5B0000}"/>
    <cellStyle name="Normal 17 4 2 6 6 3 2" xfId="23400" xr:uid="{00000000-0005-0000-0000-00006D5B0000}"/>
    <cellStyle name="Normal 17 4 2 6 6 4" xfId="23401" xr:uid="{00000000-0005-0000-0000-00006E5B0000}"/>
    <cellStyle name="Normal 17 4 2 6 7" xfId="23402" xr:uid="{00000000-0005-0000-0000-00006F5B0000}"/>
    <cellStyle name="Normal 17 4 2 6 7 2" xfId="23403" xr:uid="{00000000-0005-0000-0000-0000705B0000}"/>
    <cellStyle name="Normal 17 4 2 6 8" xfId="23404" xr:uid="{00000000-0005-0000-0000-0000715B0000}"/>
    <cellStyle name="Normal 17 4 2 6 8 2" xfId="23405" xr:uid="{00000000-0005-0000-0000-0000725B0000}"/>
    <cellStyle name="Normal 17 4 2 6 9" xfId="23406" xr:uid="{00000000-0005-0000-0000-0000735B0000}"/>
    <cellStyle name="Normal 17 4 2 7" xfId="23407" xr:uid="{00000000-0005-0000-0000-0000745B0000}"/>
    <cellStyle name="Normal 17 4 2 7 2" xfId="23408" xr:uid="{00000000-0005-0000-0000-0000755B0000}"/>
    <cellStyle name="Normal 17 4 2 7 2 2" xfId="23409" xr:uid="{00000000-0005-0000-0000-0000765B0000}"/>
    <cellStyle name="Normal 17 4 2 7 2 2 2" xfId="23410" xr:uid="{00000000-0005-0000-0000-0000775B0000}"/>
    <cellStyle name="Normal 17 4 2 7 2 2 2 2" xfId="23411" xr:uid="{00000000-0005-0000-0000-0000785B0000}"/>
    <cellStyle name="Normal 17 4 2 7 2 2 2 2 2" xfId="23412" xr:uid="{00000000-0005-0000-0000-0000795B0000}"/>
    <cellStyle name="Normal 17 4 2 7 2 2 2 3" xfId="23413" xr:uid="{00000000-0005-0000-0000-00007A5B0000}"/>
    <cellStyle name="Normal 17 4 2 7 2 2 3" xfId="23414" xr:uid="{00000000-0005-0000-0000-00007B5B0000}"/>
    <cellStyle name="Normal 17 4 2 7 2 2 3 2" xfId="23415" xr:uid="{00000000-0005-0000-0000-00007C5B0000}"/>
    <cellStyle name="Normal 17 4 2 7 2 2 4" xfId="23416" xr:uid="{00000000-0005-0000-0000-00007D5B0000}"/>
    <cellStyle name="Normal 17 4 2 7 2 3" xfId="23417" xr:uid="{00000000-0005-0000-0000-00007E5B0000}"/>
    <cellStyle name="Normal 17 4 2 7 2 3 2" xfId="23418" xr:uid="{00000000-0005-0000-0000-00007F5B0000}"/>
    <cellStyle name="Normal 17 4 2 7 2 3 2 2" xfId="23419" xr:uid="{00000000-0005-0000-0000-0000805B0000}"/>
    <cellStyle name="Normal 17 4 2 7 2 3 3" xfId="23420" xr:uid="{00000000-0005-0000-0000-0000815B0000}"/>
    <cellStyle name="Normal 17 4 2 7 2 4" xfId="23421" xr:uid="{00000000-0005-0000-0000-0000825B0000}"/>
    <cellStyle name="Normal 17 4 2 7 2 4 2" xfId="23422" xr:uid="{00000000-0005-0000-0000-0000835B0000}"/>
    <cellStyle name="Normal 17 4 2 7 2 5" xfId="23423" xr:uid="{00000000-0005-0000-0000-0000845B0000}"/>
    <cellStyle name="Normal 17 4 2 7 3" xfId="23424" xr:uid="{00000000-0005-0000-0000-0000855B0000}"/>
    <cellStyle name="Normal 17 4 2 7 3 2" xfId="23425" xr:uid="{00000000-0005-0000-0000-0000865B0000}"/>
    <cellStyle name="Normal 17 4 2 7 3 2 2" xfId="23426" xr:uid="{00000000-0005-0000-0000-0000875B0000}"/>
    <cellStyle name="Normal 17 4 2 7 3 2 2 2" xfId="23427" xr:uid="{00000000-0005-0000-0000-0000885B0000}"/>
    <cellStyle name="Normal 17 4 2 7 3 2 3" xfId="23428" xr:uid="{00000000-0005-0000-0000-0000895B0000}"/>
    <cellStyle name="Normal 17 4 2 7 3 3" xfId="23429" xr:uid="{00000000-0005-0000-0000-00008A5B0000}"/>
    <cellStyle name="Normal 17 4 2 7 3 3 2" xfId="23430" xr:uid="{00000000-0005-0000-0000-00008B5B0000}"/>
    <cellStyle name="Normal 17 4 2 7 3 4" xfId="23431" xr:uid="{00000000-0005-0000-0000-00008C5B0000}"/>
    <cellStyle name="Normal 17 4 2 7 4" xfId="23432" xr:uid="{00000000-0005-0000-0000-00008D5B0000}"/>
    <cellStyle name="Normal 17 4 2 7 4 2" xfId="23433" xr:uid="{00000000-0005-0000-0000-00008E5B0000}"/>
    <cellStyle name="Normal 17 4 2 7 4 2 2" xfId="23434" xr:uid="{00000000-0005-0000-0000-00008F5B0000}"/>
    <cellStyle name="Normal 17 4 2 7 4 3" xfId="23435" xr:uid="{00000000-0005-0000-0000-0000905B0000}"/>
    <cellStyle name="Normal 17 4 2 7 5" xfId="23436" xr:uid="{00000000-0005-0000-0000-0000915B0000}"/>
    <cellStyle name="Normal 17 4 2 7 5 2" xfId="23437" xr:uid="{00000000-0005-0000-0000-0000925B0000}"/>
    <cellStyle name="Normal 17 4 2 7 6" xfId="23438" xr:uid="{00000000-0005-0000-0000-0000935B0000}"/>
    <cellStyle name="Normal 17 4 2 8" xfId="23439" xr:uid="{00000000-0005-0000-0000-0000945B0000}"/>
    <cellStyle name="Normal 17 4 2 8 2" xfId="23440" xr:uid="{00000000-0005-0000-0000-0000955B0000}"/>
    <cellStyle name="Normal 17 4 2 8 2 2" xfId="23441" xr:uid="{00000000-0005-0000-0000-0000965B0000}"/>
    <cellStyle name="Normal 17 4 2 8 2 2 2" xfId="23442" xr:uid="{00000000-0005-0000-0000-0000975B0000}"/>
    <cellStyle name="Normal 17 4 2 8 2 2 2 2" xfId="23443" xr:uid="{00000000-0005-0000-0000-0000985B0000}"/>
    <cellStyle name="Normal 17 4 2 8 2 2 2 2 2" xfId="23444" xr:uid="{00000000-0005-0000-0000-0000995B0000}"/>
    <cellStyle name="Normal 17 4 2 8 2 2 2 3" xfId="23445" xr:uid="{00000000-0005-0000-0000-00009A5B0000}"/>
    <cellStyle name="Normal 17 4 2 8 2 2 3" xfId="23446" xr:uid="{00000000-0005-0000-0000-00009B5B0000}"/>
    <cellStyle name="Normal 17 4 2 8 2 2 3 2" xfId="23447" xr:uid="{00000000-0005-0000-0000-00009C5B0000}"/>
    <cellStyle name="Normal 17 4 2 8 2 2 4" xfId="23448" xr:uid="{00000000-0005-0000-0000-00009D5B0000}"/>
    <cellStyle name="Normal 17 4 2 8 2 3" xfId="23449" xr:uid="{00000000-0005-0000-0000-00009E5B0000}"/>
    <cellStyle name="Normal 17 4 2 8 2 3 2" xfId="23450" xr:uid="{00000000-0005-0000-0000-00009F5B0000}"/>
    <cellStyle name="Normal 17 4 2 8 2 3 2 2" xfId="23451" xr:uid="{00000000-0005-0000-0000-0000A05B0000}"/>
    <cellStyle name="Normal 17 4 2 8 2 3 3" xfId="23452" xr:uid="{00000000-0005-0000-0000-0000A15B0000}"/>
    <cellStyle name="Normal 17 4 2 8 2 4" xfId="23453" xr:uid="{00000000-0005-0000-0000-0000A25B0000}"/>
    <cellStyle name="Normal 17 4 2 8 2 4 2" xfId="23454" xr:uid="{00000000-0005-0000-0000-0000A35B0000}"/>
    <cellStyle name="Normal 17 4 2 8 2 5" xfId="23455" xr:uid="{00000000-0005-0000-0000-0000A45B0000}"/>
    <cellStyle name="Normal 17 4 2 8 3" xfId="23456" xr:uid="{00000000-0005-0000-0000-0000A55B0000}"/>
    <cellStyle name="Normal 17 4 2 8 3 2" xfId="23457" xr:uid="{00000000-0005-0000-0000-0000A65B0000}"/>
    <cellStyle name="Normal 17 4 2 8 3 2 2" xfId="23458" xr:uid="{00000000-0005-0000-0000-0000A75B0000}"/>
    <cellStyle name="Normal 17 4 2 8 3 2 2 2" xfId="23459" xr:uid="{00000000-0005-0000-0000-0000A85B0000}"/>
    <cellStyle name="Normal 17 4 2 8 3 2 3" xfId="23460" xr:uid="{00000000-0005-0000-0000-0000A95B0000}"/>
    <cellStyle name="Normal 17 4 2 8 3 3" xfId="23461" xr:uid="{00000000-0005-0000-0000-0000AA5B0000}"/>
    <cellStyle name="Normal 17 4 2 8 3 3 2" xfId="23462" xr:uid="{00000000-0005-0000-0000-0000AB5B0000}"/>
    <cellStyle name="Normal 17 4 2 8 3 4" xfId="23463" xr:uid="{00000000-0005-0000-0000-0000AC5B0000}"/>
    <cellStyle name="Normal 17 4 2 8 4" xfId="23464" xr:uid="{00000000-0005-0000-0000-0000AD5B0000}"/>
    <cellStyle name="Normal 17 4 2 8 4 2" xfId="23465" xr:uid="{00000000-0005-0000-0000-0000AE5B0000}"/>
    <cellStyle name="Normal 17 4 2 8 4 2 2" xfId="23466" xr:uid="{00000000-0005-0000-0000-0000AF5B0000}"/>
    <cellStyle name="Normal 17 4 2 8 4 3" xfId="23467" xr:uid="{00000000-0005-0000-0000-0000B05B0000}"/>
    <cellStyle name="Normal 17 4 2 8 5" xfId="23468" xr:uid="{00000000-0005-0000-0000-0000B15B0000}"/>
    <cellStyle name="Normal 17 4 2 8 5 2" xfId="23469" xr:uid="{00000000-0005-0000-0000-0000B25B0000}"/>
    <cellStyle name="Normal 17 4 2 8 6" xfId="23470" xr:uid="{00000000-0005-0000-0000-0000B35B0000}"/>
    <cellStyle name="Normal 17 4 2 9" xfId="23471" xr:uid="{00000000-0005-0000-0000-0000B45B0000}"/>
    <cellStyle name="Normal 17 4 2 9 2" xfId="23472" xr:uid="{00000000-0005-0000-0000-0000B55B0000}"/>
    <cellStyle name="Normal 17 4 2 9 2 2" xfId="23473" xr:uid="{00000000-0005-0000-0000-0000B65B0000}"/>
    <cellStyle name="Normal 17 4 2 9 2 2 2" xfId="23474" xr:uid="{00000000-0005-0000-0000-0000B75B0000}"/>
    <cellStyle name="Normal 17 4 2 9 2 2 2 2" xfId="23475" xr:uid="{00000000-0005-0000-0000-0000B85B0000}"/>
    <cellStyle name="Normal 17 4 2 9 2 2 3" xfId="23476" xr:uid="{00000000-0005-0000-0000-0000B95B0000}"/>
    <cellStyle name="Normal 17 4 2 9 2 3" xfId="23477" xr:uid="{00000000-0005-0000-0000-0000BA5B0000}"/>
    <cellStyle name="Normal 17 4 2 9 2 3 2" xfId="23478" xr:uid="{00000000-0005-0000-0000-0000BB5B0000}"/>
    <cellStyle name="Normal 17 4 2 9 2 4" xfId="23479" xr:uid="{00000000-0005-0000-0000-0000BC5B0000}"/>
    <cellStyle name="Normal 17 4 2 9 3" xfId="23480" xr:uid="{00000000-0005-0000-0000-0000BD5B0000}"/>
    <cellStyle name="Normal 17 4 2 9 3 2" xfId="23481" xr:uid="{00000000-0005-0000-0000-0000BE5B0000}"/>
    <cellStyle name="Normal 17 4 2 9 3 2 2" xfId="23482" xr:uid="{00000000-0005-0000-0000-0000BF5B0000}"/>
    <cellStyle name="Normal 17 4 2 9 3 3" xfId="23483" xr:uid="{00000000-0005-0000-0000-0000C05B0000}"/>
    <cellStyle name="Normal 17 4 2 9 4" xfId="23484" xr:uid="{00000000-0005-0000-0000-0000C15B0000}"/>
    <cellStyle name="Normal 17 4 2 9 4 2" xfId="23485" xr:uid="{00000000-0005-0000-0000-0000C25B0000}"/>
    <cellStyle name="Normal 17 4 2 9 5" xfId="23486" xr:uid="{00000000-0005-0000-0000-0000C35B0000}"/>
    <cellStyle name="Normal 17 4 3" xfId="23487" xr:uid="{00000000-0005-0000-0000-0000C45B0000}"/>
    <cellStyle name="Normal 17 4 3 10" xfId="23488" xr:uid="{00000000-0005-0000-0000-0000C55B0000}"/>
    <cellStyle name="Normal 17 4 3 10 2" xfId="23489" xr:uid="{00000000-0005-0000-0000-0000C65B0000}"/>
    <cellStyle name="Normal 17 4 3 10 2 2" xfId="23490" xr:uid="{00000000-0005-0000-0000-0000C75B0000}"/>
    <cellStyle name="Normal 17 4 3 10 2 2 2" xfId="23491" xr:uid="{00000000-0005-0000-0000-0000C85B0000}"/>
    <cellStyle name="Normal 17 4 3 10 2 3" xfId="23492" xr:uid="{00000000-0005-0000-0000-0000C95B0000}"/>
    <cellStyle name="Normal 17 4 3 10 3" xfId="23493" xr:uid="{00000000-0005-0000-0000-0000CA5B0000}"/>
    <cellStyle name="Normal 17 4 3 10 3 2" xfId="23494" xr:uid="{00000000-0005-0000-0000-0000CB5B0000}"/>
    <cellStyle name="Normal 17 4 3 10 4" xfId="23495" xr:uid="{00000000-0005-0000-0000-0000CC5B0000}"/>
    <cellStyle name="Normal 17 4 3 11" xfId="23496" xr:uid="{00000000-0005-0000-0000-0000CD5B0000}"/>
    <cellStyle name="Normal 17 4 3 11 2" xfId="23497" xr:uid="{00000000-0005-0000-0000-0000CE5B0000}"/>
    <cellStyle name="Normal 17 4 3 11 2 2" xfId="23498" xr:uid="{00000000-0005-0000-0000-0000CF5B0000}"/>
    <cellStyle name="Normal 17 4 3 11 3" xfId="23499" xr:uid="{00000000-0005-0000-0000-0000D05B0000}"/>
    <cellStyle name="Normal 17 4 3 11 3 2" xfId="23500" xr:uid="{00000000-0005-0000-0000-0000D15B0000}"/>
    <cellStyle name="Normal 17 4 3 11 4" xfId="23501" xr:uid="{00000000-0005-0000-0000-0000D25B0000}"/>
    <cellStyle name="Normal 17 4 3 12" xfId="23502" xr:uid="{00000000-0005-0000-0000-0000D35B0000}"/>
    <cellStyle name="Normal 17 4 3 12 2" xfId="23503" xr:uid="{00000000-0005-0000-0000-0000D45B0000}"/>
    <cellStyle name="Normal 17 4 3 13" xfId="23504" xr:uid="{00000000-0005-0000-0000-0000D55B0000}"/>
    <cellStyle name="Normal 17 4 3 13 2" xfId="23505" xr:uid="{00000000-0005-0000-0000-0000D65B0000}"/>
    <cellStyle name="Normal 17 4 3 14" xfId="23506" xr:uid="{00000000-0005-0000-0000-0000D75B0000}"/>
    <cellStyle name="Normal 17 4 3 2" xfId="23507" xr:uid="{00000000-0005-0000-0000-0000D85B0000}"/>
    <cellStyle name="Normal 17 4 3 2 10" xfId="23508" xr:uid="{00000000-0005-0000-0000-0000D95B0000}"/>
    <cellStyle name="Normal 17 4 3 2 10 2" xfId="23509" xr:uid="{00000000-0005-0000-0000-0000DA5B0000}"/>
    <cellStyle name="Normal 17 4 3 2 11" xfId="23510" xr:uid="{00000000-0005-0000-0000-0000DB5B0000}"/>
    <cellStyle name="Normal 17 4 3 2 12" xfId="23511" xr:uid="{00000000-0005-0000-0000-0000DC5B0000}"/>
    <cellStyle name="Normal 17 4 3 2 2" xfId="23512" xr:uid="{00000000-0005-0000-0000-0000DD5B0000}"/>
    <cellStyle name="Normal 17 4 3 2 2 10" xfId="23513" xr:uid="{00000000-0005-0000-0000-0000DE5B0000}"/>
    <cellStyle name="Normal 17 4 3 2 2 11" xfId="23514" xr:uid="{00000000-0005-0000-0000-0000DF5B0000}"/>
    <cellStyle name="Normal 17 4 3 2 2 2" xfId="23515" xr:uid="{00000000-0005-0000-0000-0000E05B0000}"/>
    <cellStyle name="Normal 17 4 3 2 2 2 2" xfId="23516" xr:uid="{00000000-0005-0000-0000-0000E15B0000}"/>
    <cellStyle name="Normal 17 4 3 2 2 2 2 2" xfId="23517" xr:uid="{00000000-0005-0000-0000-0000E25B0000}"/>
    <cellStyle name="Normal 17 4 3 2 2 2 2 2 2" xfId="23518" xr:uid="{00000000-0005-0000-0000-0000E35B0000}"/>
    <cellStyle name="Normal 17 4 3 2 2 2 2 2 2 2" xfId="23519" xr:uid="{00000000-0005-0000-0000-0000E45B0000}"/>
    <cellStyle name="Normal 17 4 3 2 2 2 2 2 2 2 2" xfId="23520" xr:uid="{00000000-0005-0000-0000-0000E55B0000}"/>
    <cellStyle name="Normal 17 4 3 2 2 2 2 2 2 2 2 2" xfId="23521" xr:uid="{00000000-0005-0000-0000-0000E65B0000}"/>
    <cellStyle name="Normal 17 4 3 2 2 2 2 2 2 2 3" xfId="23522" xr:uid="{00000000-0005-0000-0000-0000E75B0000}"/>
    <cellStyle name="Normal 17 4 3 2 2 2 2 2 2 3" xfId="23523" xr:uid="{00000000-0005-0000-0000-0000E85B0000}"/>
    <cellStyle name="Normal 17 4 3 2 2 2 2 2 2 3 2" xfId="23524" xr:uid="{00000000-0005-0000-0000-0000E95B0000}"/>
    <cellStyle name="Normal 17 4 3 2 2 2 2 2 2 4" xfId="23525" xr:uid="{00000000-0005-0000-0000-0000EA5B0000}"/>
    <cellStyle name="Normal 17 4 3 2 2 2 2 2 3" xfId="23526" xr:uid="{00000000-0005-0000-0000-0000EB5B0000}"/>
    <cellStyle name="Normal 17 4 3 2 2 2 2 2 3 2" xfId="23527" xr:uid="{00000000-0005-0000-0000-0000EC5B0000}"/>
    <cellStyle name="Normal 17 4 3 2 2 2 2 2 3 2 2" xfId="23528" xr:uid="{00000000-0005-0000-0000-0000ED5B0000}"/>
    <cellStyle name="Normal 17 4 3 2 2 2 2 2 3 3" xfId="23529" xr:uid="{00000000-0005-0000-0000-0000EE5B0000}"/>
    <cellStyle name="Normal 17 4 3 2 2 2 2 2 4" xfId="23530" xr:uid="{00000000-0005-0000-0000-0000EF5B0000}"/>
    <cellStyle name="Normal 17 4 3 2 2 2 2 2 4 2" xfId="23531" xr:uid="{00000000-0005-0000-0000-0000F05B0000}"/>
    <cellStyle name="Normal 17 4 3 2 2 2 2 2 5" xfId="23532" xr:uid="{00000000-0005-0000-0000-0000F15B0000}"/>
    <cellStyle name="Normal 17 4 3 2 2 2 2 3" xfId="23533" xr:uid="{00000000-0005-0000-0000-0000F25B0000}"/>
    <cellStyle name="Normal 17 4 3 2 2 2 2 3 2" xfId="23534" xr:uid="{00000000-0005-0000-0000-0000F35B0000}"/>
    <cellStyle name="Normal 17 4 3 2 2 2 2 3 2 2" xfId="23535" xr:uid="{00000000-0005-0000-0000-0000F45B0000}"/>
    <cellStyle name="Normal 17 4 3 2 2 2 2 3 2 2 2" xfId="23536" xr:uid="{00000000-0005-0000-0000-0000F55B0000}"/>
    <cellStyle name="Normal 17 4 3 2 2 2 2 3 2 3" xfId="23537" xr:uid="{00000000-0005-0000-0000-0000F65B0000}"/>
    <cellStyle name="Normal 17 4 3 2 2 2 2 3 3" xfId="23538" xr:uid="{00000000-0005-0000-0000-0000F75B0000}"/>
    <cellStyle name="Normal 17 4 3 2 2 2 2 3 3 2" xfId="23539" xr:uid="{00000000-0005-0000-0000-0000F85B0000}"/>
    <cellStyle name="Normal 17 4 3 2 2 2 2 3 4" xfId="23540" xr:uid="{00000000-0005-0000-0000-0000F95B0000}"/>
    <cellStyle name="Normal 17 4 3 2 2 2 2 4" xfId="23541" xr:uid="{00000000-0005-0000-0000-0000FA5B0000}"/>
    <cellStyle name="Normal 17 4 3 2 2 2 2 4 2" xfId="23542" xr:uid="{00000000-0005-0000-0000-0000FB5B0000}"/>
    <cellStyle name="Normal 17 4 3 2 2 2 2 4 2 2" xfId="23543" xr:uid="{00000000-0005-0000-0000-0000FC5B0000}"/>
    <cellStyle name="Normal 17 4 3 2 2 2 2 4 3" xfId="23544" xr:uid="{00000000-0005-0000-0000-0000FD5B0000}"/>
    <cellStyle name="Normal 17 4 3 2 2 2 2 5" xfId="23545" xr:uid="{00000000-0005-0000-0000-0000FE5B0000}"/>
    <cellStyle name="Normal 17 4 3 2 2 2 2 5 2" xfId="23546" xr:uid="{00000000-0005-0000-0000-0000FF5B0000}"/>
    <cellStyle name="Normal 17 4 3 2 2 2 2 6" xfId="23547" xr:uid="{00000000-0005-0000-0000-0000005C0000}"/>
    <cellStyle name="Normal 17 4 3 2 2 2 3" xfId="23548" xr:uid="{00000000-0005-0000-0000-0000015C0000}"/>
    <cellStyle name="Normal 17 4 3 2 2 2 3 2" xfId="23549" xr:uid="{00000000-0005-0000-0000-0000025C0000}"/>
    <cellStyle name="Normal 17 4 3 2 2 2 3 2 2" xfId="23550" xr:uid="{00000000-0005-0000-0000-0000035C0000}"/>
    <cellStyle name="Normal 17 4 3 2 2 2 3 2 2 2" xfId="23551" xr:uid="{00000000-0005-0000-0000-0000045C0000}"/>
    <cellStyle name="Normal 17 4 3 2 2 2 3 2 2 2 2" xfId="23552" xr:uid="{00000000-0005-0000-0000-0000055C0000}"/>
    <cellStyle name="Normal 17 4 3 2 2 2 3 2 2 2 2 2" xfId="23553" xr:uid="{00000000-0005-0000-0000-0000065C0000}"/>
    <cellStyle name="Normal 17 4 3 2 2 2 3 2 2 2 3" xfId="23554" xr:uid="{00000000-0005-0000-0000-0000075C0000}"/>
    <cellStyle name="Normal 17 4 3 2 2 2 3 2 2 3" xfId="23555" xr:uid="{00000000-0005-0000-0000-0000085C0000}"/>
    <cellStyle name="Normal 17 4 3 2 2 2 3 2 2 3 2" xfId="23556" xr:uid="{00000000-0005-0000-0000-0000095C0000}"/>
    <cellStyle name="Normal 17 4 3 2 2 2 3 2 2 4" xfId="23557" xr:uid="{00000000-0005-0000-0000-00000A5C0000}"/>
    <cellStyle name="Normal 17 4 3 2 2 2 3 2 3" xfId="23558" xr:uid="{00000000-0005-0000-0000-00000B5C0000}"/>
    <cellStyle name="Normal 17 4 3 2 2 2 3 2 3 2" xfId="23559" xr:uid="{00000000-0005-0000-0000-00000C5C0000}"/>
    <cellStyle name="Normal 17 4 3 2 2 2 3 2 3 2 2" xfId="23560" xr:uid="{00000000-0005-0000-0000-00000D5C0000}"/>
    <cellStyle name="Normal 17 4 3 2 2 2 3 2 3 3" xfId="23561" xr:uid="{00000000-0005-0000-0000-00000E5C0000}"/>
    <cellStyle name="Normal 17 4 3 2 2 2 3 2 4" xfId="23562" xr:uid="{00000000-0005-0000-0000-00000F5C0000}"/>
    <cellStyle name="Normal 17 4 3 2 2 2 3 2 4 2" xfId="23563" xr:uid="{00000000-0005-0000-0000-0000105C0000}"/>
    <cellStyle name="Normal 17 4 3 2 2 2 3 2 5" xfId="23564" xr:uid="{00000000-0005-0000-0000-0000115C0000}"/>
    <cellStyle name="Normal 17 4 3 2 2 2 3 3" xfId="23565" xr:uid="{00000000-0005-0000-0000-0000125C0000}"/>
    <cellStyle name="Normal 17 4 3 2 2 2 3 3 2" xfId="23566" xr:uid="{00000000-0005-0000-0000-0000135C0000}"/>
    <cellStyle name="Normal 17 4 3 2 2 2 3 3 2 2" xfId="23567" xr:uid="{00000000-0005-0000-0000-0000145C0000}"/>
    <cellStyle name="Normal 17 4 3 2 2 2 3 3 2 2 2" xfId="23568" xr:uid="{00000000-0005-0000-0000-0000155C0000}"/>
    <cellStyle name="Normal 17 4 3 2 2 2 3 3 2 3" xfId="23569" xr:uid="{00000000-0005-0000-0000-0000165C0000}"/>
    <cellStyle name="Normal 17 4 3 2 2 2 3 3 3" xfId="23570" xr:uid="{00000000-0005-0000-0000-0000175C0000}"/>
    <cellStyle name="Normal 17 4 3 2 2 2 3 3 3 2" xfId="23571" xr:uid="{00000000-0005-0000-0000-0000185C0000}"/>
    <cellStyle name="Normal 17 4 3 2 2 2 3 3 4" xfId="23572" xr:uid="{00000000-0005-0000-0000-0000195C0000}"/>
    <cellStyle name="Normal 17 4 3 2 2 2 3 4" xfId="23573" xr:uid="{00000000-0005-0000-0000-00001A5C0000}"/>
    <cellStyle name="Normal 17 4 3 2 2 2 3 4 2" xfId="23574" xr:uid="{00000000-0005-0000-0000-00001B5C0000}"/>
    <cellStyle name="Normal 17 4 3 2 2 2 3 4 2 2" xfId="23575" xr:uid="{00000000-0005-0000-0000-00001C5C0000}"/>
    <cellStyle name="Normal 17 4 3 2 2 2 3 4 3" xfId="23576" xr:uid="{00000000-0005-0000-0000-00001D5C0000}"/>
    <cellStyle name="Normal 17 4 3 2 2 2 3 5" xfId="23577" xr:uid="{00000000-0005-0000-0000-00001E5C0000}"/>
    <cellStyle name="Normal 17 4 3 2 2 2 3 5 2" xfId="23578" xr:uid="{00000000-0005-0000-0000-00001F5C0000}"/>
    <cellStyle name="Normal 17 4 3 2 2 2 3 6" xfId="23579" xr:uid="{00000000-0005-0000-0000-0000205C0000}"/>
    <cellStyle name="Normal 17 4 3 2 2 2 4" xfId="23580" xr:uid="{00000000-0005-0000-0000-0000215C0000}"/>
    <cellStyle name="Normal 17 4 3 2 2 2 4 2" xfId="23581" xr:uid="{00000000-0005-0000-0000-0000225C0000}"/>
    <cellStyle name="Normal 17 4 3 2 2 2 4 2 2" xfId="23582" xr:uid="{00000000-0005-0000-0000-0000235C0000}"/>
    <cellStyle name="Normal 17 4 3 2 2 2 4 2 2 2" xfId="23583" xr:uid="{00000000-0005-0000-0000-0000245C0000}"/>
    <cellStyle name="Normal 17 4 3 2 2 2 4 2 2 2 2" xfId="23584" xr:uid="{00000000-0005-0000-0000-0000255C0000}"/>
    <cellStyle name="Normal 17 4 3 2 2 2 4 2 2 3" xfId="23585" xr:uid="{00000000-0005-0000-0000-0000265C0000}"/>
    <cellStyle name="Normal 17 4 3 2 2 2 4 2 3" xfId="23586" xr:uid="{00000000-0005-0000-0000-0000275C0000}"/>
    <cellStyle name="Normal 17 4 3 2 2 2 4 2 3 2" xfId="23587" xr:uid="{00000000-0005-0000-0000-0000285C0000}"/>
    <cellStyle name="Normal 17 4 3 2 2 2 4 2 4" xfId="23588" xr:uid="{00000000-0005-0000-0000-0000295C0000}"/>
    <cellStyle name="Normal 17 4 3 2 2 2 4 3" xfId="23589" xr:uid="{00000000-0005-0000-0000-00002A5C0000}"/>
    <cellStyle name="Normal 17 4 3 2 2 2 4 3 2" xfId="23590" xr:uid="{00000000-0005-0000-0000-00002B5C0000}"/>
    <cellStyle name="Normal 17 4 3 2 2 2 4 3 2 2" xfId="23591" xr:uid="{00000000-0005-0000-0000-00002C5C0000}"/>
    <cellStyle name="Normal 17 4 3 2 2 2 4 3 3" xfId="23592" xr:uid="{00000000-0005-0000-0000-00002D5C0000}"/>
    <cellStyle name="Normal 17 4 3 2 2 2 4 4" xfId="23593" xr:uid="{00000000-0005-0000-0000-00002E5C0000}"/>
    <cellStyle name="Normal 17 4 3 2 2 2 4 4 2" xfId="23594" xr:uid="{00000000-0005-0000-0000-00002F5C0000}"/>
    <cellStyle name="Normal 17 4 3 2 2 2 4 5" xfId="23595" xr:uid="{00000000-0005-0000-0000-0000305C0000}"/>
    <cellStyle name="Normal 17 4 3 2 2 2 5" xfId="23596" xr:uid="{00000000-0005-0000-0000-0000315C0000}"/>
    <cellStyle name="Normal 17 4 3 2 2 2 5 2" xfId="23597" xr:uid="{00000000-0005-0000-0000-0000325C0000}"/>
    <cellStyle name="Normal 17 4 3 2 2 2 5 2 2" xfId="23598" xr:uid="{00000000-0005-0000-0000-0000335C0000}"/>
    <cellStyle name="Normal 17 4 3 2 2 2 5 2 2 2" xfId="23599" xr:uid="{00000000-0005-0000-0000-0000345C0000}"/>
    <cellStyle name="Normal 17 4 3 2 2 2 5 2 3" xfId="23600" xr:uid="{00000000-0005-0000-0000-0000355C0000}"/>
    <cellStyle name="Normal 17 4 3 2 2 2 5 3" xfId="23601" xr:uid="{00000000-0005-0000-0000-0000365C0000}"/>
    <cellStyle name="Normal 17 4 3 2 2 2 5 3 2" xfId="23602" xr:uid="{00000000-0005-0000-0000-0000375C0000}"/>
    <cellStyle name="Normal 17 4 3 2 2 2 5 4" xfId="23603" xr:uid="{00000000-0005-0000-0000-0000385C0000}"/>
    <cellStyle name="Normal 17 4 3 2 2 2 6" xfId="23604" xr:uid="{00000000-0005-0000-0000-0000395C0000}"/>
    <cellStyle name="Normal 17 4 3 2 2 2 6 2" xfId="23605" xr:uid="{00000000-0005-0000-0000-00003A5C0000}"/>
    <cellStyle name="Normal 17 4 3 2 2 2 6 2 2" xfId="23606" xr:uid="{00000000-0005-0000-0000-00003B5C0000}"/>
    <cellStyle name="Normal 17 4 3 2 2 2 6 3" xfId="23607" xr:uid="{00000000-0005-0000-0000-00003C5C0000}"/>
    <cellStyle name="Normal 17 4 3 2 2 2 6 3 2" xfId="23608" xr:uid="{00000000-0005-0000-0000-00003D5C0000}"/>
    <cellStyle name="Normal 17 4 3 2 2 2 6 4" xfId="23609" xr:uid="{00000000-0005-0000-0000-00003E5C0000}"/>
    <cellStyle name="Normal 17 4 3 2 2 2 7" xfId="23610" xr:uid="{00000000-0005-0000-0000-00003F5C0000}"/>
    <cellStyle name="Normal 17 4 3 2 2 2 7 2" xfId="23611" xr:uid="{00000000-0005-0000-0000-0000405C0000}"/>
    <cellStyle name="Normal 17 4 3 2 2 2 8" xfId="23612" xr:uid="{00000000-0005-0000-0000-0000415C0000}"/>
    <cellStyle name="Normal 17 4 3 2 2 2 8 2" xfId="23613" xr:uid="{00000000-0005-0000-0000-0000425C0000}"/>
    <cellStyle name="Normal 17 4 3 2 2 2 9" xfId="23614" xr:uid="{00000000-0005-0000-0000-0000435C0000}"/>
    <cellStyle name="Normal 17 4 3 2 2 3" xfId="23615" xr:uid="{00000000-0005-0000-0000-0000445C0000}"/>
    <cellStyle name="Normal 17 4 3 2 2 3 2" xfId="23616" xr:uid="{00000000-0005-0000-0000-0000455C0000}"/>
    <cellStyle name="Normal 17 4 3 2 2 3 2 2" xfId="23617" xr:uid="{00000000-0005-0000-0000-0000465C0000}"/>
    <cellStyle name="Normal 17 4 3 2 2 3 2 2 2" xfId="23618" xr:uid="{00000000-0005-0000-0000-0000475C0000}"/>
    <cellStyle name="Normal 17 4 3 2 2 3 2 2 2 2" xfId="23619" xr:uid="{00000000-0005-0000-0000-0000485C0000}"/>
    <cellStyle name="Normal 17 4 3 2 2 3 2 2 2 2 2" xfId="23620" xr:uid="{00000000-0005-0000-0000-0000495C0000}"/>
    <cellStyle name="Normal 17 4 3 2 2 3 2 2 2 3" xfId="23621" xr:uid="{00000000-0005-0000-0000-00004A5C0000}"/>
    <cellStyle name="Normal 17 4 3 2 2 3 2 2 3" xfId="23622" xr:uid="{00000000-0005-0000-0000-00004B5C0000}"/>
    <cellStyle name="Normal 17 4 3 2 2 3 2 2 3 2" xfId="23623" xr:uid="{00000000-0005-0000-0000-00004C5C0000}"/>
    <cellStyle name="Normal 17 4 3 2 2 3 2 2 4" xfId="23624" xr:uid="{00000000-0005-0000-0000-00004D5C0000}"/>
    <cellStyle name="Normal 17 4 3 2 2 3 2 3" xfId="23625" xr:uid="{00000000-0005-0000-0000-00004E5C0000}"/>
    <cellStyle name="Normal 17 4 3 2 2 3 2 3 2" xfId="23626" xr:uid="{00000000-0005-0000-0000-00004F5C0000}"/>
    <cellStyle name="Normal 17 4 3 2 2 3 2 3 2 2" xfId="23627" xr:uid="{00000000-0005-0000-0000-0000505C0000}"/>
    <cellStyle name="Normal 17 4 3 2 2 3 2 3 3" xfId="23628" xr:uid="{00000000-0005-0000-0000-0000515C0000}"/>
    <cellStyle name="Normal 17 4 3 2 2 3 2 4" xfId="23629" xr:uid="{00000000-0005-0000-0000-0000525C0000}"/>
    <cellStyle name="Normal 17 4 3 2 2 3 2 4 2" xfId="23630" xr:uid="{00000000-0005-0000-0000-0000535C0000}"/>
    <cellStyle name="Normal 17 4 3 2 2 3 2 5" xfId="23631" xr:uid="{00000000-0005-0000-0000-0000545C0000}"/>
    <cellStyle name="Normal 17 4 3 2 2 3 3" xfId="23632" xr:uid="{00000000-0005-0000-0000-0000555C0000}"/>
    <cellStyle name="Normal 17 4 3 2 2 3 3 2" xfId="23633" xr:uid="{00000000-0005-0000-0000-0000565C0000}"/>
    <cellStyle name="Normal 17 4 3 2 2 3 3 2 2" xfId="23634" xr:uid="{00000000-0005-0000-0000-0000575C0000}"/>
    <cellStyle name="Normal 17 4 3 2 2 3 3 2 2 2" xfId="23635" xr:uid="{00000000-0005-0000-0000-0000585C0000}"/>
    <cellStyle name="Normal 17 4 3 2 2 3 3 2 3" xfId="23636" xr:uid="{00000000-0005-0000-0000-0000595C0000}"/>
    <cellStyle name="Normal 17 4 3 2 2 3 3 3" xfId="23637" xr:uid="{00000000-0005-0000-0000-00005A5C0000}"/>
    <cellStyle name="Normal 17 4 3 2 2 3 3 3 2" xfId="23638" xr:uid="{00000000-0005-0000-0000-00005B5C0000}"/>
    <cellStyle name="Normal 17 4 3 2 2 3 3 4" xfId="23639" xr:uid="{00000000-0005-0000-0000-00005C5C0000}"/>
    <cellStyle name="Normal 17 4 3 2 2 3 4" xfId="23640" xr:uid="{00000000-0005-0000-0000-00005D5C0000}"/>
    <cellStyle name="Normal 17 4 3 2 2 3 4 2" xfId="23641" xr:uid="{00000000-0005-0000-0000-00005E5C0000}"/>
    <cellStyle name="Normal 17 4 3 2 2 3 4 2 2" xfId="23642" xr:uid="{00000000-0005-0000-0000-00005F5C0000}"/>
    <cellStyle name="Normal 17 4 3 2 2 3 4 3" xfId="23643" xr:uid="{00000000-0005-0000-0000-0000605C0000}"/>
    <cellStyle name="Normal 17 4 3 2 2 3 5" xfId="23644" xr:uid="{00000000-0005-0000-0000-0000615C0000}"/>
    <cellStyle name="Normal 17 4 3 2 2 3 5 2" xfId="23645" xr:uid="{00000000-0005-0000-0000-0000625C0000}"/>
    <cellStyle name="Normal 17 4 3 2 2 3 6" xfId="23646" xr:uid="{00000000-0005-0000-0000-0000635C0000}"/>
    <cellStyle name="Normal 17 4 3 2 2 4" xfId="23647" xr:uid="{00000000-0005-0000-0000-0000645C0000}"/>
    <cellStyle name="Normal 17 4 3 2 2 4 2" xfId="23648" xr:uid="{00000000-0005-0000-0000-0000655C0000}"/>
    <cellStyle name="Normal 17 4 3 2 2 4 2 2" xfId="23649" xr:uid="{00000000-0005-0000-0000-0000665C0000}"/>
    <cellStyle name="Normal 17 4 3 2 2 4 2 2 2" xfId="23650" xr:uid="{00000000-0005-0000-0000-0000675C0000}"/>
    <cellStyle name="Normal 17 4 3 2 2 4 2 2 2 2" xfId="23651" xr:uid="{00000000-0005-0000-0000-0000685C0000}"/>
    <cellStyle name="Normal 17 4 3 2 2 4 2 2 2 2 2" xfId="23652" xr:uid="{00000000-0005-0000-0000-0000695C0000}"/>
    <cellStyle name="Normal 17 4 3 2 2 4 2 2 2 3" xfId="23653" xr:uid="{00000000-0005-0000-0000-00006A5C0000}"/>
    <cellStyle name="Normal 17 4 3 2 2 4 2 2 3" xfId="23654" xr:uid="{00000000-0005-0000-0000-00006B5C0000}"/>
    <cellStyle name="Normal 17 4 3 2 2 4 2 2 3 2" xfId="23655" xr:uid="{00000000-0005-0000-0000-00006C5C0000}"/>
    <cellStyle name="Normal 17 4 3 2 2 4 2 2 4" xfId="23656" xr:uid="{00000000-0005-0000-0000-00006D5C0000}"/>
    <cellStyle name="Normal 17 4 3 2 2 4 2 3" xfId="23657" xr:uid="{00000000-0005-0000-0000-00006E5C0000}"/>
    <cellStyle name="Normal 17 4 3 2 2 4 2 3 2" xfId="23658" xr:uid="{00000000-0005-0000-0000-00006F5C0000}"/>
    <cellStyle name="Normal 17 4 3 2 2 4 2 3 2 2" xfId="23659" xr:uid="{00000000-0005-0000-0000-0000705C0000}"/>
    <cellStyle name="Normal 17 4 3 2 2 4 2 3 3" xfId="23660" xr:uid="{00000000-0005-0000-0000-0000715C0000}"/>
    <cellStyle name="Normal 17 4 3 2 2 4 2 4" xfId="23661" xr:uid="{00000000-0005-0000-0000-0000725C0000}"/>
    <cellStyle name="Normal 17 4 3 2 2 4 2 4 2" xfId="23662" xr:uid="{00000000-0005-0000-0000-0000735C0000}"/>
    <cellStyle name="Normal 17 4 3 2 2 4 2 5" xfId="23663" xr:uid="{00000000-0005-0000-0000-0000745C0000}"/>
    <cellStyle name="Normal 17 4 3 2 2 4 3" xfId="23664" xr:uid="{00000000-0005-0000-0000-0000755C0000}"/>
    <cellStyle name="Normal 17 4 3 2 2 4 3 2" xfId="23665" xr:uid="{00000000-0005-0000-0000-0000765C0000}"/>
    <cellStyle name="Normal 17 4 3 2 2 4 3 2 2" xfId="23666" xr:uid="{00000000-0005-0000-0000-0000775C0000}"/>
    <cellStyle name="Normal 17 4 3 2 2 4 3 2 2 2" xfId="23667" xr:uid="{00000000-0005-0000-0000-0000785C0000}"/>
    <cellStyle name="Normal 17 4 3 2 2 4 3 2 3" xfId="23668" xr:uid="{00000000-0005-0000-0000-0000795C0000}"/>
    <cellStyle name="Normal 17 4 3 2 2 4 3 3" xfId="23669" xr:uid="{00000000-0005-0000-0000-00007A5C0000}"/>
    <cellStyle name="Normal 17 4 3 2 2 4 3 3 2" xfId="23670" xr:uid="{00000000-0005-0000-0000-00007B5C0000}"/>
    <cellStyle name="Normal 17 4 3 2 2 4 3 4" xfId="23671" xr:uid="{00000000-0005-0000-0000-00007C5C0000}"/>
    <cellStyle name="Normal 17 4 3 2 2 4 4" xfId="23672" xr:uid="{00000000-0005-0000-0000-00007D5C0000}"/>
    <cellStyle name="Normal 17 4 3 2 2 4 4 2" xfId="23673" xr:uid="{00000000-0005-0000-0000-00007E5C0000}"/>
    <cellStyle name="Normal 17 4 3 2 2 4 4 2 2" xfId="23674" xr:uid="{00000000-0005-0000-0000-00007F5C0000}"/>
    <cellStyle name="Normal 17 4 3 2 2 4 4 3" xfId="23675" xr:uid="{00000000-0005-0000-0000-0000805C0000}"/>
    <cellStyle name="Normal 17 4 3 2 2 4 5" xfId="23676" xr:uid="{00000000-0005-0000-0000-0000815C0000}"/>
    <cellStyle name="Normal 17 4 3 2 2 4 5 2" xfId="23677" xr:uid="{00000000-0005-0000-0000-0000825C0000}"/>
    <cellStyle name="Normal 17 4 3 2 2 4 6" xfId="23678" xr:uid="{00000000-0005-0000-0000-0000835C0000}"/>
    <cellStyle name="Normal 17 4 3 2 2 5" xfId="23679" xr:uid="{00000000-0005-0000-0000-0000845C0000}"/>
    <cellStyle name="Normal 17 4 3 2 2 5 2" xfId="23680" xr:uid="{00000000-0005-0000-0000-0000855C0000}"/>
    <cellStyle name="Normal 17 4 3 2 2 5 2 2" xfId="23681" xr:uid="{00000000-0005-0000-0000-0000865C0000}"/>
    <cellStyle name="Normal 17 4 3 2 2 5 2 2 2" xfId="23682" xr:uid="{00000000-0005-0000-0000-0000875C0000}"/>
    <cellStyle name="Normal 17 4 3 2 2 5 2 2 2 2" xfId="23683" xr:uid="{00000000-0005-0000-0000-0000885C0000}"/>
    <cellStyle name="Normal 17 4 3 2 2 5 2 2 3" xfId="23684" xr:uid="{00000000-0005-0000-0000-0000895C0000}"/>
    <cellStyle name="Normal 17 4 3 2 2 5 2 3" xfId="23685" xr:uid="{00000000-0005-0000-0000-00008A5C0000}"/>
    <cellStyle name="Normal 17 4 3 2 2 5 2 3 2" xfId="23686" xr:uid="{00000000-0005-0000-0000-00008B5C0000}"/>
    <cellStyle name="Normal 17 4 3 2 2 5 2 4" xfId="23687" xr:uid="{00000000-0005-0000-0000-00008C5C0000}"/>
    <cellStyle name="Normal 17 4 3 2 2 5 3" xfId="23688" xr:uid="{00000000-0005-0000-0000-00008D5C0000}"/>
    <cellStyle name="Normal 17 4 3 2 2 5 3 2" xfId="23689" xr:uid="{00000000-0005-0000-0000-00008E5C0000}"/>
    <cellStyle name="Normal 17 4 3 2 2 5 3 2 2" xfId="23690" xr:uid="{00000000-0005-0000-0000-00008F5C0000}"/>
    <cellStyle name="Normal 17 4 3 2 2 5 3 3" xfId="23691" xr:uid="{00000000-0005-0000-0000-0000905C0000}"/>
    <cellStyle name="Normal 17 4 3 2 2 5 4" xfId="23692" xr:uid="{00000000-0005-0000-0000-0000915C0000}"/>
    <cellStyle name="Normal 17 4 3 2 2 5 4 2" xfId="23693" xr:uid="{00000000-0005-0000-0000-0000925C0000}"/>
    <cellStyle name="Normal 17 4 3 2 2 5 5" xfId="23694" xr:uid="{00000000-0005-0000-0000-0000935C0000}"/>
    <cellStyle name="Normal 17 4 3 2 2 6" xfId="23695" xr:uid="{00000000-0005-0000-0000-0000945C0000}"/>
    <cellStyle name="Normal 17 4 3 2 2 6 2" xfId="23696" xr:uid="{00000000-0005-0000-0000-0000955C0000}"/>
    <cellStyle name="Normal 17 4 3 2 2 6 2 2" xfId="23697" xr:uid="{00000000-0005-0000-0000-0000965C0000}"/>
    <cellStyle name="Normal 17 4 3 2 2 6 2 2 2" xfId="23698" xr:uid="{00000000-0005-0000-0000-0000975C0000}"/>
    <cellStyle name="Normal 17 4 3 2 2 6 2 3" xfId="23699" xr:uid="{00000000-0005-0000-0000-0000985C0000}"/>
    <cellStyle name="Normal 17 4 3 2 2 6 3" xfId="23700" xr:uid="{00000000-0005-0000-0000-0000995C0000}"/>
    <cellStyle name="Normal 17 4 3 2 2 6 3 2" xfId="23701" xr:uid="{00000000-0005-0000-0000-00009A5C0000}"/>
    <cellStyle name="Normal 17 4 3 2 2 6 4" xfId="23702" xr:uid="{00000000-0005-0000-0000-00009B5C0000}"/>
    <cellStyle name="Normal 17 4 3 2 2 7" xfId="23703" xr:uid="{00000000-0005-0000-0000-00009C5C0000}"/>
    <cellStyle name="Normal 17 4 3 2 2 7 2" xfId="23704" xr:uid="{00000000-0005-0000-0000-00009D5C0000}"/>
    <cellStyle name="Normal 17 4 3 2 2 7 2 2" xfId="23705" xr:uid="{00000000-0005-0000-0000-00009E5C0000}"/>
    <cellStyle name="Normal 17 4 3 2 2 7 3" xfId="23706" xr:uid="{00000000-0005-0000-0000-00009F5C0000}"/>
    <cellStyle name="Normal 17 4 3 2 2 7 3 2" xfId="23707" xr:uid="{00000000-0005-0000-0000-0000A05C0000}"/>
    <cellStyle name="Normal 17 4 3 2 2 7 4" xfId="23708" xr:uid="{00000000-0005-0000-0000-0000A15C0000}"/>
    <cellStyle name="Normal 17 4 3 2 2 8" xfId="23709" xr:uid="{00000000-0005-0000-0000-0000A25C0000}"/>
    <cellStyle name="Normal 17 4 3 2 2 8 2" xfId="23710" xr:uid="{00000000-0005-0000-0000-0000A35C0000}"/>
    <cellStyle name="Normal 17 4 3 2 2 9" xfId="23711" xr:uid="{00000000-0005-0000-0000-0000A45C0000}"/>
    <cellStyle name="Normal 17 4 3 2 2 9 2" xfId="23712" xr:uid="{00000000-0005-0000-0000-0000A55C0000}"/>
    <cellStyle name="Normal 17 4 3 2 3" xfId="23713" xr:uid="{00000000-0005-0000-0000-0000A65C0000}"/>
    <cellStyle name="Normal 17 4 3 2 3 2" xfId="23714" xr:uid="{00000000-0005-0000-0000-0000A75C0000}"/>
    <cellStyle name="Normal 17 4 3 2 3 2 2" xfId="23715" xr:uid="{00000000-0005-0000-0000-0000A85C0000}"/>
    <cellStyle name="Normal 17 4 3 2 3 2 2 2" xfId="23716" xr:uid="{00000000-0005-0000-0000-0000A95C0000}"/>
    <cellStyle name="Normal 17 4 3 2 3 2 2 2 2" xfId="23717" xr:uid="{00000000-0005-0000-0000-0000AA5C0000}"/>
    <cellStyle name="Normal 17 4 3 2 3 2 2 2 2 2" xfId="23718" xr:uid="{00000000-0005-0000-0000-0000AB5C0000}"/>
    <cellStyle name="Normal 17 4 3 2 3 2 2 2 2 2 2" xfId="23719" xr:uid="{00000000-0005-0000-0000-0000AC5C0000}"/>
    <cellStyle name="Normal 17 4 3 2 3 2 2 2 2 3" xfId="23720" xr:uid="{00000000-0005-0000-0000-0000AD5C0000}"/>
    <cellStyle name="Normal 17 4 3 2 3 2 2 2 3" xfId="23721" xr:uid="{00000000-0005-0000-0000-0000AE5C0000}"/>
    <cellStyle name="Normal 17 4 3 2 3 2 2 2 3 2" xfId="23722" xr:uid="{00000000-0005-0000-0000-0000AF5C0000}"/>
    <cellStyle name="Normal 17 4 3 2 3 2 2 2 4" xfId="23723" xr:uid="{00000000-0005-0000-0000-0000B05C0000}"/>
    <cellStyle name="Normal 17 4 3 2 3 2 2 3" xfId="23724" xr:uid="{00000000-0005-0000-0000-0000B15C0000}"/>
    <cellStyle name="Normal 17 4 3 2 3 2 2 3 2" xfId="23725" xr:uid="{00000000-0005-0000-0000-0000B25C0000}"/>
    <cellStyle name="Normal 17 4 3 2 3 2 2 3 2 2" xfId="23726" xr:uid="{00000000-0005-0000-0000-0000B35C0000}"/>
    <cellStyle name="Normal 17 4 3 2 3 2 2 3 3" xfId="23727" xr:uid="{00000000-0005-0000-0000-0000B45C0000}"/>
    <cellStyle name="Normal 17 4 3 2 3 2 2 4" xfId="23728" xr:uid="{00000000-0005-0000-0000-0000B55C0000}"/>
    <cellStyle name="Normal 17 4 3 2 3 2 2 4 2" xfId="23729" xr:uid="{00000000-0005-0000-0000-0000B65C0000}"/>
    <cellStyle name="Normal 17 4 3 2 3 2 2 5" xfId="23730" xr:uid="{00000000-0005-0000-0000-0000B75C0000}"/>
    <cellStyle name="Normal 17 4 3 2 3 2 3" xfId="23731" xr:uid="{00000000-0005-0000-0000-0000B85C0000}"/>
    <cellStyle name="Normal 17 4 3 2 3 2 3 2" xfId="23732" xr:uid="{00000000-0005-0000-0000-0000B95C0000}"/>
    <cellStyle name="Normal 17 4 3 2 3 2 3 2 2" xfId="23733" xr:uid="{00000000-0005-0000-0000-0000BA5C0000}"/>
    <cellStyle name="Normal 17 4 3 2 3 2 3 2 2 2" xfId="23734" xr:uid="{00000000-0005-0000-0000-0000BB5C0000}"/>
    <cellStyle name="Normal 17 4 3 2 3 2 3 2 3" xfId="23735" xr:uid="{00000000-0005-0000-0000-0000BC5C0000}"/>
    <cellStyle name="Normal 17 4 3 2 3 2 3 3" xfId="23736" xr:uid="{00000000-0005-0000-0000-0000BD5C0000}"/>
    <cellStyle name="Normal 17 4 3 2 3 2 3 3 2" xfId="23737" xr:uid="{00000000-0005-0000-0000-0000BE5C0000}"/>
    <cellStyle name="Normal 17 4 3 2 3 2 3 4" xfId="23738" xr:uid="{00000000-0005-0000-0000-0000BF5C0000}"/>
    <cellStyle name="Normal 17 4 3 2 3 2 4" xfId="23739" xr:uid="{00000000-0005-0000-0000-0000C05C0000}"/>
    <cellStyle name="Normal 17 4 3 2 3 2 4 2" xfId="23740" xr:uid="{00000000-0005-0000-0000-0000C15C0000}"/>
    <cellStyle name="Normal 17 4 3 2 3 2 4 2 2" xfId="23741" xr:uid="{00000000-0005-0000-0000-0000C25C0000}"/>
    <cellStyle name="Normal 17 4 3 2 3 2 4 3" xfId="23742" xr:uid="{00000000-0005-0000-0000-0000C35C0000}"/>
    <cellStyle name="Normal 17 4 3 2 3 2 5" xfId="23743" xr:uid="{00000000-0005-0000-0000-0000C45C0000}"/>
    <cellStyle name="Normal 17 4 3 2 3 2 5 2" xfId="23744" xr:uid="{00000000-0005-0000-0000-0000C55C0000}"/>
    <cellStyle name="Normal 17 4 3 2 3 2 6" xfId="23745" xr:uid="{00000000-0005-0000-0000-0000C65C0000}"/>
    <cellStyle name="Normal 17 4 3 2 3 3" xfId="23746" xr:uid="{00000000-0005-0000-0000-0000C75C0000}"/>
    <cellStyle name="Normal 17 4 3 2 3 3 2" xfId="23747" xr:uid="{00000000-0005-0000-0000-0000C85C0000}"/>
    <cellStyle name="Normal 17 4 3 2 3 3 2 2" xfId="23748" xr:uid="{00000000-0005-0000-0000-0000C95C0000}"/>
    <cellStyle name="Normal 17 4 3 2 3 3 2 2 2" xfId="23749" xr:uid="{00000000-0005-0000-0000-0000CA5C0000}"/>
    <cellStyle name="Normal 17 4 3 2 3 3 2 2 2 2" xfId="23750" xr:uid="{00000000-0005-0000-0000-0000CB5C0000}"/>
    <cellStyle name="Normal 17 4 3 2 3 3 2 2 2 2 2" xfId="23751" xr:uid="{00000000-0005-0000-0000-0000CC5C0000}"/>
    <cellStyle name="Normal 17 4 3 2 3 3 2 2 2 3" xfId="23752" xr:uid="{00000000-0005-0000-0000-0000CD5C0000}"/>
    <cellStyle name="Normal 17 4 3 2 3 3 2 2 3" xfId="23753" xr:uid="{00000000-0005-0000-0000-0000CE5C0000}"/>
    <cellStyle name="Normal 17 4 3 2 3 3 2 2 3 2" xfId="23754" xr:uid="{00000000-0005-0000-0000-0000CF5C0000}"/>
    <cellStyle name="Normal 17 4 3 2 3 3 2 2 4" xfId="23755" xr:uid="{00000000-0005-0000-0000-0000D05C0000}"/>
    <cellStyle name="Normal 17 4 3 2 3 3 2 3" xfId="23756" xr:uid="{00000000-0005-0000-0000-0000D15C0000}"/>
    <cellStyle name="Normal 17 4 3 2 3 3 2 3 2" xfId="23757" xr:uid="{00000000-0005-0000-0000-0000D25C0000}"/>
    <cellStyle name="Normal 17 4 3 2 3 3 2 3 2 2" xfId="23758" xr:uid="{00000000-0005-0000-0000-0000D35C0000}"/>
    <cellStyle name="Normal 17 4 3 2 3 3 2 3 3" xfId="23759" xr:uid="{00000000-0005-0000-0000-0000D45C0000}"/>
    <cellStyle name="Normal 17 4 3 2 3 3 2 4" xfId="23760" xr:uid="{00000000-0005-0000-0000-0000D55C0000}"/>
    <cellStyle name="Normal 17 4 3 2 3 3 2 4 2" xfId="23761" xr:uid="{00000000-0005-0000-0000-0000D65C0000}"/>
    <cellStyle name="Normal 17 4 3 2 3 3 2 5" xfId="23762" xr:uid="{00000000-0005-0000-0000-0000D75C0000}"/>
    <cellStyle name="Normal 17 4 3 2 3 3 3" xfId="23763" xr:uid="{00000000-0005-0000-0000-0000D85C0000}"/>
    <cellStyle name="Normal 17 4 3 2 3 3 3 2" xfId="23764" xr:uid="{00000000-0005-0000-0000-0000D95C0000}"/>
    <cellStyle name="Normal 17 4 3 2 3 3 3 2 2" xfId="23765" xr:uid="{00000000-0005-0000-0000-0000DA5C0000}"/>
    <cellStyle name="Normal 17 4 3 2 3 3 3 2 2 2" xfId="23766" xr:uid="{00000000-0005-0000-0000-0000DB5C0000}"/>
    <cellStyle name="Normal 17 4 3 2 3 3 3 2 3" xfId="23767" xr:uid="{00000000-0005-0000-0000-0000DC5C0000}"/>
    <cellStyle name="Normal 17 4 3 2 3 3 3 3" xfId="23768" xr:uid="{00000000-0005-0000-0000-0000DD5C0000}"/>
    <cellStyle name="Normal 17 4 3 2 3 3 3 3 2" xfId="23769" xr:uid="{00000000-0005-0000-0000-0000DE5C0000}"/>
    <cellStyle name="Normal 17 4 3 2 3 3 3 4" xfId="23770" xr:uid="{00000000-0005-0000-0000-0000DF5C0000}"/>
    <cellStyle name="Normal 17 4 3 2 3 3 4" xfId="23771" xr:uid="{00000000-0005-0000-0000-0000E05C0000}"/>
    <cellStyle name="Normal 17 4 3 2 3 3 4 2" xfId="23772" xr:uid="{00000000-0005-0000-0000-0000E15C0000}"/>
    <cellStyle name="Normal 17 4 3 2 3 3 4 2 2" xfId="23773" xr:uid="{00000000-0005-0000-0000-0000E25C0000}"/>
    <cellStyle name="Normal 17 4 3 2 3 3 4 3" xfId="23774" xr:uid="{00000000-0005-0000-0000-0000E35C0000}"/>
    <cellStyle name="Normal 17 4 3 2 3 3 5" xfId="23775" xr:uid="{00000000-0005-0000-0000-0000E45C0000}"/>
    <cellStyle name="Normal 17 4 3 2 3 3 5 2" xfId="23776" xr:uid="{00000000-0005-0000-0000-0000E55C0000}"/>
    <cellStyle name="Normal 17 4 3 2 3 3 6" xfId="23777" xr:uid="{00000000-0005-0000-0000-0000E65C0000}"/>
    <cellStyle name="Normal 17 4 3 2 3 4" xfId="23778" xr:uid="{00000000-0005-0000-0000-0000E75C0000}"/>
    <cellStyle name="Normal 17 4 3 2 3 4 2" xfId="23779" xr:uid="{00000000-0005-0000-0000-0000E85C0000}"/>
    <cellStyle name="Normal 17 4 3 2 3 4 2 2" xfId="23780" xr:uid="{00000000-0005-0000-0000-0000E95C0000}"/>
    <cellStyle name="Normal 17 4 3 2 3 4 2 2 2" xfId="23781" xr:uid="{00000000-0005-0000-0000-0000EA5C0000}"/>
    <cellStyle name="Normal 17 4 3 2 3 4 2 2 2 2" xfId="23782" xr:uid="{00000000-0005-0000-0000-0000EB5C0000}"/>
    <cellStyle name="Normal 17 4 3 2 3 4 2 2 3" xfId="23783" xr:uid="{00000000-0005-0000-0000-0000EC5C0000}"/>
    <cellStyle name="Normal 17 4 3 2 3 4 2 3" xfId="23784" xr:uid="{00000000-0005-0000-0000-0000ED5C0000}"/>
    <cellStyle name="Normal 17 4 3 2 3 4 2 3 2" xfId="23785" xr:uid="{00000000-0005-0000-0000-0000EE5C0000}"/>
    <cellStyle name="Normal 17 4 3 2 3 4 2 4" xfId="23786" xr:uid="{00000000-0005-0000-0000-0000EF5C0000}"/>
    <cellStyle name="Normal 17 4 3 2 3 4 3" xfId="23787" xr:uid="{00000000-0005-0000-0000-0000F05C0000}"/>
    <cellStyle name="Normal 17 4 3 2 3 4 3 2" xfId="23788" xr:uid="{00000000-0005-0000-0000-0000F15C0000}"/>
    <cellStyle name="Normal 17 4 3 2 3 4 3 2 2" xfId="23789" xr:uid="{00000000-0005-0000-0000-0000F25C0000}"/>
    <cellStyle name="Normal 17 4 3 2 3 4 3 3" xfId="23790" xr:uid="{00000000-0005-0000-0000-0000F35C0000}"/>
    <cellStyle name="Normal 17 4 3 2 3 4 4" xfId="23791" xr:uid="{00000000-0005-0000-0000-0000F45C0000}"/>
    <cellStyle name="Normal 17 4 3 2 3 4 4 2" xfId="23792" xr:uid="{00000000-0005-0000-0000-0000F55C0000}"/>
    <cellStyle name="Normal 17 4 3 2 3 4 5" xfId="23793" xr:uid="{00000000-0005-0000-0000-0000F65C0000}"/>
    <cellStyle name="Normal 17 4 3 2 3 5" xfId="23794" xr:uid="{00000000-0005-0000-0000-0000F75C0000}"/>
    <cellStyle name="Normal 17 4 3 2 3 5 2" xfId="23795" xr:uid="{00000000-0005-0000-0000-0000F85C0000}"/>
    <cellStyle name="Normal 17 4 3 2 3 5 2 2" xfId="23796" xr:uid="{00000000-0005-0000-0000-0000F95C0000}"/>
    <cellStyle name="Normal 17 4 3 2 3 5 2 2 2" xfId="23797" xr:uid="{00000000-0005-0000-0000-0000FA5C0000}"/>
    <cellStyle name="Normal 17 4 3 2 3 5 2 3" xfId="23798" xr:uid="{00000000-0005-0000-0000-0000FB5C0000}"/>
    <cellStyle name="Normal 17 4 3 2 3 5 3" xfId="23799" xr:uid="{00000000-0005-0000-0000-0000FC5C0000}"/>
    <cellStyle name="Normal 17 4 3 2 3 5 3 2" xfId="23800" xr:uid="{00000000-0005-0000-0000-0000FD5C0000}"/>
    <cellStyle name="Normal 17 4 3 2 3 5 4" xfId="23801" xr:uid="{00000000-0005-0000-0000-0000FE5C0000}"/>
    <cellStyle name="Normal 17 4 3 2 3 6" xfId="23802" xr:uid="{00000000-0005-0000-0000-0000FF5C0000}"/>
    <cellStyle name="Normal 17 4 3 2 3 6 2" xfId="23803" xr:uid="{00000000-0005-0000-0000-0000005D0000}"/>
    <cellStyle name="Normal 17 4 3 2 3 6 2 2" xfId="23804" xr:uid="{00000000-0005-0000-0000-0000015D0000}"/>
    <cellStyle name="Normal 17 4 3 2 3 6 3" xfId="23805" xr:uid="{00000000-0005-0000-0000-0000025D0000}"/>
    <cellStyle name="Normal 17 4 3 2 3 6 3 2" xfId="23806" xr:uid="{00000000-0005-0000-0000-0000035D0000}"/>
    <cellStyle name="Normal 17 4 3 2 3 6 4" xfId="23807" xr:uid="{00000000-0005-0000-0000-0000045D0000}"/>
    <cellStyle name="Normal 17 4 3 2 3 7" xfId="23808" xr:uid="{00000000-0005-0000-0000-0000055D0000}"/>
    <cellStyle name="Normal 17 4 3 2 3 7 2" xfId="23809" xr:uid="{00000000-0005-0000-0000-0000065D0000}"/>
    <cellStyle name="Normal 17 4 3 2 3 8" xfId="23810" xr:uid="{00000000-0005-0000-0000-0000075D0000}"/>
    <cellStyle name="Normal 17 4 3 2 3 8 2" xfId="23811" xr:uid="{00000000-0005-0000-0000-0000085D0000}"/>
    <cellStyle name="Normal 17 4 3 2 3 9" xfId="23812" xr:uid="{00000000-0005-0000-0000-0000095D0000}"/>
    <cellStyle name="Normal 17 4 3 2 4" xfId="23813" xr:uid="{00000000-0005-0000-0000-00000A5D0000}"/>
    <cellStyle name="Normal 17 4 3 2 4 2" xfId="23814" xr:uid="{00000000-0005-0000-0000-00000B5D0000}"/>
    <cellStyle name="Normal 17 4 3 2 4 2 2" xfId="23815" xr:uid="{00000000-0005-0000-0000-00000C5D0000}"/>
    <cellStyle name="Normal 17 4 3 2 4 2 2 2" xfId="23816" xr:uid="{00000000-0005-0000-0000-00000D5D0000}"/>
    <cellStyle name="Normal 17 4 3 2 4 2 2 2 2" xfId="23817" xr:uid="{00000000-0005-0000-0000-00000E5D0000}"/>
    <cellStyle name="Normal 17 4 3 2 4 2 2 2 2 2" xfId="23818" xr:uid="{00000000-0005-0000-0000-00000F5D0000}"/>
    <cellStyle name="Normal 17 4 3 2 4 2 2 2 3" xfId="23819" xr:uid="{00000000-0005-0000-0000-0000105D0000}"/>
    <cellStyle name="Normal 17 4 3 2 4 2 2 3" xfId="23820" xr:uid="{00000000-0005-0000-0000-0000115D0000}"/>
    <cellStyle name="Normal 17 4 3 2 4 2 2 3 2" xfId="23821" xr:uid="{00000000-0005-0000-0000-0000125D0000}"/>
    <cellStyle name="Normal 17 4 3 2 4 2 2 4" xfId="23822" xr:uid="{00000000-0005-0000-0000-0000135D0000}"/>
    <cellStyle name="Normal 17 4 3 2 4 2 3" xfId="23823" xr:uid="{00000000-0005-0000-0000-0000145D0000}"/>
    <cellStyle name="Normal 17 4 3 2 4 2 3 2" xfId="23824" xr:uid="{00000000-0005-0000-0000-0000155D0000}"/>
    <cellStyle name="Normal 17 4 3 2 4 2 3 2 2" xfId="23825" xr:uid="{00000000-0005-0000-0000-0000165D0000}"/>
    <cellStyle name="Normal 17 4 3 2 4 2 3 3" xfId="23826" xr:uid="{00000000-0005-0000-0000-0000175D0000}"/>
    <cellStyle name="Normal 17 4 3 2 4 2 4" xfId="23827" xr:uid="{00000000-0005-0000-0000-0000185D0000}"/>
    <cellStyle name="Normal 17 4 3 2 4 2 4 2" xfId="23828" xr:uid="{00000000-0005-0000-0000-0000195D0000}"/>
    <cellStyle name="Normal 17 4 3 2 4 2 5" xfId="23829" xr:uid="{00000000-0005-0000-0000-00001A5D0000}"/>
    <cellStyle name="Normal 17 4 3 2 4 3" xfId="23830" xr:uid="{00000000-0005-0000-0000-00001B5D0000}"/>
    <cellStyle name="Normal 17 4 3 2 4 3 2" xfId="23831" xr:uid="{00000000-0005-0000-0000-00001C5D0000}"/>
    <cellStyle name="Normal 17 4 3 2 4 3 2 2" xfId="23832" xr:uid="{00000000-0005-0000-0000-00001D5D0000}"/>
    <cellStyle name="Normal 17 4 3 2 4 3 2 2 2" xfId="23833" xr:uid="{00000000-0005-0000-0000-00001E5D0000}"/>
    <cellStyle name="Normal 17 4 3 2 4 3 2 3" xfId="23834" xr:uid="{00000000-0005-0000-0000-00001F5D0000}"/>
    <cellStyle name="Normal 17 4 3 2 4 3 3" xfId="23835" xr:uid="{00000000-0005-0000-0000-0000205D0000}"/>
    <cellStyle name="Normal 17 4 3 2 4 3 3 2" xfId="23836" xr:uid="{00000000-0005-0000-0000-0000215D0000}"/>
    <cellStyle name="Normal 17 4 3 2 4 3 4" xfId="23837" xr:uid="{00000000-0005-0000-0000-0000225D0000}"/>
    <cellStyle name="Normal 17 4 3 2 4 4" xfId="23838" xr:uid="{00000000-0005-0000-0000-0000235D0000}"/>
    <cellStyle name="Normal 17 4 3 2 4 4 2" xfId="23839" xr:uid="{00000000-0005-0000-0000-0000245D0000}"/>
    <cellStyle name="Normal 17 4 3 2 4 4 2 2" xfId="23840" xr:uid="{00000000-0005-0000-0000-0000255D0000}"/>
    <cellStyle name="Normal 17 4 3 2 4 4 3" xfId="23841" xr:uid="{00000000-0005-0000-0000-0000265D0000}"/>
    <cellStyle name="Normal 17 4 3 2 4 5" xfId="23842" xr:uid="{00000000-0005-0000-0000-0000275D0000}"/>
    <cellStyle name="Normal 17 4 3 2 4 5 2" xfId="23843" xr:uid="{00000000-0005-0000-0000-0000285D0000}"/>
    <cellStyle name="Normal 17 4 3 2 4 6" xfId="23844" xr:uid="{00000000-0005-0000-0000-0000295D0000}"/>
    <cellStyle name="Normal 17 4 3 2 5" xfId="23845" xr:uid="{00000000-0005-0000-0000-00002A5D0000}"/>
    <cellStyle name="Normal 17 4 3 2 5 2" xfId="23846" xr:uid="{00000000-0005-0000-0000-00002B5D0000}"/>
    <cellStyle name="Normal 17 4 3 2 5 2 2" xfId="23847" xr:uid="{00000000-0005-0000-0000-00002C5D0000}"/>
    <cellStyle name="Normal 17 4 3 2 5 2 2 2" xfId="23848" xr:uid="{00000000-0005-0000-0000-00002D5D0000}"/>
    <cellStyle name="Normal 17 4 3 2 5 2 2 2 2" xfId="23849" xr:uid="{00000000-0005-0000-0000-00002E5D0000}"/>
    <cellStyle name="Normal 17 4 3 2 5 2 2 2 2 2" xfId="23850" xr:uid="{00000000-0005-0000-0000-00002F5D0000}"/>
    <cellStyle name="Normal 17 4 3 2 5 2 2 2 3" xfId="23851" xr:uid="{00000000-0005-0000-0000-0000305D0000}"/>
    <cellStyle name="Normal 17 4 3 2 5 2 2 3" xfId="23852" xr:uid="{00000000-0005-0000-0000-0000315D0000}"/>
    <cellStyle name="Normal 17 4 3 2 5 2 2 3 2" xfId="23853" xr:uid="{00000000-0005-0000-0000-0000325D0000}"/>
    <cellStyle name="Normal 17 4 3 2 5 2 2 4" xfId="23854" xr:uid="{00000000-0005-0000-0000-0000335D0000}"/>
    <cellStyle name="Normal 17 4 3 2 5 2 3" xfId="23855" xr:uid="{00000000-0005-0000-0000-0000345D0000}"/>
    <cellStyle name="Normal 17 4 3 2 5 2 3 2" xfId="23856" xr:uid="{00000000-0005-0000-0000-0000355D0000}"/>
    <cellStyle name="Normal 17 4 3 2 5 2 3 2 2" xfId="23857" xr:uid="{00000000-0005-0000-0000-0000365D0000}"/>
    <cellStyle name="Normal 17 4 3 2 5 2 3 3" xfId="23858" xr:uid="{00000000-0005-0000-0000-0000375D0000}"/>
    <cellStyle name="Normal 17 4 3 2 5 2 4" xfId="23859" xr:uid="{00000000-0005-0000-0000-0000385D0000}"/>
    <cellStyle name="Normal 17 4 3 2 5 2 4 2" xfId="23860" xr:uid="{00000000-0005-0000-0000-0000395D0000}"/>
    <cellStyle name="Normal 17 4 3 2 5 2 5" xfId="23861" xr:uid="{00000000-0005-0000-0000-00003A5D0000}"/>
    <cellStyle name="Normal 17 4 3 2 5 3" xfId="23862" xr:uid="{00000000-0005-0000-0000-00003B5D0000}"/>
    <cellStyle name="Normal 17 4 3 2 5 3 2" xfId="23863" xr:uid="{00000000-0005-0000-0000-00003C5D0000}"/>
    <cellStyle name="Normal 17 4 3 2 5 3 2 2" xfId="23864" xr:uid="{00000000-0005-0000-0000-00003D5D0000}"/>
    <cellStyle name="Normal 17 4 3 2 5 3 2 2 2" xfId="23865" xr:uid="{00000000-0005-0000-0000-00003E5D0000}"/>
    <cellStyle name="Normal 17 4 3 2 5 3 2 3" xfId="23866" xr:uid="{00000000-0005-0000-0000-00003F5D0000}"/>
    <cellStyle name="Normal 17 4 3 2 5 3 3" xfId="23867" xr:uid="{00000000-0005-0000-0000-0000405D0000}"/>
    <cellStyle name="Normal 17 4 3 2 5 3 3 2" xfId="23868" xr:uid="{00000000-0005-0000-0000-0000415D0000}"/>
    <cellStyle name="Normal 17 4 3 2 5 3 4" xfId="23869" xr:uid="{00000000-0005-0000-0000-0000425D0000}"/>
    <cellStyle name="Normal 17 4 3 2 5 4" xfId="23870" xr:uid="{00000000-0005-0000-0000-0000435D0000}"/>
    <cellStyle name="Normal 17 4 3 2 5 4 2" xfId="23871" xr:uid="{00000000-0005-0000-0000-0000445D0000}"/>
    <cellStyle name="Normal 17 4 3 2 5 4 2 2" xfId="23872" xr:uid="{00000000-0005-0000-0000-0000455D0000}"/>
    <cellStyle name="Normal 17 4 3 2 5 4 3" xfId="23873" xr:uid="{00000000-0005-0000-0000-0000465D0000}"/>
    <cellStyle name="Normal 17 4 3 2 5 5" xfId="23874" xr:uid="{00000000-0005-0000-0000-0000475D0000}"/>
    <cellStyle name="Normal 17 4 3 2 5 5 2" xfId="23875" xr:uid="{00000000-0005-0000-0000-0000485D0000}"/>
    <cellStyle name="Normal 17 4 3 2 5 6" xfId="23876" xr:uid="{00000000-0005-0000-0000-0000495D0000}"/>
    <cellStyle name="Normal 17 4 3 2 6" xfId="23877" xr:uid="{00000000-0005-0000-0000-00004A5D0000}"/>
    <cellStyle name="Normal 17 4 3 2 6 2" xfId="23878" xr:uid="{00000000-0005-0000-0000-00004B5D0000}"/>
    <cellStyle name="Normal 17 4 3 2 6 2 2" xfId="23879" xr:uid="{00000000-0005-0000-0000-00004C5D0000}"/>
    <cellStyle name="Normal 17 4 3 2 6 2 2 2" xfId="23880" xr:uid="{00000000-0005-0000-0000-00004D5D0000}"/>
    <cellStyle name="Normal 17 4 3 2 6 2 2 2 2" xfId="23881" xr:uid="{00000000-0005-0000-0000-00004E5D0000}"/>
    <cellStyle name="Normal 17 4 3 2 6 2 2 3" xfId="23882" xr:uid="{00000000-0005-0000-0000-00004F5D0000}"/>
    <cellStyle name="Normal 17 4 3 2 6 2 3" xfId="23883" xr:uid="{00000000-0005-0000-0000-0000505D0000}"/>
    <cellStyle name="Normal 17 4 3 2 6 2 3 2" xfId="23884" xr:uid="{00000000-0005-0000-0000-0000515D0000}"/>
    <cellStyle name="Normal 17 4 3 2 6 2 4" xfId="23885" xr:uid="{00000000-0005-0000-0000-0000525D0000}"/>
    <cellStyle name="Normal 17 4 3 2 6 3" xfId="23886" xr:uid="{00000000-0005-0000-0000-0000535D0000}"/>
    <cellStyle name="Normal 17 4 3 2 6 3 2" xfId="23887" xr:uid="{00000000-0005-0000-0000-0000545D0000}"/>
    <cellStyle name="Normal 17 4 3 2 6 3 2 2" xfId="23888" xr:uid="{00000000-0005-0000-0000-0000555D0000}"/>
    <cellStyle name="Normal 17 4 3 2 6 3 3" xfId="23889" xr:uid="{00000000-0005-0000-0000-0000565D0000}"/>
    <cellStyle name="Normal 17 4 3 2 6 4" xfId="23890" xr:uid="{00000000-0005-0000-0000-0000575D0000}"/>
    <cellStyle name="Normal 17 4 3 2 6 4 2" xfId="23891" xr:uid="{00000000-0005-0000-0000-0000585D0000}"/>
    <cellStyle name="Normal 17 4 3 2 6 5" xfId="23892" xr:uid="{00000000-0005-0000-0000-0000595D0000}"/>
    <cellStyle name="Normal 17 4 3 2 7" xfId="23893" xr:uid="{00000000-0005-0000-0000-00005A5D0000}"/>
    <cellStyle name="Normal 17 4 3 2 7 2" xfId="23894" xr:uid="{00000000-0005-0000-0000-00005B5D0000}"/>
    <cellStyle name="Normal 17 4 3 2 7 2 2" xfId="23895" xr:uid="{00000000-0005-0000-0000-00005C5D0000}"/>
    <cellStyle name="Normal 17 4 3 2 7 2 2 2" xfId="23896" xr:uid="{00000000-0005-0000-0000-00005D5D0000}"/>
    <cellStyle name="Normal 17 4 3 2 7 2 3" xfId="23897" xr:uid="{00000000-0005-0000-0000-00005E5D0000}"/>
    <cellStyle name="Normal 17 4 3 2 7 3" xfId="23898" xr:uid="{00000000-0005-0000-0000-00005F5D0000}"/>
    <cellStyle name="Normal 17 4 3 2 7 3 2" xfId="23899" xr:uid="{00000000-0005-0000-0000-0000605D0000}"/>
    <cellStyle name="Normal 17 4 3 2 7 4" xfId="23900" xr:uid="{00000000-0005-0000-0000-0000615D0000}"/>
    <cellStyle name="Normal 17 4 3 2 8" xfId="23901" xr:uid="{00000000-0005-0000-0000-0000625D0000}"/>
    <cellStyle name="Normal 17 4 3 2 8 2" xfId="23902" xr:uid="{00000000-0005-0000-0000-0000635D0000}"/>
    <cellStyle name="Normal 17 4 3 2 8 2 2" xfId="23903" xr:uid="{00000000-0005-0000-0000-0000645D0000}"/>
    <cellStyle name="Normal 17 4 3 2 8 3" xfId="23904" xr:uid="{00000000-0005-0000-0000-0000655D0000}"/>
    <cellStyle name="Normal 17 4 3 2 8 3 2" xfId="23905" xr:uid="{00000000-0005-0000-0000-0000665D0000}"/>
    <cellStyle name="Normal 17 4 3 2 8 4" xfId="23906" xr:uid="{00000000-0005-0000-0000-0000675D0000}"/>
    <cellStyle name="Normal 17 4 3 2 9" xfId="23907" xr:uid="{00000000-0005-0000-0000-0000685D0000}"/>
    <cellStyle name="Normal 17 4 3 2 9 2" xfId="23908" xr:uid="{00000000-0005-0000-0000-0000695D0000}"/>
    <cellStyle name="Normal 17 4 3 3" xfId="23909" xr:uid="{00000000-0005-0000-0000-00006A5D0000}"/>
    <cellStyle name="Normal 17 4 3 3 10" xfId="23910" xr:uid="{00000000-0005-0000-0000-00006B5D0000}"/>
    <cellStyle name="Normal 17 4 3 3 11" xfId="23911" xr:uid="{00000000-0005-0000-0000-00006C5D0000}"/>
    <cellStyle name="Normal 17 4 3 3 2" xfId="23912" xr:uid="{00000000-0005-0000-0000-00006D5D0000}"/>
    <cellStyle name="Normal 17 4 3 3 2 2" xfId="23913" xr:uid="{00000000-0005-0000-0000-00006E5D0000}"/>
    <cellStyle name="Normal 17 4 3 3 2 2 2" xfId="23914" xr:uid="{00000000-0005-0000-0000-00006F5D0000}"/>
    <cellStyle name="Normal 17 4 3 3 2 2 2 2" xfId="23915" xr:uid="{00000000-0005-0000-0000-0000705D0000}"/>
    <cellStyle name="Normal 17 4 3 3 2 2 2 2 2" xfId="23916" xr:uid="{00000000-0005-0000-0000-0000715D0000}"/>
    <cellStyle name="Normal 17 4 3 3 2 2 2 2 2 2" xfId="23917" xr:uid="{00000000-0005-0000-0000-0000725D0000}"/>
    <cellStyle name="Normal 17 4 3 3 2 2 2 2 2 2 2" xfId="23918" xr:uid="{00000000-0005-0000-0000-0000735D0000}"/>
    <cellStyle name="Normal 17 4 3 3 2 2 2 2 2 3" xfId="23919" xr:uid="{00000000-0005-0000-0000-0000745D0000}"/>
    <cellStyle name="Normal 17 4 3 3 2 2 2 2 3" xfId="23920" xr:uid="{00000000-0005-0000-0000-0000755D0000}"/>
    <cellStyle name="Normal 17 4 3 3 2 2 2 2 3 2" xfId="23921" xr:uid="{00000000-0005-0000-0000-0000765D0000}"/>
    <cellStyle name="Normal 17 4 3 3 2 2 2 2 4" xfId="23922" xr:uid="{00000000-0005-0000-0000-0000775D0000}"/>
    <cellStyle name="Normal 17 4 3 3 2 2 2 3" xfId="23923" xr:uid="{00000000-0005-0000-0000-0000785D0000}"/>
    <cellStyle name="Normal 17 4 3 3 2 2 2 3 2" xfId="23924" xr:uid="{00000000-0005-0000-0000-0000795D0000}"/>
    <cellStyle name="Normal 17 4 3 3 2 2 2 3 2 2" xfId="23925" xr:uid="{00000000-0005-0000-0000-00007A5D0000}"/>
    <cellStyle name="Normal 17 4 3 3 2 2 2 3 3" xfId="23926" xr:uid="{00000000-0005-0000-0000-00007B5D0000}"/>
    <cellStyle name="Normal 17 4 3 3 2 2 2 4" xfId="23927" xr:uid="{00000000-0005-0000-0000-00007C5D0000}"/>
    <cellStyle name="Normal 17 4 3 3 2 2 2 4 2" xfId="23928" xr:uid="{00000000-0005-0000-0000-00007D5D0000}"/>
    <cellStyle name="Normal 17 4 3 3 2 2 2 5" xfId="23929" xr:uid="{00000000-0005-0000-0000-00007E5D0000}"/>
    <cellStyle name="Normal 17 4 3 3 2 2 3" xfId="23930" xr:uid="{00000000-0005-0000-0000-00007F5D0000}"/>
    <cellStyle name="Normal 17 4 3 3 2 2 3 2" xfId="23931" xr:uid="{00000000-0005-0000-0000-0000805D0000}"/>
    <cellStyle name="Normal 17 4 3 3 2 2 3 2 2" xfId="23932" xr:uid="{00000000-0005-0000-0000-0000815D0000}"/>
    <cellStyle name="Normal 17 4 3 3 2 2 3 2 2 2" xfId="23933" xr:uid="{00000000-0005-0000-0000-0000825D0000}"/>
    <cellStyle name="Normal 17 4 3 3 2 2 3 2 3" xfId="23934" xr:uid="{00000000-0005-0000-0000-0000835D0000}"/>
    <cellStyle name="Normal 17 4 3 3 2 2 3 3" xfId="23935" xr:uid="{00000000-0005-0000-0000-0000845D0000}"/>
    <cellStyle name="Normal 17 4 3 3 2 2 3 3 2" xfId="23936" xr:uid="{00000000-0005-0000-0000-0000855D0000}"/>
    <cellStyle name="Normal 17 4 3 3 2 2 3 4" xfId="23937" xr:uid="{00000000-0005-0000-0000-0000865D0000}"/>
    <cellStyle name="Normal 17 4 3 3 2 2 4" xfId="23938" xr:uid="{00000000-0005-0000-0000-0000875D0000}"/>
    <cellStyle name="Normal 17 4 3 3 2 2 4 2" xfId="23939" xr:uid="{00000000-0005-0000-0000-0000885D0000}"/>
    <cellStyle name="Normal 17 4 3 3 2 2 4 2 2" xfId="23940" xr:uid="{00000000-0005-0000-0000-0000895D0000}"/>
    <cellStyle name="Normal 17 4 3 3 2 2 4 3" xfId="23941" xr:uid="{00000000-0005-0000-0000-00008A5D0000}"/>
    <cellStyle name="Normal 17 4 3 3 2 2 5" xfId="23942" xr:uid="{00000000-0005-0000-0000-00008B5D0000}"/>
    <cellStyle name="Normal 17 4 3 3 2 2 5 2" xfId="23943" xr:uid="{00000000-0005-0000-0000-00008C5D0000}"/>
    <cellStyle name="Normal 17 4 3 3 2 2 6" xfId="23944" xr:uid="{00000000-0005-0000-0000-00008D5D0000}"/>
    <cellStyle name="Normal 17 4 3 3 2 3" xfId="23945" xr:uid="{00000000-0005-0000-0000-00008E5D0000}"/>
    <cellStyle name="Normal 17 4 3 3 2 3 2" xfId="23946" xr:uid="{00000000-0005-0000-0000-00008F5D0000}"/>
    <cellStyle name="Normal 17 4 3 3 2 3 2 2" xfId="23947" xr:uid="{00000000-0005-0000-0000-0000905D0000}"/>
    <cellStyle name="Normal 17 4 3 3 2 3 2 2 2" xfId="23948" xr:uid="{00000000-0005-0000-0000-0000915D0000}"/>
    <cellStyle name="Normal 17 4 3 3 2 3 2 2 2 2" xfId="23949" xr:uid="{00000000-0005-0000-0000-0000925D0000}"/>
    <cellStyle name="Normal 17 4 3 3 2 3 2 2 2 2 2" xfId="23950" xr:uid="{00000000-0005-0000-0000-0000935D0000}"/>
    <cellStyle name="Normal 17 4 3 3 2 3 2 2 2 3" xfId="23951" xr:uid="{00000000-0005-0000-0000-0000945D0000}"/>
    <cellStyle name="Normal 17 4 3 3 2 3 2 2 3" xfId="23952" xr:uid="{00000000-0005-0000-0000-0000955D0000}"/>
    <cellStyle name="Normal 17 4 3 3 2 3 2 2 3 2" xfId="23953" xr:uid="{00000000-0005-0000-0000-0000965D0000}"/>
    <cellStyle name="Normal 17 4 3 3 2 3 2 2 4" xfId="23954" xr:uid="{00000000-0005-0000-0000-0000975D0000}"/>
    <cellStyle name="Normal 17 4 3 3 2 3 2 3" xfId="23955" xr:uid="{00000000-0005-0000-0000-0000985D0000}"/>
    <cellStyle name="Normal 17 4 3 3 2 3 2 3 2" xfId="23956" xr:uid="{00000000-0005-0000-0000-0000995D0000}"/>
    <cellStyle name="Normal 17 4 3 3 2 3 2 3 2 2" xfId="23957" xr:uid="{00000000-0005-0000-0000-00009A5D0000}"/>
    <cellStyle name="Normal 17 4 3 3 2 3 2 3 3" xfId="23958" xr:uid="{00000000-0005-0000-0000-00009B5D0000}"/>
    <cellStyle name="Normal 17 4 3 3 2 3 2 4" xfId="23959" xr:uid="{00000000-0005-0000-0000-00009C5D0000}"/>
    <cellStyle name="Normal 17 4 3 3 2 3 2 4 2" xfId="23960" xr:uid="{00000000-0005-0000-0000-00009D5D0000}"/>
    <cellStyle name="Normal 17 4 3 3 2 3 2 5" xfId="23961" xr:uid="{00000000-0005-0000-0000-00009E5D0000}"/>
    <cellStyle name="Normal 17 4 3 3 2 3 3" xfId="23962" xr:uid="{00000000-0005-0000-0000-00009F5D0000}"/>
    <cellStyle name="Normal 17 4 3 3 2 3 3 2" xfId="23963" xr:uid="{00000000-0005-0000-0000-0000A05D0000}"/>
    <cellStyle name="Normal 17 4 3 3 2 3 3 2 2" xfId="23964" xr:uid="{00000000-0005-0000-0000-0000A15D0000}"/>
    <cellStyle name="Normal 17 4 3 3 2 3 3 2 2 2" xfId="23965" xr:uid="{00000000-0005-0000-0000-0000A25D0000}"/>
    <cellStyle name="Normal 17 4 3 3 2 3 3 2 3" xfId="23966" xr:uid="{00000000-0005-0000-0000-0000A35D0000}"/>
    <cellStyle name="Normal 17 4 3 3 2 3 3 3" xfId="23967" xr:uid="{00000000-0005-0000-0000-0000A45D0000}"/>
    <cellStyle name="Normal 17 4 3 3 2 3 3 3 2" xfId="23968" xr:uid="{00000000-0005-0000-0000-0000A55D0000}"/>
    <cellStyle name="Normal 17 4 3 3 2 3 3 4" xfId="23969" xr:uid="{00000000-0005-0000-0000-0000A65D0000}"/>
    <cellStyle name="Normal 17 4 3 3 2 3 4" xfId="23970" xr:uid="{00000000-0005-0000-0000-0000A75D0000}"/>
    <cellStyle name="Normal 17 4 3 3 2 3 4 2" xfId="23971" xr:uid="{00000000-0005-0000-0000-0000A85D0000}"/>
    <cellStyle name="Normal 17 4 3 3 2 3 4 2 2" xfId="23972" xr:uid="{00000000-0005-0000-0000-0000A95D0000}"/>
    <cellStyle name="Normal 17 4 3 3 2 3 4 3" xfId="23973" xr:uid="{00000000-0005-0000-0000-0000AA5D0000}"/>
    <cellStyle name="Normal 17 4 3 3 2 3 5" xfId="23974" xr:uid="{00000000-0005-0000-0000-0000AB5D0000}"/>
    <cellStyle name="Normal 17 4 3 3 2 3 5 2" xfId="23975" xr:uid="{00000000-0005-0000-0000-0000AC5D0000}"/>
    <cellStyle name="Normal 17 4 3 3 2 3 6" xfId="23976" xr:uid="{00000000-0005-0000-0000-0000AD5D0000}"/>
    <cellStyle name="Normal 17 4 3 3 2 4" xfId="23977" xr:uid="{00000000-0005-0000-0000-0000AE5D0000}"/>
    <cellStyle name="Normal 17 4 3 3 2 4 2" xfId="23978" xr:uid="{00000000-0005-0000-0000-0000AF5D0000}"/>
    <cellStyle name="Normal 17 4 3 3 2 4 2 2" xfId="23979" xr:uid="{00000000-0005-0000-0000-0000B05D0000}"/>
    <cellStyle name="Normal 17 4 3 3 2 4 2 2 2" xfId="23980" xr:uid="{00000000-0005-0000-0000-0000B15D0000}"/>
    <cellStyle name="Normal 17 4 3 3 2 4 2 2 2 2" xfId="23981" xr:uid="{00000000-0005-0000-0000-0000B25D0000}"/>
    <cellStyle name="Normal 17 4 3 3 2 4 2 2 3" xfId="23982" xr:uid="{00000000-0005-0000-0000-0000B35D0000}"/>
    <cellStyle name="Normal 17 4 3 3 2 4 2 3" xfId="23983" xr:uid="{00000000-0005-0000-0000-0000B45D0000}"/>
    <cellStyle name="Normal 17 4 3 3 2 4 2 3 2" xfId="23984" xr:uid="{00000000-0005-0000-0000-0000B55D0000}"/>
    <cellStyle name="Normal 17 4 3 3 2 4 2 4" xfId="23985" xr:uid="{00000000-0005-0000-0000-0000B65D0000}"/>
    <cellStyle name="Normal 17 4 3 3 2 4 3" xfId="23986" xr:uid="{00000000-0005-0000-0000-0000B75D0000}"/>
    <cellStyle name="Normal 17 4 3 3 2 4 3 2" xfId="23987" xr:uid="{00000000-0005-0000-0000-0000B85D0000}"/>
    <cellStyle name="Normal 17 4 3 3 2 4 3 2 2" xfId="23988" xr:uid="{00000000-0005-0000-0000-0000B95D0000}"/>
    <cellStyle name="Normal 17 4 3 3 2 4 3 3" xfId="23989" xr:uid="{00000000-0005-0000-0000-0000BA5D0000}"/>
    <cellStyle name="Normal 17 4 3 3 2 4 4" xfId="23990" xr:uid="{00000000-0005-0000-0000-0000BB5D0000}"/>
    <cellStyle name="Normal 17 4 3 3 2 4 4 2" xfId="23991" xr:uid="{00000000-0005-0000-0000-0000BC5D0000}"/>
    <cellStyle name="Normal 17 4 3 3 2 4 5" xfId="23992" xr:uid="{00000000-0005-0000-0000-0000BD5D0000}"/>
    <cellStyle name="Normal 17 4 3 3 2 5" xfId="23993" xr:uid="{00000000-0005-0000-0000-0000BE5D0000}"/>
    <cellStyle name="Normal 17 4 3 3 2 5 2" xfId="23994" xr:uid="{00000000-0005-0000-0000-0000BF5D0000}"/>
    <cellStyle name="Normal 17 4 3 3 2 5 2 2" xfId="23995" xr:uid="{00000000-0005-0000-0000-0000C05D0000}"/>
    <cellStyle name="Normal 17 4 3 3 2 5 2 2 2" xfId="23996" xr:uid="{00000000-0005-0000-0000-0000C15D0000}"/>
    <cellStyle name="Normal 17 4 3 3 2 5 2 3" xfId="23997" xr:uid="{00000000-0005-0000-0000-0000C25D0000}"/>
    <cellStyle name="Normal 17 4 3 3 2 5 3" xfId="23998" xr:uid="{00000000-0005-0000-0000-0000C35D0000}"/>
    <cellStyle name="Normal 17 4 3 3 2 5 3 2" xfId="23999" xr:uid="{00000000-0005-0000-0000-0000C45D0000}"/>
    <cellStyle name="Normal 17 4 3 3 2 5 4" xfId="24000" xr:uid="{00000000-0005-0000-0000-0000C55D0000}"/>
    <cellStyle name="Normal 17 4 3 3 2 6" xfId="24001" xr:uid="{00000000-0005-0000-0000-0000C65D0000}"/>
    <cellStyle name="Normal 17 4 3 3 2 6 2" xfId="24002" xr:uid="{00000000-0005-0000-0000-0000C75D0000}"/>
    <cellStyle name="Normal 17 4 3 3 2 6 2 2" xfId="24003" xr:uid="{00000000-0005-0000-0000-0000C85D0000}"/>
    <cellStyle name="Normal 17 4 3 3 2 6 3" xfId="24004" xr:uid="{00000000-0005-0000-0000-0000C95D0000}"/>
    <cellStyle name="Normal 17 4 3 3 2 6 3 2" xfId="24005" xr:uid="{00000000-0005-0000-0000-0000CA5D0000}"/>
    <cellStyle name="Normal 17 4 3 3 2 6 4" xfId="24006" xr:uid="{00000000-0005-0000-0000-0000CB5D0000}"/>
    <cellStyle name="Normal 17 4 3 3 2 7" xfId="24007" xr:uid="{00000000-0005-0000-0000-0000CC5D0000}"/>
    <cellStyle name="Normal 17 4 3 3 2 7 2" xfId="24008" xr:uid="{00000000-0005-0000-0000-0000CD5D0000}"/>
    <cellStyle name="Normal 17 4 3 3 2 8" xfId="24009" xr:uid="{00000000-0005-0000-0000-0000CE5D0000}"/>
    <cellStyle name="Normal 17 4 3 3 2 8 2" xfId="24010" xr:uid="{00000000-0005-0000-0000-0000CF5D0000}"/>
    <cellStyle name="Normal 17 4 3 3 2 9" xfId="24011" xr:uid="{00000000-0005-0000-0000-0000D05D0000}"/>
    <cellStyle name="Normal 17 4 3 3 3" xfId="24012" xr:uid="{00000000-0005-0000-0000-0000D15D0000}"/>
    <cellStyle name="Normal 17 4 3 3 3 2" xfId="24013" xr:uid="{00000000-0005-0000-0000-0000D25D0000}"/>
    <cellStyle name="Normal 17 4 3 3 3 2 2" xfId="24014" xr:uid="{00000000-0005-0000-0000-0000D35D0000}"/>
    <cellStyle name="Normal 17 4 3 3 3 2 2 2" xfId="24015" xr:uid="{00000000-0005-0000-0000-0000D45D0000}"/>
    <cellStyle name="Normal 17 4 3 3 3 2 2 2 2" xfId="24016" xr:uid="{00000000-0005-0000-0000-0000D55D0000}"/>
    <cellStyle name="Normal 17 4 3 3 3 2 2 2 2 2" xfId="24017" xr:uid="{00000000-0005-0000-0000-0000D65D0000}"/>
    <cellStyle name="Normal 17 4 3 3 3 2 2 2 3" xfId="24018" xr:uid="{00000000-0005-0000-0000-0000D75D0000}"/>
    <cellStyle name="Normal 17 4 3 3 3 2 2 3" xfId="24019" xr:uid="{00000000-0005-0000-0000-0000D85D0000}"/>
    <cellStyle name="Normal 17 4 3 3 3 2 2 3 2" xfId="24020" xr:uid="{00000000-0005-0000-0000-0000D95D0000}"/>
    <cellStyle name="Normal 17 4 3 3 3 2 2 4" xfId="24021" xr:uid="{00000000-0005-0000-0000-0000DA5D0000}"/>
    <cellStyle name="Normal 17 4 3 3 3 2 3" xfId="24022" xr:uid="{00000000-0005-0000-0000-0000DB5D0000}"/>
    <cellStyle name="Normal 17 4 3 3 3 2 3 2" xfId="24023" xr:uid="{00000000-0005-0000-0000-0000DC5D0000}"/>
    <cellStyle name="Normal 17 4 3 3 3 2 3 2 2" xfId="24024" xr:uid="{00000000-0005-0000-0000-0000DD5D0000}"/>
    <cellStyle name="Normal 17 4 3 3 3 2 3 3" xfId="24025" xr:uid="{00000000-0005-0000-0000-0000DE5D0000}"/>
    <cellStyle name="Normal 17 4 3 3 3 2 4" xfId="24026" xr:uid="{00000000-0005-0000-0000-0000DF5D0000}"/>
    <cellStyle name="Normal 17 4 3 3 3 2 4 2" xfId="24027" xr:uid="{00000000-0005-0000-0000-0000E05D0000}"/>
    <cellStyle name="Normal 17 4 3 3 3 2 5" xfId="24028" xr:uid="{00000000-0005-0000-0000-0000E15D0000}"/>
    <cellStyle name="Normal 17 4 3 3 3 3" xfId="24029" xr:uid="{00000000-0005-0000-0000-0000E25D0000}"/>
    <cellStyle name="Normal 17 4 3 3 3 3 2" xfId="24030" xr:uid="{00000000-0005-0000-0000-0000E35D0000}"/>
    <cellStyle name="Normal 17 4 3 3 3 3 2 2" xfId="24031" xr:uid="{00000000-0005-0000-0000-0000E45D0000}"/>
    <cellStyle name="Normal 17 4 3 3 3 3 2 2 2" xfId="24032" xr:uid="{00000000-0005-0000-0000-0000E55D0000}"/>
    <cellStyle name="Normal 17 4 3 3 3 3 2 3" xfId="24033" xr:uid="{00000000-0005-0000-0000-0000E65D0000}"/>
    <cellStyle name="Normal 17 4 3 3 3 3 3" xfId="24034" xr:uid="{00000000-0005-0000-0000-0000E75D0000}"/>
    <cellStyle name="Normal 17 4 3 3 3 3 3 2" xfId="24035" xr:uid="{00000000-0005-0000-0000-0000E85D0000}"/>
    <cellStyle name="Normal 17 4 3 3 3 3 4" xfId="24036" xr:uid="{00000000-0005-0000-0000-0000E95D0000}"/>
    <cellStyle name="Normal 17 4 3 3 3 4" xfId="24037" xr:uid="{00000000-0005-0000-0000-0000EA5D0000}"/>
    <cellStyle name="Normal 17 4 3 3 3 4 2" xfId="24038" xr:uid="{00000000-0005-0000-0000-0000EB5D0000}"/>
    <cellStyle name="Normal 17 4 3 3 3 4 2 2" xfId="24039" xr:uid="{00000000-0005-0000-0000-0000EC5D0000}"/>
    <cellStyle name="Normal 17 4 3 3 3 4 3" xfId="24040" xr:uid="{00000000-0005-0000-0000-0000ED5D0000}"/>
    <cellStyle name="Normal 17 4 3 3 3 5" xfId="24041" xr:uid="{00000000-0005-0000-0000-0000EE5D0000}"/>
    <cellStyle name="Normal 17 4 3 3 3 5 2" xfId="24042" xr:uid="{00000000-0005-0000-0000-0000EF5D0000}"/>
    <cellStyle name="Normal 17 4 3 3 3 6" xfId="24043" xr:uid="{00000000-0005-0000-0000-0000F05D0000}"/>
    <cellStyle name="Normal 17 4 3 3 4" xfId="24044" xr:uid="{00000000-0005-0000-0000-0000F15D0000}"/>
    <cellStyle name="Normal 17 4 3 3 4 2" xfId="24045" xr:uid="{00000000-0005-0000-0000-0000F25D0000}"/>
    <cellStyle name="Normal 17 4 3 3 4 2 2" xfId="24046" xr:uid="{00000000-0005-0000-0000-0000F35D0000}"/>
    <cellStyle name="Normal 17 4 3 3 4 2 2 2" xfId="24047" xr:uid="{00000000-0005-0000-0000-0000F45D0000}"/>
    <cellStyle name="Normal 17 4 3 3 4 2 2 2 2" xfId="24048" xr:uid="{00000000-0005-0000-0000-0000F55D0000}"/>
    <cellStyle name="Normal 17 4 3 3 4 2 2 2 2 2" xfId="24049" xr:uid="{00000000-0005-0000-0000-0000F65D0000}"/>
    <cellStyle name="Normal 17 4 3 3 4 2 2 2 3" xfId="24050" xr:uid="{00000000-0005-0000-0000-0000F75D0000}"/>
    <cellStyle name="Normal 17 4 3 3 4 2 2 3" xfId="24051" xr:uid="{00000000-0005-0000-0000-0000F85D0000}"/>
    <cellStyle name="Normal 17 4 3 3 4 2 2 3 2" xfId="24052" xr:uid="{00000000-0005-0000-0000-0000F95D0000}"/>
    <cellStyle name="Normal 17 4 3 3 4 2 2 4" xfId="24053" xr:uid="{00000000-0005-0000-0000-0000FA5D0000}"/>
    <cellStyle name="Normal 17 4 3 3 4 2 3" xfId="24054" xr:uid="{00000000-0005-0000-0000-0000FB5D0000}"/>
    <cellStyle name="Normal 17 4 3 3 4 2 3 2" xfId="24055" xr:uid="{00000000-0005-0000-0000-0000FC5D0000}"/>
    <cellStyle name="Normal 17 4 3 3 4 2 3 2 2" xfId="24056" xr:uid="{00000000-0005-0000-0000-0000FD5D0000}"/>
    <cellStyle name="Normal 17 4 3 3 4 2 3 3" xfId="24057" xr:uid="{00000000-0005-0000-0000-0000FE5D0000}"/>
    <cellStyle name="Normal 17 4 3 3 4 2 4" xfId="24058" xr:uid="{00000000-0005-0000-0000-0000FF5D0000}"/>
    <cellStyle name="Normal 17 4 3 3 4 2 4 2" xfId="24059" xr:uid="{00000000-0005-0000-0000-0000005E0000}"/>
    <cellStyle name="Normal 17 4 3 3 4 2 5" xfId="24060" xr:uid="{00000000-0005-0000-0000-0000015E0000}"/>
    <cellStyle name="Normal 17 4 3 3 4 3" xfId="24061" xr:uid="{00000000-0005-0000-0000-0000025E0000}"/>
    <cellStyle name="Normal 17 4 3 3 4 3 2" xfId="24062" xr:uid="{00000000-0005-0000-0000-0000035E0000}"/>
    <cellStyle name="Normal 17 4 3 3 4 3 2 2" xfId="24063" xr:uid="{00000000-0005-0000-0000-0000045E0000}"/>
    <cellStyle name="Normal 17 4 3 3 4 3 2 2 2" xfId="24064" xr:uid="{00000000-0005-0000-0000-0000055E0000}"/>
    <cellStyle name="Normal 17 4 3 3 4 3 2 3" xfId="24065" xr:uid="{00000000-0005-0000-0000-0000065E0000}"/>
    <cellStyle name="Normal 17 4 3 3 4 3 3" xfId="24066" xr:uid="{00000000-0005-0000-0000-0000075E0000}"/>
    <cellStyle name="Normal 17 4 3 3 4 3 3 2" xfId="24067" xr:uid="{00000000-0005-0000-0000-0000085E0000}"/>
    <cellStyle name="Normal 17 4 3 3 4 3 4" xfId="24068" xr:uid="{00000000-0005-0000-0000-0000095E0000}"/>
    <cellStyle name="Normal 17 4 3 3 4 4" xfId="24069" xr:uid="{00000000-0005-0000-0000-00000A5E0000}"/>
    <cellStyle name="Normal 17 4 3 3 4 4 2" xfId="24070" xr:uid="{00000000-0005-0000-0000-00000B5E0000}"/>
    <cellStyle name="Normal 17 4 3 3 4 4 2 2" xfId="24071" xr:uid="{00000000-0005-0000-0000-00000C5E0000}"/>
    <cellStyle name="Normal 17 4 3 3 4 4 3" xfId="24072" xr:uid="{00000000-0005-0000-0000-00000D5E0000}"/>
    <cellStyle name="Normal 17 4 3 3 4 5" xfId="24073" xr:uid="{00000000-0005-0000-0000-00000E5E0000}"/>
    <cellStyle name="Normal 17 4 3 3 4 5 2" xfId="24074" xr:uid="{00000000-0005-0000-0000-00000F5E0000}"/>
    <cellStyle name="Normal 17 4 3 3 4 6" xfId="24075" xr:uid="{00000000-0005-0000-0000-0000105E0000}"/>
    <cellStyle name="Normal 17 4 3 3 5" xfId="24076" xr:uid="{00000000-0005-0000-0000-0000115E0000}"/>
    <cellStyle name="Normal 17 4 3 3 5 2" xfId="24077" xr:uid="{00000000-0005-0000-0000-0000125E0000}"/>
    <cellStyle name="Normal 17 4 3 3 5 2 2" xfId="24078" xr:uid="{00000000-0005-0000-0000-0000135E0000}"/>
    <cellStyle name="Normal 17 4 3 3 5 2 2 2" xfId="24079" xr:uid="{00000000-0005-0000-0000-0000145E0000}"/>
    <cellStyle name="Normal 17 4 3 3 5 2 2 2 2" xfId="24080" xr:uid="{00000000-0005-0000-0000-0000155E0000}"/>
    <cellStyle name="Normal 17 4 3 3 5 2 2 3" xfId="24081" xr:uid="{00000000-0005-0000-0000-0000165E0000}"/>
    <cellStyle name="Normal 17 4 3 3 5 2 3" xfId="24082" xr:uid="{00000000-0005-0000-0000-0000175E0000}"/>
    <cellStyle name="Normal 17 4 3 3 5 2 3 2" xfId="24083" xr:uid="{00000000-0005-0000-0000-0000185E0000}"/>
    <cellStyle name="Normal 17 4 3 3 5 2 4" xfId="24084" xr:uid="{00000000-0005-0000-0000-0000195E0000}"/>
    <cellStyle name="Normal 17 4 3 3 5 3" xfId="24085" xr:uid="{00000000-0005-0000-0000-00001A5E0000}"/>
    <cellStyle name="Normal 17 4 3 3 5 3 2" xfId="24086" xr:uid="{00000000-0005-0000-0000-00001B5E0000}"/>
    <cellStyle name="Normal 17 4 3 3 5 3 2 2" xfId="24087" xr:uid="{00000000-0005-0000-0000-00001C5E0000}"/>
    <cellStyle name="Normal 17 4 3 3 5 3 3" xfId="24088" xr:uid="{00000000-0005-0000-0000-00001D5E0000}"/>
    <cellStyle name="Normal 17 4 3 3 5 4" xfId="24089" xr:uid="{00000000-0005-0000-0000-00001E5E0000}"/>
    <cellStyle name="Normal 17 4 3 3 5 4 2" xfId="24090" xr:uid="{00000000-0005-0000-0000-00001F5E0000}"/>
    <cellStyle name="Normal 17 4 3 3 5 5" xfId="24091" xr:uid="{00000000-0005-0000-0000-0000205E0000}"/>
    <cellStyle name="Normal 17 4 3 3 6" xfId="24092" xr:uid="{00000000-0005-0000-0000-0000215E0000}"/>
    <cellStyle name="Normal 17 4 3 3 6 2" xfId="24093" xr:uid="{00000000-0005-0000-0000-0000225E0000}"/>
    <cellStyle name="Normal 17 4 3 3 6 2 2" xfId="24094" xr:uid="{00000000-0005-0000-0000-0000235E0000}"/>
    <cellStyle name="Normal 17 4 3 3 6 2 2 2" xfId="24095" xr:uid="{00000000-0005-0000-0000-0000245E0000}"/>
    <cellStyle name="Normal 17 4 3 3 6 2 3" xfId="24096" xr:uid="{00000000-0005-0000-0000-0000255E0000}"/>
    <cellStyle name="Normal 17 4 3 3 6 3" xfId="24097" xr:uid="{00000000-0005-0000-0000-0000265E0000}"/>
    <cellStyle name="Normal 17 4 3 3 6 3 2" xfId="24098" xr:uid="{00000000-0005-0000-0000-0000275E0000}"/>
    <cellStyle name="Normal 17 4 3 3 6 4" xfId="24099" xr:uid="{00000000-0005-0000-0000-0000285E0000}"/>
    <cellStyle name="Normal 17 4 3 3 7" xfId="24100" xr:uid="{00000000-0005-0000-0000-0000295E0000}"/>
    <cellStyle name="Normal 17 4 3 3 7 2" xfId="24101" xr:uid="{00000000-0005-0000-0000-00002A5E0000}"/>
    <cellStyle name="Normal 17 4 3 3 7 2 2" xfId="24102" xr:uid="{00000000-0005-0000-0000-00002B5E0000}"/>
    <cellStyle name="Normal 17 4 3 3 7 3" xfId="24103" xr:uid="{00000000-0005-0000-0000-00002C5E0000}"/>
    <cellStyle name="Normal 17 4 3 3 7 3 2" xfId="24104" xr:uid="{00000000-0005-0000-0000-00002D5E0000}"/>
    <cellStyle name="Normal 17 4 3 3 7 4" xfId="24105" xr:uid="{00000000-0005-0000-0000-00002E5E0000}"/>
    <cellStyle name="Normal 17 4 3 3 8" xfId="24106" xr:uid="{00000000-0005-0000-0000-00002F5E0000}"/>
    <cellStyle name="Normal 17 4 3 3 8 2" xfId="24107" xr:uid="{00000000-0005-0000-0000-0000305E0000}"/>
    <cellStyle name="Normal 17 4 3 3 9" xfId="24108" xr:uid="{00000000-0005-0000-0000-0000315E0000}"/>
    <cellStyle name="Normal 17 4 3 3 9 2" xfId="24109" xr:uid="{00000000-0005-0000-0000-0000325E0000}"/>
    <cellStyle name="Normal 17 4 3 4" xfId="24110" xr:uid="{00000000-0005-0000-0000-0000335E0000}"/>
    <cellStyle name="Normal 17 4 3 4 10" xfId="24111" xr:uid="{00000000-0005-0000-0000-0000345E0000}"/>
    <cellStyle name="Normal 17 4 3 4 11" xfId="24112" xr:uid="{00000000-0005-0000-0000-0000355E0000}"/>
    <cellStyle name="Normal 17 4 3 4 2" xfId="24113" xr:uid="{00000000-0005-0000-0000-0000365E0000}"/>
    <cellStyle name="Normal 17 4 3 4 2 2" xfId="24114" xr:uid="{00000000-0005-0000-0000-0000375E0000}"/>
    <cellStyle name="Normal 17 4 3 4 2 2 2" xfId="24115" xr:uid="{00000000-0005-0000-0000-0000385E0000}"/>
    <cellStyle name="Normal 17 4 3 4 2 2 2 2" xfId="24116" xr:uid="{00000000-0005-0000-0000-0000395E0000}"/>
    <cellStyle name="Normal 17 4 3 4 2 2 2 2 2" xfId="24117" xr:uid="{00000000-0005-0000-0000-00003A5E0000}"/>
    <cellStyle name="Normal 17 4 3 4 2 2 2 2 2 2" xfId="24118" xr:uid="{00000000-0005-0000-0000-00003B5E0000}"/>
    <cellStyle name="Normal 17 4 3 4 2 2 2 2 2 2 2" xfId="24119" xr:uid="{00000000-0005-0000-0000-00003C5E0000}"/>
    <cellStyle name="Normal 17 4 3 4 2 2 2 2 2 3" xfId="24120" xr:uid="{00000000-0005-0000-0000-00003D5E0000}"/>
    <cellStyle name="Normal 17 4 3 4 2 2 2 2 3" xfId="24121" xr:uid="{00000000-0005-0000-0000-00003E5E0000}"/>
    <cellStyle name="Normal 17 4 3 4 2 2 2 2 3 2" xfId="24122" xr:uid="{00000000-0005-0000-0000-00003F5E0000}"/>
    <cellStyle name="Normal 17 4 3 4 2 2 2 2 4" xfId="24123" xr:uid="{00000000-0005-0000-0000-0000405E0000}"/>
    <cellStyle name="Normal 17 4 3 4 2 2 2 3" xfId="24124" xr:uid="{00000000-0005-0000-0000-0000415E0000}"/>
    <cellStyle name="Normal 17 4 3 4 2 2 2 3 2" xfId="24125" xr:uid="{00000000-0005-0000-0000-0000425E0000}"/>
    <cellStyle name="Normal 17 4 3 4 2 2 2 3 2 2" xfId="24126" xr:uid="{00000000-0005-0000-0000-0000435E0000}"/>
    <cellStyle name="Normal 17 4 3 4 2 2 2 3 3" xfId="24127" xr:uid="{00000000-0005-0000-0000-0000445E0000}"/>
    <cellStyle name="Normal 17 4 3 4 2 2 2 4" xfId="24128" xr:uid="{00000000-0005-0000-0000-0000455E0000}"/>
    <cellStyle name="Normal 17 4 3 4 2 2 2 4 2" xfId="24129" xr:uid="{00000000-0005-0000-0000-0000465E0000}"/>
    <cellStyle name="Normal 17 4 3 4 2 2 2 5" xfId="24130" xr:uid="{00000000-0005-0000-0000-0000475E0000}"/>
    <cellStyle name="Normal 17 4 3 4 2 2 3" xfId="24131" xr:uid="{00000000-0005-0000-0000-0000485E0000}"/>
    <cellStyle name="Normal 17 4 3 4 2 2 3 2" xfId="24132" xr:uid="{00000000-0005-0000-0000-0000495E0000}"/>
    <cellStyle name="Normal 17 4 3 4 2 2 3 2 2" xfId="24133" xr:uid="{00000000-0005-0000-0000-00004A5E0000}"/>
    <cellStyle name="Normal 17 4 3 4 2 2 3 2 2 2" xfId="24134" xr:uid="{00000000-0005-0000-0000-00004B5E0000}"/>
    <cellStyle name="Normal 17 4 3 4 2 2 3 2 3" xfId="24135" xr:uid="{00000000-0005-0000-0000-00004C5E0000}"/>
    <cellStyle name="Normal 17 4 3 4 2 2 3 3" xfId="24136" xr:uid="{00000000-0005-0000-0000-00004D5E0000}"/>
    <cellStyle name="Normal 17 4 3 4 2 2 3 3 2" xfId="24137" xr:uid="{00000000-0005-0000-0000-00004E5E0000}"/>
    <cellStyle name="Normal 17 4 3 4 2 2 3 4" xfId="24138" xr:uid="{00000000-0005-0000-0000-00004F5E0000}"/>
    <cellStyle name="Normal 17 4 3 4 2 2 4" xfId="24139" xr:uid="{00000000-0005-0000-0000-0000505E0000}"/>
    <cellStyle name="Normal 17 4 3 4 2 2 4 2" xfId="24140" xr:uid="{00000000-0005-0000-0000-0000515E0000}"/>
    <cellStyle name="Normal 17 4 3 4 2 2 4 2 2" xfId="24141" xr:uid="{00000000-0005-0000-0000-0000525E0000}"/>
    <cellStyle name="Normal 17 4 3 4 2 2 4 3" xfId="24142" xr:uid="{00000000-0005-0000-0000-0000535E0000}"/>
    <cellStyle name="Normal 17 4 3 4 2 2 5" xfId="24143" xr:uid="{00000000-0005-0000-0000-0000545E0000}"/>
    <cellStyle name="Normal 17 4 3 4 2 2 5 2" xfId="24144" xr:uid="{00000000-0005-0000-0000-0000555E0000}"/>
    <cellStyle name="Normal 17 4 3 4 2 2 6" xfId="24145" xr:uid="{00000000-0005-0000-0000-0000565E0000}"/>
    <cellStyle name="Normal 17 4 3 4 2 3" xfId="24146" xr:uid="{00000000-0005-0000-0000-0000575E0000}"/>
    <cellStyle name="Normal 17 4 3 4 2 3 2" xfId="24147" xr:uid="{00000000-0005-0000-0000-0000585E0000}"/>
    <cellStyle name="Normal 17 4 3 4 2 3 2 2" xfId="24148" xr:uid="{00000000-0005-0000-0000-0000595E0000}"/>
    <cellStyle name="Normal 17 4 3 4 2 3 2 2 2" xfId="24149" xr:uid="{00000000-0005-0000-0000-00005A5E0000}"/>
    <cellStyle name="Normal 17 4 3 4 2 3 2 2 2 2" xfId="24150" xr:uid="{00000000-0005-0000-0000-00005B5E0000}"/>
    <cellStyle name="Normal 17 4 3 4 2 3 2 2 2 2 2" xfId="24151" xr:uid="{00000000-0005-0000-0000-00005C5E0000}"/>
    <cellStyle name="Normal 17 4 3 4 2 3 2 2 2 3" xfId="24152" xr:uid="{00000000-0005-0000-0000-00005D5E0000}"/>
    <cellStyle name="Normal 17 4 3 4 2 3 2 2 3" xfId="24153" xr:uid="{00000000-0005-0000-0000-00005E5E0000}"/>
    <cellStyle name="Normal 17 4 3 4 2 3 2 2 3 2" xfId="24154" xr:uid="{00000000-0005-0000-0000-00005F5E0000}"/>
    <cellStyle name="Normal 17 4 3 4 2 3 2 2 4" xfId="24155" xr:uid="{00000000-0005-0000-0000-0000605E0000}"/>
    <cellStyle name="Normal 17 4 3 4 2 3 2 3" xfId="24156" xr:uid="{00000000-0005-0000-0000-0000615E0000}"/>
    <cellStyle name="Normal 17 4 3 4 2 3 2 3 2" xfId="24157" xr:uid="{00000000-0005-0000-0000-0000625E0000}"/>
    <cellStyle name="Normal 17 4 3 4 2 3 2 3 2 2" xfId="24158" xr:uid="{00000000-0005-0000-0000-0000635E0000}"/>
    <cellStyle name="Normal 17 4 3 4 2 3 2 3 3" xfId="24159" xr:uid="{00000000-0005-0000-0000-0000645E0000}"/>
    <cellStyle name="Normal 17 4 3 4 2 3 2 4" xfId="24160" xr:uid="{00000000-0005-0000-0000-0000655E0000}"/>
    <cellStyle name="Normal 17 4 3 4 2 3 2 4 2" xfId="24161" xr:uid="{00000000-0005-0000-0000-0000665E0000}"/>
    <cellStyle name="Normal 17 4 3 4 2 3 2 5" xfId="24162" xr:uid="{00000000-0005-0000-0000-0000675E0000}"/>
    <cellStyle name="Normal 17 4 3 4 2 3 3" xfId="24163" xr:uid="{00000000-0005-0000-0000-0000685E0000}"/>
    <cellStyle name="Normal 17 4 3 4 2 3 3 2" xfId="24164" xr:uid="{00000000-0005-0000-0000-0000695E0000}"/>
    <cellStyle name="Normal 17 4 3 4 2 3 3 2 2" xfId="24165" xr:uid="{00000000-0005-0000-0000-00006A5E0000}"/>
    <cellStyle name="Normal 17 4 3 4 2 3 3 2 2 2" xfId="24166" xr:uid="{00000000-0005-0000-0000-00006B5E0000}"/>
    <cellStyle name="Normal 17 4 3 4 2 3 3 2 3" xfId="24167" xr:uid="{00000000-0005-0000-0000-00006C5E0000}"/>
    <cellStyle name="Normal 17 4 3 4 2 3 3 3" xfId="24168" xr:uid="{00000000-0005-0000-0000-00006D5E0000}"/>
    <cellStyle name="Normal 17 4 3 4 2 3 3 3 2" xfId="24169" xr:uid="{00000000-0005-0000-0000-00006E5E0000}"/>
    <cellStyle name="Normal 17 4 3 4 2 3 3 4" xfId="24170" xr:uid="{00000000-0005-0000-0000-00006F5E0000}"/>
    <cellStyle name="Normal 17 4 3 4 2 3 4" xfId="24171" xr:uid="{00000000-0005-0000-0000-0000705E0000}"/>
    <cellStyle name="Normal 17 4 3 4 2 3 4 2" xfId="24172" xr:uid="{00000000-0005-0000-0000-0000715E0000}"/>
    <cellStyle name="Normal 17 4 3 4 2 3 4 2 2" xfId="24173" xr:uid="{00000000-0005-0000-0000-0000725E0000}"/>
    <cellStyle name="Normal 17 4 3 4 2 3 4 3" xfId="24174" xr:uid="{00000000-0005-0000-0000-0000735E0000}"/>
    <cellStyle name="Normal 17 4 3 4 2 3 5" xfId="24175" xr:uid="{00000000-0005-0000-0000-0000745E0000}"/>
    <cellStyle name="Normal 17 4 3 4 2 3 5 2" xfId="24176" xr:uid="{00000000-0005-0000-0000-0000755E0000}"/>
    <cellStyle name="Normal 17 4 3 4 2 3 6" xfId="24177" xr:uid="{00000000-0005-0000-0000-0000765E0000}"/>
    <cellStyle name="Normal 17 4 3 4 2 4" xfId="24178" xr:uid="{00000000-0005-0000-0000-0000775E0000}"/>
    <cellStyle name="Normal 17 4 3 4 2 4 2" xfId="24179" xr:uid="{00000000-0005-0000-0000-0000785E0000}"/>
    <cellStyle name="Normal 17 4 3 4 2 4 2 2" xfId="24180" xr:uid="{00000000-0005-0000-0000-0000795E0000}"/>
    <cellStyle name="Normal 17 4 3 4 2 4 2 2 2" xfId="24181" xr:uid="{00000000-0005-0000-0000-00007A5E0000}"/>
    <cellStyle name="Normal 17 4 3 4 2 4 2 2 2 2" xfId="24182" xr:uid="{00000000-0005-0000-0000-00007B5E0000}"/>
    <cellStyle name="Normal 17 4 3 4 2 4 2 2 3" xfId="24183" xr:uid="{00000000-0005-0000-0000-00007C5E0000}"/>
    <cellStyle name="Normal 17 4 3 4 2 4 2 3" xfId="24184" xr:uid="{00000000-0005-0000-0000-00007D5E0000}"/>
    <cellStyle name="Normal 17 4 3 4 2 4 2 3 2" xfId="24185" xr:uid="{00000000-0005-0000-0000-00007E5E0000}"/>
    <cellStyle name="Normal 17 4 3 4 2 4 2 4" xfId="24186" xr:uid="{00000000-0005-0000-0000-00007F5E0000}"/>
    <cellStyle name="Normal 17 4 3 4 2 4 3" xfId="24187" xr:uid="{00000000-0005-0000-0000-0000805E0000}"/>
    <cellStyle name="Normal 17 4 3 4 2 4 3 2" xfId="24188" xr:uid="{00000000-0005-0000-0000-0000815E0000}"/>
    <cellStyle name="Normal 17 4 3 4 2 4 3 2 2" xfId="24189" xr:uid="{00000000-0005-0000-0000-0000825E0000}"/>
    <cellStyle name="Normal 17 4 3 4 2 4 3 3" xfId="24190" xr:uid="{00000000-0005-0000-0000-0000835E0000}"/>
    <cellStyle name="Normal 17 4 3 4 2 4 4" xfId="24191" xr:uid="{00000000-0005-0000-0000-0000845E0000}"/>
    <cellStyle name="Normal 17 4 3 4 2 4 4 2" xfId="24192" xr:uid="{00000000-0005-0000-0000-0000855E0000}"/>
    <cellStyle name="Normal 17 4 3 4 2 4 5" xfId="24193" xr:uid="{00000000-0005-0000-0000-0000865E0000}"/>
    <cellStyle name="Normal 17 4 3 4 2 5" xfId="24194" xr:uid="{00000000-0005-0000-0000-0000875E0000}"/>
    <cellStyle name="Normal 17 4 3 4 2 5 2" xfId="24195" xr:uid="{00000000-0005-0000-0000-0000885E0000}"/>
    <cellStyle name="Normal 17 4 3 4 2 5 2 2" xfId="24196" xr:uid="{00000000-0005-0000-0000-0000895E0000}"/>
    <cellStyle name="Normal 17 4 3 4 2 5 2 2 2" xfId="24197" xr:uid="{00000000-0005-0000-0000-00008A5E0000}"/>
    <cellStyle name="Normal 17 4 3 4 2 5 2 3" xfId="24198" xr:uid="{00000000-0005-0000-0000-00008B5E0000}"/>
    <cellStyle name="Normal 17 4 3 4 2 5 3" xfId="24199" xr:uid="{00000000-0005-0000-0000-00008C5E0000}"/>
    <cellStyle name="Normal 17 4 3 4 2 5 3 2" xfId="24200" xr:uid="{00000000-0005-0000-0000-00008D5E0000}"/>
    <cellStyle name="Normal 17 4 3 4 2 5 4" xfId="24201" xr:uid="{00000000-0005-0000-0000-00008E5E0000}"/>
    <cellStyle name="Normal 17 4 3 4 2 6" xfId="24202" xr:uid="{00000000-0005-0000-0000-00008F5E0000}"/>
    <cellStyle name="Normal 17 4 3 4 2 6 2" xfId="24203" xr:uid="{00000000-0005-0000-0000-0000905E0000}"/>
    <cellStyle name="Normal 17 4 3 4 2 6 2 2" xfId="24204" xr:uid="{00000000-0005-0000-0000-0000915E0000}"/>
    <cellStyle name="Normal 17 4 3 4 2 6 3" xfId="24205" xr:uid="{00000000-0005-0000-0000-0000925E0000}"/>
    <cellStyle name="Normal 17 4 3 4 2 6 3 2" xfId="24206" xr:uid="{00000000-0005-0000-0000-0000935E0000}"/>
    <cellStyle name="Normal 17 4 3 4 2 6 4" xfId="24207" xr:uid="{00000000-0005-0000-0000-0000945E0000}"/>
    <cellStyle name="Normal 17 4 3 4 2 7" xfId="24208" xr:uid="{00000000-0005-0000-0000-0000955E0000}"/>
    <cellStyle name="Normal 17 4 3 4 2 7 2" xfId="24209" xr:uid="{00000000-0005-0000-0000-0000965E0000}"/>
    <cellStyle name="Normal 17 4 3 4 2 8" xfId="24210" xr:uid="{00000000-0005-0000-0000-0000975E0000}"/>
    <cellStyle name="Normal 17 4 3 4 2 8 2" xfId="24211" xr:uid="{00000000-0005-0000-0000-0000985E0000}"/>
    <cellStyle name="Normal 17 4 3 4 2 9" xfId="24212" xr:uid="{00000000-0005-0000-0000-0000995E0000}"/>
    <cellStyle name="Normal 17 4 3 4 3" xfId="24213" xr:uid="{00000000-0005-0000-0000-00009A5E0000}"/>
    <cellStyle name="Normal 17 4 3 4 3 2" xfId="24214" xr:uid="{00000000-0005-0000-0000-00009B5E0000}"/>
    <cellStyle name="Normal 17 4 3 4 3 2 2" xfId="24215" xr:uid="{00000000-0005-0000-0000-00009C5E0000}"/>
    <cellStyle name="Normal 17 4 3 4 3 2 2 2" xfId="24216" xr:uid="{00000000-0005-0000-0000-00009D5E0000}"/>
    <cellStyle name="Normal 17 4 3 4 3 2 2 2 2" xfId="24217" xr:uid="{00000000-0005-0000-0000-00009E5E0000}"/>
    <cellStyle name="Normal 17 4 3 4 3 2 2 2 2 2" xfId="24218" xr:uid="{00000000-0005-0000-0000-00009F5E0000}"/>
    <cellStyle name="Normal 17 4 3 4 3 2 2 2 3" xfId="24219" xr:uid="{00000000-0005-0000-0000-0000A05E0000}"/>
    <cellStyle name="Normal 17 4 3 4 3 2 2 3" xfId="24220" xr:uid="{00000000-0005-0000-0000-0000A15E0000}"/>
    <cellStyle name="Normal 17 4 3 4 3 2 2 3 2" xfId="24221" xr:uid="{00000000-0005-0000-0000-0000A25E0000}"/>
    <cellStyle name="Normal 17 4 3 4 3 2 2 4" xfId="24222" xr:uid="{00000000-0005-0000-0000-0000A35E0000}"/>
    <cellStyle name="Normal 17 4 3 4 3 2 3" xfId="24223" xr:uid="{00000000-0005-0000-0000-0000A45E0000}"/>
    <cellStyle name="Normal 17 4 3 4 3 2 3 2" xfId="24224" xr:uid="{00000000-0005-0000-0000-0000A55E0000}"/>
    <cellStyle name="Normal 17 4 3 4 3 2 3 2 2" xfId="24225" xr:uid="{00000000-0005-0000-0000-0000A65E0000}"/>
    <cellStyle name="Normal 17 4 3 4 3 2 3 3" xfId="24226" xr:uid="{00000000-0005-0000-0000-0000A75E0000}"/>
    <cellStyle name="Normal 17 4 3 4 3 2 4" xfId="24227" xr:uid="{00000000-0005-0000-0000-0000A85E0000}"/>
    <cellStyle name="Normal 17 4 3 4 3 2 4 2" xfId="24228" xr:uid="{00000000-0005-0000-0000-0000A95E0000}"/>
    <cellStyle name="Normal 17 4 3 4 3 2 5" xfId="24229" xr:uid="{00000000-0005-0000-0000-0000AA5E0000}"/>
    <cellStyle name="Normal 17 4 3 4 3 3" xfId="24230" xr:uid="{00000000-0005-0000-0000-0000AB5E0000}"/>
    <cellStyle name="Normal 17 4 3 4 3 3 2" xfId="24231" xr:uid="{00000000-0005-0000-0000-0000AC5E0000}"/>
    <cellStyle name="Normal 17 4 3 4 3 3 2 2" xfId="24232" xr:uid="{00000000-0005-0000-0000-0000AD5E0000}"/>
    <cellStyle name="Normal 17 4 3 4 3 3 2 2 2" xfId="24233" xr:uid="{00000000-0005-0000-0000-0000AE5E0000}"/>
    <cellStyle name="Normal 17 4 3 4 3 3 2 3" xfId="24234" xr:uid="{00000000-0005-0000-0000-0000AF5E0000}"/>
    <cellStyle name="Normal 17 4 3 4 3 3 3" xfId="24235" xr:uid="{00000000-0005-0000-0000-0000B05E0000}"/>
    <cellStyle name="Normal 17 4 3 4 3 3 3 2" xfId="24236" xr:uid="{00000000-0005-0000-0000-0000B15E0000}"/>
    <cellStyle name="Normal 17 4 3 4 3 3 4" xfId="24237" xr:uid="{00000000-0005-0000-0000-0000B25E0000}"/>
    <cellStyle name="Normal 17 4 3 4 3 4" xfId="24238" xr:uid="{00000000-0005-0000-0000-0000B35E0000}"/>
    <cellStyle name="Normal 17 4 3 4 3 4 2" xfId="24239" xr:uid="{00000000-0005-0000-0000-0000B45E0000}"/>
    <cellStyle name="Normal 17 4 3 4 3 4 2 2" xfId="24240" xr:uid="{00000000-0005-0000-0000-0000B55E0000}"/>
    <cellStyle name="Normal 17 4 3 4 3 4 3" xfId="24241" xr:uid="{00000000-0005-0000-0000-0000B65E0000}"/>
    <cellStyle name="Normal 17 4 3 4 3 5" xfId="24242" xr:uid="{00000000-0005-0000-0000-0000B75E0000}"/>
    <cellStyle name="Normal 17 4 3 4 3 5 2" xfId="24243" xr:uid="{00000000-0005-0000-0000-0000B85E0000}"/>
    <cellStyle name="Normal 17 4 3 4 3 6" xfId="24244" xr:uid="{00000000-0005-0000-0000-0000B95E0000}"/>
    <cellStyle name="Normal 17 4 3 4 4" xfId="24245" xr:uid="{00000000-0005-0000-0000-0000BA5E0000}"/>
    <cellStyle name="Normal 17 4 3 4 4 2" xfId="24246" xr:uid="{00000000-0005-0000-0000-0000BB5E0000}"/>
    <cellStyle name="Normal 17 4 3 4 4 2 2" xfId="24247" xr:uid="{00000000-0005-0000-0000-0000BC5E0000}"/>
    <cellStyle name="Normal 17 4 3 4 4 2 2 2" xfId="24248" xr:uid="{00000000-0005-0000-0000-0000BD5E0000}"/>
    <cellStyle name="Normal 17 4 3 4 4 2 2 2 2" xfId="24249" xr:uid="{00000000-0005-0000-0000-0000BE5E0000}"/>
    <cellStyle name="Normal 17 4 3 4 4 2 2 2 2 2" xfId="24250" xr:uid="{00000000-0005-0000-0000-0000BF5E0000}"/>
    <cellStyle name="Normal 17 4 3 4 4 2 2 2 3" xfId="24251" xr:uid="{00000000-0005-0000-0000-0000C05E0000}"/>
    <cellStyle name="Normal 17 4 3 4 4 2 2 3" xfId="24252" xr:uid="{00000000-0005-0000-0000-0000C15E0000}"/>
    <cellStyle name="Normal 17 4 3 4 4 2 2 3 2" xfId="24253" xr:uid="{00000000-0005-0000-0000-0000C25E0000}"/>
    <cellStyle name="Normal 17 4 3 4 4 2 2 4" xfId="24254" xr:uid="{00000000-0005-0000-0000-0000C35E0000}"/>
    <cellStyle name="Normal 17 4 3 4 4 2 3" xfId="24255" xr:uid="{00000000-0005-0000-0000-0000C45E0000}"/>
    <cellStyle name="Normal 17 4 3 4 4 2 3 2" xfId="24256" xr:uid="{00000000-0005-0000-0000-0000C55E0000}"/>
    <cellStyle name="Normal 17 4 3 4 4 2 3 2 2" xfId="24257" xr:uid="{00000000-0005-0000-0000-0000C65E0000}"/>
    <cellStyle name="Normal 17 4 3 4 4 2 3 3" xfId="24258" xr:uid="{00000000-0005-0000-0000-0000C75E0000}"/>
    <cellStyle name="Normal 17 4 3 4 4 2 4" xfId="24259" xr:uid="{00000000-0005-0000-0000-0000C85E0000}"/>
    <cellStyle name="Normal 17 4 3 4 4 2 4 2" xfId="24260" xr:uid="{00000000-0005-0000-0000-0000C95E0000}"/>
    <cellStyle name="Normal 17 4 3 4 4 2 5" xfId="24261" xr:uid="{00000000-0005-0000-0000-0000CA5E0000}"/>
    <cellStyle name="Normal 17 4 3 4 4 3" xfId="24262" xr:uid="{00000000-0005-0000-0000-0000CB5E0000}"/>
    <cellStyle name="Normal 17 4 3 4 4 3 2" xfId="24263" xr:uid="{00000000-0005-0000-0000-0000CC5E0000}"/>
    <cellStyle name="Normal 17 4 3 4 4 3 2 2" xfId="24264" xr:uid="{00000000-0005-0000-0000-0000CD5E0000}"/>
    <cellStyle name="Normal 17 4 3 4 4 3 2 2 2" xfId="24265" xr:uid="{00000000-0005-0000-0000-0000CE5E0000}"/>
    <cellStyle name="Normal 17 4 3 4 4 3 2 3" xfId="24266" xr:uid="{00000000-0005-0000-0000-0000CF5E0000}"/>
    <cellStyle name="Normal 17 4 3 4 4 3 3" xfId="24267" xr:uid="{00000000-0005-0000-0000-0000D05E0000}"/>
    <cellStyle name="Normal 17 4 3 4 4 3 3 2" xfId="24268" xr:uid="{00000000-0005-0000-0000-0000D15E0000}"/>
    <cellStyle name="Normal 17 4 3 4 4 3 4" xfId="24269" xr:uid="{00000000-0005-0000-0000-0000D25E0000}"/>
    <cellStyle name="Normal 17 4 3 4 4 4" xfId="24270" xr:uid="{00000000-0005-0000-0000-0000D35E0000}"/>
    <cellStyle name="Normal 17 4 3 4 4 4 2" xfId="24271" xr:uid="{00000000-0005-0000-0000-0000D45E0000}"/>
    <cellStyle name="Normal 17 4 3 4 4 4 2 2" xfId="24272" xr:uid="{00000000-0005-0000-0000-0000D55E0000}"/>
    <cellStyle name="Normal 17 4 3 4 4 4 3" xfId="24273" xr:uid="{00000000-0005-0000-0000-0000D65E0000}"/>
    <cellStyle name="Normal 17 4 3 4 4 5" xfId="24274" xr:uid="{00000000-0005-0000-0000-0000D75E0000}"/>
    <cellStyle name="Normal 17 4 3 4 4 5 2" xfId="24275" xr:uid="{00000000-0005-0000-0000-0000D85E0000}"/>
    <cellStyle name="Normal 17 4 3 4 4 6" xfId="24276" xr:uid="{00000000-0005-0000-0000-0000D95E0000}"/>
    <cellStyle name="Normal 17 4 3 4 5" xfId="24277" xr:uid="{00000000-0005-0000-0000-0000DA5E0000}"/>
    <cellStyle name="Normal 17 4 3 4 5 2" xfId="24278" xr:uid="{00000000-0005-0000-0000-0000DB5E0000}"/>
    <cellStyle name="Normal 17 4 3 4 5 2 2" xfId="24279" xr:uid="{00000000-0005-0000-0000-0000DC5E0000}"/>
    <cellStyle name="Normal 17 4 3 4 5 2 2 2" xfId="24280" xr:uid="{00000000-0005-0000-0000-0000DD5E0000}"/>
    <cellStyle name="Normal 17 4 3 4 5 2 2 2 2" xfId="24281" xr:uid="{00000000-0005-0000-0000-0000DE5E0000}"/>
    <cellStyle name="Normal 17 4 3 4 5 2 2 3" xfId="24282" xr:uid="{00000000-0005-0000-0000-0000DF5E0000}"/>
    <cellStyle name="Normal 17 4 3 4 5 2 3" xfId="24283" xr:uid="{00000000-0005-0000-0000-0000E05E0000}"/>
    <cellStyle name="Normal 17 4 3 4 5 2 3 2" xfId="24284" xr:uid="{00000000-0005-0000-0000-0000E15E0000}"/>
    <cellStyle name="Normal 17 4 3 4 5 2 4" xfId="24285" xr:uid="{00000000-0005-0000-0000-0000E25E0000}"/>
    <cellStyle name="Normal 17 4 3 4 5 3" xfId="24286" xr:uid="{00000000-0005-0000-0000-0000E35E0000}"/>
    <cellStyle name="Normal 17 4 3 4 5 3 2" xfId="24287" xr:uid="{00000000-0005-0000-0000-0000E45E0000}"/>
    <cellStyle name="Normal 17 4 3 4 5 3 2 2" xfId="24288" xr:uid="{00000000-0005-0000-0000-0000E55E0000}"/>
    <cellStyle name="Normal 17 4 3 4 5 3 3" xfId="24289" xr:uid="{00000000-0005-0000-0000-0000E65E0000}"/>
    <cellStyle name="Normal 17 4 3 4 5 4" xfId="24290" xr:uid="{00000000-0005-0000-0000-0000E75E0000}"/>
    <cellStyle name="Normal 17 4 3 4 5 4 2" xfId="24291" xr:uid="{00000000-0005-0000-0000-0000E85E0000}"/>
    <cellStyle name="Normal 17 4 3 4 5 5" xfId="24292" xr:uid="{00000000-0005-0000-0000-0000E95E0000}"/>
    <cellStyle name="Normal 17 4 3 4 6" xfId="24293" xr:uid="{00000000-0005-0000-0000-0000EA5E0000}"/>
    <cellStyle name="Normal 17 4 3 4 6 2" xfId="24294" xr:uid="{00000000-0005-0000-0000-0000EB5E0000}"/>
    <cellStyle name="Normal 17 4 3 4 6 2 2" xfId="24295" xr:uid="{00000000-0005-0000-0000-0000EC5E0000}"/>
    <cellStyle name="Normal 17 4 3 4 6 2 2 2" xfId="24296" xr:uid="{00000000-0005-0000-0000-0000ED5E0000}"/>
    <cellStyle name="Normal 17 4 3 4 6 2 3" xfId="24297" xr:uid="{00000000-0005-0000-0000-0000EE5E0000}"/>
    <cellStyle name="Normal 17 4 3 4 6 3" xfId="24298" xr:uid="{00000000-0005-0000-0000-0000EF5E0000}"/>
    <cellStyle name="Normal 17 4 3 4 6 3 2" xfId="24299" xr:uid="{00000000-0005-0000-0000-0000F05E0000}"/>
    <cellStyle name="Normal 17 4 3 4 6 4" xfId="24300" xr:uid="{00000000-0005-0000-0000-0000F15E0000}"/>
    <cellStyle name="Normal 17 4 3 4 7" xfId="24301" xr:uid="{00000000-0005-0000-0000-0000F25E0000}"/>
    <cellStyle name="Normal 17 4 3 4 7 2" xfId="24302" xr:uid="{00000000-0005-0000-0000-0000F35E0000}"/>
    <cellStyle name="Normal 17 4 3 4 7 2 2" xfId="24303" xr:uid="{00000000-0005-0000-0000-0000F45E0000}"/>
    <cellStyle name="Normal 17 4 3 4 7 3" xfId="24304" xr:uid="{00000000-0005-0000-0000-0000F55E0000}"/>
    <cellStyle name="Normal 17 4 3 4 7 3 2" xfId="24305" xr:uid="{00000000-0005-0000-0000-0000F65E0000}"/>
    <cellStyle name="Normal 17 4 3 4 7 4" xfId="24306" xr:uid="{00000000-0005-0000-0000-0000F75E0000}"/>
    <cellStyle name="Normal 17 4 3 4 8" xfId="24307" xr:uid="{00000000-0005-0000-0000-0000F85E0000}"/>
    <cellStyle name="Normal 17 4 3 4 8 2" xfId="24308" xr:uid="{00000000-0005-0000-0000-0000F95E0000}"/>
    <cellStyle name="Normal 17 4 3 4 9" xfId="24309" xr:uid="{00000000-0005-0000-0000-0000FA5E0000}"/>
    <cellStyle name="Normal 17 4 3 4 9 2" xfId="24310" xr:uid="{00000000-0005-0000-0000-0000FB5E0000}"/>
    <cellStyle name="Normal 17 4 3 5" xfId="24311" xr:uid="{00000000-0005-0000-0000-0000FC5E0000}"/>
    <cellStyle name="Normal 17 4 3 5 10" xfId="24312" xr:uid="{00000000-0005-0000-0000-0000FD5E0000}"/>
    <cellStyle name="Normal 17 4 3 5 2" xfId="24313" xr:uid="{00000000-0005-0000-0000-0000FE5E0000}"/>
    <cellStyle name="Normal 17 4 3 5 2 2" xfId="24314" xr:uid="{00000000-0005-0000-0000-0000FF5E0000}"/>
    <cellStyle name="Normal 17 4 3 5 2 2 2" xfId="24315" xr:uid="{00000000-0005-0000-0000-0000005F0000}"/>
    <cellStyle name="Normal 17 4 3 5 2 2 2 2" xfId="24316" xr:uid="{00000000-0005-0000-0000-0000015F0000}"/>
    <cellStyle name="Normal 17 4 3 5 2 2 2 2 2" xfId="24317" xr:uid="{00000000-0005-0000-0000-0000025F0000}"/>
    <cellStyle name="Normal 17 4 3 5 2 2 2 2 2 2" xfId="24318" xr:uid="{00000000-0005-0000-0000-0000035F0000}"/>
    <cellStyle name="Normal 17 4 3 5 2 2 2 2 3" xfId="24319" xr:uid="{00000000-0005-0000-0000-0000045F0000}"/>
    <cellStyle name="Normal 17 4 3 5 2 2 2 3" xfId="24320" xr:uid="{00000000-0005-0000-0000-0000055F0000}"/>
    <cellStyle name="Normal 17 4 3 5 2 2 2 3 2" xfId="24321" xr:uid="{00000000-0005-0000-0000-0000065F0000}"/>
    <cellStyle name="Normal 17 4 3 5 2 2 2 4" xfId="24322" xr:uid="{00000000-0005-0000-0000-0000075F0000}"/>
    <cellStyle name="Normal 17 4 3 5 2 2 3" xfId="24323" xr:uid="{00000000-0005-0000-0000-0000085F0000}"/>
    <cellStyle name="Normal 17 4 3 5 2 2 3 2" xfId="24324" xr:uid="{00000000-0005-0000-0000-0000095F0000}"/>
    <cellStyle name="Normal 17 4 3 5 2 2 3 2 2" xfId="24325" xr:uid="{00000000-0005-0000-0000-00000A5F0000}"/>
    <cellStyle name="Normal 17 4 3 5 2 2 3 3" xfId="24326" xr:uid="{00000000-0005-0000-0000-00000B5F0000}"/>
    <cellStyle name="Normal 17 4 3 5 2 2 4" xfId="24327" xr:uid="{00000000-0005-0000-0000-00000C5F0000}"/>
    <cellStyle name="Normal 17 4 3 5 2 2 4 2" xfId="24328" xr:uid="{00000000-0005-0000-0000-00000D5F0000}"/>
    <cellStyle name="Normal 17 4 3 5 2 2 5" xfId="24329" xr:uid="{00000000-0005-0000-0000-00000E5F0000}"/>
    <cellStyle name="Normal 17 4 3 5 2 3" xfId="24330" xr:uid="{00000000-0005-0000-0000-00000F5F0000}"/>
    <cellStyle name="Normal 17 4 3 5 2 3 2" xfId="24331" xr:uid="{00000000-0005-0000-0000-0000105F0000}"/>
    <cellStyle name="Normal 17 4 3 5 2 3 2 2" xfId="24332" xr:uid="{00000000-0005-0000-0000-0000115F0000}"/>
    <cellStyle name="Normal 17 4 3 5 2 3 2 2 2" xfId="24333" xr:uid="{00000000-0005-0000-0000-0000125F0000}"/>
    <cellStyle name="Normal 17 4 3 5 2 3 2 3" xfId="24334" xr:uid="{00000000-0005-0000-0000-0000135F0000}"/>
    <cellStyle name="Normal 17 4 3 5 2 3 3" xfId="24335" xr:uid="{00000000-0005-0000-0000-0000145F0000}"/>
    <cellStyle name="Normal 17 4 3 5 2 3 3 2" xfId="24336" xr:uid="{00000000-0005-0000-0000-0000155F0000}"/>
    <cellStyle name="Normal 17 4 3 5 2 3 4" xfId="24337" xr:uid="{00000000-0005-0000-0000-0000165F0000}"/>
    <cellStyle name="Normal 17 4 3 5 2 4" xfId="24338" xr:uid="{00000000-0005-0000-0000-0000175F0000}"/>
    <cellStyle name="Normal 17 4 3 5 2 4 2" xfId="24339" xr:uid="{00000000-0005-0000-0000-0000185F0000}"/>
    <cellStyle name="Normal 17 4 3 5 2 4 2 2" xfId="24340" xr:uid="{00000000-0005-0000-0000-0000195F0000}"/>
    <cellStyle name="Normal 17 4 3 5 2 4 3" xfId="24341" xr:uid="{00000000-0005-0000-0000-00001A5F0000}"/>
    <cellStyle name="Normal 17 4 3 5 2 5" xfId="24342" xr:uid="{00000000-0005-0000-0000-00001B5F0000}"/>
    <cellStyle name="Normal 17 4 3 5 2 5 2" xfId="24343" xr:uid="{00000000-0005-0000-0000-00001C5F0000}"/>
    <cellStyle name="Normal 17 4 3 5 2 6" xfId="24344" xr:uid="{00000000-0005-0000-0000-00001D5F0000}"/>
    <cellStyle name="Normal 17 4 3 5 3" xfId="24345" xr:uid="{00000000-0005-0000-0000-00001E5F0000}"/>
    <cellStyle name="Normal 17 4 3 5 3 2" xfId="24346" xr:uid="{00000000-0005-0000-0000-00001F5F0000}"/>
    <cellStyle name="Normal 17 4 3 5 3 2 2" xfId="24347" xr:uid="{00000000-0005-0000-0000-0000205F0000}"/>
    <cellStyle name="Normal 17 4 3 5 3 2 2 2" xfId="24348" xr:uid="{00000000-0005-0000-0000-0000215F0000}"/>
    <cellStyle name="Normal 17 4 3 5 3 2 2 2 2" xfId="24349" xr:uid="{00000000-0005-0000-0000-0000225F0000}"/>
    <cellStyle name="Normal 17 4 3 5 3 2 2 2 2 2" xfId="24350" xr:uid="{00000000-0005-0000-0000-0000235F0000}"/>
    <cellStyle name="Normal 17 4 3 5 3 2 2 2 3" xfId="24351" xr:uid="{00000000-0005-0000-0000-0000245F0000}"/>
    <cellStyle name="Normal 17 4 3 5 3 2 2 3" xfId="24352" xr:uid="{00000000-0005-0000-0000-0000255F0000}"/>
    <cellStyle name="Normal 17 4 3 5 3 2 2 3 2" xfId="24353" xr:uid="{00000000-0005-0000-0000-0000265F0000}"/>
    <cellStyle name="Normal 17 4 3 5 3 2 2 4" xfId="24354" xr:uid="{00000000-0005-0000-0000-0000275F0000}"/>
    <cellStyle name="Normal 17 4 3 5 3 2 3" xfId="24355" xr:uid="{00000000-0005-0000-0000-0000285F0000}"/>
    <cellStyle name="Normal 17 4 3 5 3 2 3 2" xfId="24356" xr:uid="{00000000-0005-0000-0000-0000295F0000}"/>
    <cellStyle name="Normal 17 4 3 5 3 2 3 2 2" xfId="24357" xr:uid="{00000000-0005-0000-0000-00002A5F0000}"/>
    <cellStyle name="Normal 17 4 3 5 3 2 3 3" xfId="24358" xr:uid="{00000000-0005-0000-0000-00002B5F0000}"/>
    <cellStyle name="Normal 17 4 3 5 3 2 4" xfId="24359" xr:uid="{00000000-0005-0000-0000-00002C5F0000}"/>
    <cellStyle name="Normal 17 4 3 5 3 2 4 2" xfId="24360" xr:uid="{00000000-0005-0000-0000-00002D5F0000}"/>
    <cellStyle name="Normal 17 4 3 5 3 2 5" xfId="24361" xr:uid="{00000000-0005-0000-0000-00002E5F0000}"/>
    <cellStyle name="Normal 17 4 3 5 3 3" xfId="24362" xr:uid="{00000000-0005-0000-0000-00002F5F0000}"/>
    <cellStyle name="Normal 17 4 3 5 3 3 2" xfId="24363" xr:uid="{00000000-0005-0000-0000-0000305F0000}"/>
    <cellStyle name="Normal 17 4 3 5 3 3 2 2" xfId="24364" xr:uid="{00000000-0005-0000-0000-0000315F0000}"/>
    <cellStyle name="Normal 17 4 3 5 3 3 2 2 2" xfId="24365" xr:uid="{00000000-0005-0000-0000-0000325F0000}"/>
    <cellStyle name="Normal 17 4 3 5 3 3 2 3" xfId="24366" xr:uid="{00000000-0005-0000-0000-0000335F0000}"/>
    <cellStyle name="Normal 17 4 3 5 3 3 3" xfId="24367" xr:uid="{00000000-0005-0000-0000-0000345F0000}"/>
    <cellStyle name="Normal 17 4 3 5 3 3 3 2" xfId="24368" xr:uid="{00000000-0005-0000-0000-0000355F0000}"/>
    <cellStyle name="Normal 17 4 3 5 3 3 4" xfId="24369" xr:uid="{00000000-0005-0000-0000-0000365F0000}"/>
    <cellStyle name="Normal 17 4 3 5 3 4" xfId="24370" xr:uid="{00000000-0005-0000-0000-0000375F0000}"/>
    <cellStyle name="Normal 17 4 3 5 3 4 2" xfId="24371" xr:uid="{00000000-0005-0000-0000-0000385F0000}"/>
    <cellStyle name="Normal 17 4 3 5 3 4 2 2" xfId="24372" xr:uid="{00000000-0005-0000-0000-0000395F0000}"/>
    <cellStyle name="Normal 17 4 3 5 3 4 3" xfId="24373" xr:uid="{00000000-0005-0000-0000-00003A5F0000}"/>
    <cellStyle name="Normal 17 4 3 5 3 5" xfId="24374" xr:uid="{00000000-0005-0000-0000-00003B5F0000}"/>
    <cellStyle name="Normal 17 4 3 5 3 5 2" xfId="24375" xr:uid="{00000000-0005-0000-0000-00003C5F0000}"/>
    <cellStyle name="Normal 17 4 3 5 3 6" xfId="24376" xr:uid="{00000000-0005-0000-0000-00003D5F0000}"/>
    <cellStyle name="Normal 17 4 3 5 4" xfId="24377" xr:uid="{00000000-0005-0000-0000-00003E5F0000}"/>
    <cellStyle name="Normal 17 4 3 5 4 2" xfId="24378" xr:uid="{00000000-0005-0000-0000-00003F5F0000}"/>
    <cellStyle name="Normal 17 4 3 5 4 2 2" xfId="24379" xr:uid="{00000000-0005-0000-0000-0000405F0000}"/>
    <cellStyle name="Normal 17 4 3 5 4 2 2 2" xfId="24380" xr:uid="{00000000-0005-0000-0000-0000415F0000}"/>
    <cellStyle name="Normal 17 4 3 5 4 2 2 2 2" xfId="24381" xr:uid="{00000000-0005-0000-0000-0000425F0000}"/>
    <cellStyle name="Normal 17 4 3 5 4 2 2 3" xfId="24382" xr:uid="{00000000-0005-0000-0000-0000435F0000}"/>
    <cellStyle name="Normal 17 4 3 5 4 2 3" xfId="24383" xr:uid="{00000000-0005-0000-0000-0000445F0000}"/>
    <cellStyle name="Normal 17 4 3 5 4 2 3 2" xfId="24384" xr:uid="{00000000-0005-0000-0000-0000455F0000}"/>
    <cellStyle name="Normal 17 4 3 5 4 2 4" xfId="24385" xr:uid="{00000000-0005-0000-0000-0000465F0000}"/>
    <cellStyle name="Normal 17 4 3 5 4 3" xfId="24386" xr:uid="{00000000-0005-0000-0000-0000475F0000}"/>
    <cellStyle name="Normal 17 4 3 5 4 3 2" xfId="24387" xr:uid="{00000000-0005-0000-0000-0000485F0000}"/>
    <cellStyle name="Normal 17 4 3 5 4 3 2 2" xfId="24388" xr:uid="{00000000-0005-0000-0000-0000495F0000}"/>
    <cellStyle name="Normal 17 4 3 5 4 3 3" xfId="24389" xr:uid="{00000000-0005-0000-0000-00004A5F0000}"/>
    <cellStyle name="Normal 17 4 3 5 4 4" xfId="24390" xr:uid="{00000000-0005-0000-0000-00004B5F0000}"/>
    <cellStyle name="Normal 17 4 3 5 4 4 2" xfId="24391" xr:uid="{00000000-0005-0000-0000-00004C5F0000}"/>
    <cellStyle name="Normal 17 4 3 5 4 5" xfId="24392" xr:uid="{00000000-0005-0000-0000-00004D5F0000}"/>
    <cellStyle name="Normal 17 4 3 5 5" xfId="24393" xr:uid="{00000000-0005-0000-0000-00004E5F0000}"/>
    <cellStyle name="Normal 17 4 3 5 5 2" xfId="24394" xr:uid="{00000000-0005-0000-0000-00004F5F0000}"/>
    <cellStyle name="Normal 17 4 3 5 5 2 2" xfId="24395" xr:uid="{00000000-0005-0000-0000-0000505F0000}"/>
    <cellStyle name="Normal 17 4 3 5 5 2 2 2" xfId="24396" xr:uid="{00000000-0005-0000-0000-0000515F0000}"/>
    <cellStyle name="Normal 17 4 3 5 5 2 3" xfId="24397" xr:uid="{00000000-0005-0000-0000-0000525F0000}"/>
    <cellStyle name="Normal 17 4 3 5 5 3" xfId="24398" xr:uid="{00000000-0005-0000-0000-0000535F0000}"/>
    <cellStyle name="Normal 17 4 3 5 5 3 2" xfId="24399" xr:uid="{00000000-0005-0000-0000-0000545F0000}"/>
    <cellStyle name="Normal 17 4 3 5 5 4" xfId="24400" xr:uid="{00000000-0005-0000-0000-0000555F0000}"/>
    <cellStyle name="Normal 17 4 3 5 6" xfId="24401" xr:uid="{00000000-0005-0000-0000-0000565F0000}"/>
    <cellStyle name="Normal 17 4 3 5 6 2" xfId="24402" xr:uid="{00000000-0005-0000-0000-0000575F0000}"/>
    <cellStyle name="Normal 17 4 3 5 6 2 2" xfId="24403" xr:uid="{00000000-0005-0000-0000-0000585F0000}"/>
    <cellStyle name="Normal 17 4 3 5 6 3" xfId="24404" xr:uid="{00000000-0005-0000-0000-0000595F0000}"/>
    <cellStyle name="Normal 17 4 3 5 6 3 2" xfId="24405" xr:uid="{00000000-0005-0000-0000-00005A5F0000}"/>
    <cellStyle name="Normal 17 4 3 5 6 4" xfId="24406" xr:uid="{00000000-0005-0000-0000-00005B5F0000}"/>
    <cellStyle name="Normal 17 4 3 5 7" xfId="24407" xr:uid="{00000000-0005-0000-0000-00005C5F0000}"/>
    <cellStyle name="Normal 17 4 3 5 7 2" xfId="24408" xr:uid="{00000000-0005-0000-0000-00005D5F0000}"/>
    <cellStyle name="Normal 17 4 3 5 8" xfId="24409" xr:uid="{00000000-0005-0000-0000-00005E5F0000}"/>
    <cellStyle name="Normal 17 4 3 5 8 2" xfId="24410" xr:uid="{00000000-0005-0000-0000-00005F5F0000}"/>
    <cellStyle name="Normal 17 4 3 5 9" xfId="24411" xr:uid="{00000000-0005-0000-0000-0000605F0000}"/>
    <cellStyle name="Normal 17 4 3 6" xfId="24412" xr:uid="{00000000-0005-0000-0000-0000615F0000}"/>
    <cellStyle name="Normal 17 4 3 6 2" xfId="24413" xr:uid="{00000000-0005-0000-0000-0000625F0000}"/>
    <cellStyle name="Normal 17 4 3 6 2 2" xfId="24414" xr:uid="{00000000-0005-0000-0000-0000635F0000}"/>
    <cellStyle name="Normal 17 4 3 6 2 2 2" xfId="24415" xr:uid="{00000000-0005-0000-0000-0000645F0000}"/>
    <cellStyle name="Normal 17 4 3 6 2 2 2 2" xfId="24416" xr:uid="{00000000-0005-0000-0000-0000655F0000}"/>
    <cellStyle name="Normal 17 4 3 6 2 2 2 2 2" xfId="24417" xr:uid="{00000000-0005-0000-0000-0000665F0000}"/>
    <cellStyle name="Normal 17 4 3 6 2 2 2 2 2 2" xfId="24418" xr:uid="{00000000-0005-0000-0000-0000675F0000}"/>
    <cellStyle name="Normal 17 4 3 6 2 2 2 2 3" xfId="24419" xr:uid="{00000000-0005-0000-0000-0000685F0000}"/>
    <cellStyle name="Normal 17 4 3 6 2 2 2 3" xfId="24420" xr:uid="{00000000-0005-0000-0000-0000695F0000}"/>
    <cellStyle name="Normal 17 4 3 6 2 2 2 3 2" xfId="24421" xr:uid="{00000000-0005-0000-0000-00006A5F0000}"/>
    <cellStyle name="Normal 17 4 3 6 2 2 2 4" xfId="24422" xr:uid="{00000000-0005-0000-0000-00006B5F0000}"/>
    <cellStyle name="Normal 17 4 3 6 2 2 3" xfId="24423" xr:uid="{00000000-0005-0000-0000-00006C5F0000}"/>
    <cellStyle name="Normal 17 4 3 6 2 2 3 2" xfId="24424" xr:uid="{00000000-0005-0000-0000-00006D5F0000}"/>
    <cellStyle name="Normal 17 4 3 6 2 2 3 2 2" xfId="24425" xr:uid="{00000000-0005-0000-0000-00006E5F0000}"/>
    <cellStyle name="Normal 17 4 3 6 2 2 3 3" xfId="24426" xr:uid="{00000000-0005-0000-0000-00006F5F0000}"/>
    <cellStyle name="Normal 17 4 3 6 2 2 4" xfId="24427" xr:uid="{00000000-0005-0000-0000-0000705F0000}"/>
    <cellStyle name="Normal 17 4 3 6 2 2 4 2" xfId="24428" xr:uid="{00000000-0005-0000-0000-0000715F0000}"/>
    <cellStyle name="Normal 17 4 3 6 2 2 5" xfId="24429" xr:uid="{00000000-0005-0000-0000-0000725F0000}"/>
    <cellStyle name="Normal 17 4 3 6 2 3" xfId="24430" xr:uid="{00000000-0005-0000-0000-0000735F0000}"/>
    <cellStyle name="Normal 17 4 3 6 2 3 2" xfId="24431" xr:uid="{00000000-0005-0000-0000-0000745F0000}"/>
    <cellStyle name="Normal 17 4 3 6 2 3 2 2" xfId="24432" xr:uid="{00000000-0005-0000-0000-0000755F0000}"/>
    <cellStyle name="Normal 17 4 3 6 2 3 2 2 2" xfId="24433" xr:uid="{00000000-0005-0000-0000-0000765F0000}"/>
    <cellStyle name="Normal 17 4 3 6 2 3 2 3" xfId="24434" xr:uid="{00000000-0005-0000-0000-0000775F0000}"/>
    <cellStyle name="Normal 17 4 3 6 2 3 3" xfId="24435" xr:uid="{00000000-0005-0000-0000-0000785F0000}"/>
    <cellStyle name="Normal 17 4 3 6 2 3 3 2" xfId="24436" xr:uid="{00000000-0005-0000-0000-0000795F0000}"/>
    <cellStyle name="Normal 17 4 3 6 2 3 4" xfId="24437" xr:uid="{00000000-0005-0000-0000-00007A5F0000}"/>
    <cellStyle name="Normal 17 4 3 6 2 4" xfId="24438" xr:uid="{00000000-0005-0000-0000-00007B5F0000}"/>
    <cellStyle name="Normal 17 4 3 6 2 4 2" xfId="24439" xr:uid="{00000000-0005-0000-0000-00007C5F0000}"/>
    <cellStyle name="Normal 17 4 3 6 2 4 2 2" xfId="24440" xr:uid="{00000000-0005-0000-0000-00007D5F0000}"/>
    <cellStyle name="Normal 17 4 3 6 2 4 3" xfId="24441" xr:uid="{00000000-0005-0000-0000-00007E5F0000}"/>
    <cellStyle name="Normal 17 4 3 6 2 5" xfId="24442" xr:uid="{00000000-0005-0000-0000-00007F5F0000}"/>
    <cellStyle name="Normal 17 4 3 6 2 5 2" xfId="24443" xr:uid="{00000000-0005-0000-0000-0000805F0000}"/>
    <cellStyle name="Normal 17 4 3 6 2 6" xfId="24444" xr:uid="{00000000-0005-0000-0000-0000815F0000}"/>
    <cellStyle name="Normal 17 4 3 6 3" xfId="24445" xr:uid="{00000000-0005-0000-0000-0000825F0000}"/>
    <cellStyle name="Normal 17 4 3 6 3 2" xfId="24446" xr:uid="{00000000-0005-0000-0000-0000835F0000}"/>
    <cellStyle name="Normal 17 4 3 6 3 2 2" xfId="24447" xr:uid="{00000000-0005-0000-0000-0000845F0000}"/>
    <cellStyle name="Normal 17 4 3 6 3 2 2 2" xfId="24448" xr:uid="{00000000-0005-0000-0000-0000855F0000}"/>
    <cellStyle name="Normal 17 4 3 6 3 2 2 2 2" xfId="24449" xr:uid="{00000000-0005-0000-0000-0000865F0000}"/>
    <cellStyle name="Normal 17 4 3 6 3 2 2 2 2 2" xfId="24450" xr:uid="{00000000-0005-0000-0000-0000875F0000}"/>
    <cellStyle name="Normal 17 4 3 6 3 2 2 2 3" xfId="24451" xr:uid="{00000000-0005-0000-0000-0000885F0000}"/>
    <cellStyle name="Normal 17 4 3 6 3 2 2 3" xfId="24452" xr:uid="{00000000-0005-0000-0000-0000895F0000}"/>
    <cellStyle name="Normal 17 4 3 6 3 2 2 3 2" xfId="24453" xr:uid="{00000000-0005-0000-0000-00008A5F0000}"/>
    <cellStyle name="Normal 17 4 3 6 3 2 2 4" xfId="24454" xr:uid="{00000000-0005-0000-0000-00008B5F0000}"/>
    <cellStyle name="Normal 17 4 3 6 3 2 3" xfId="24455" xr:uid="{00000000-0005-0000-0000-00008C5F0000}"/>
    <cellStyle name="Normal 17 4 3 6 3 2 3 2" xfId="24456" xr:uid="{00000000-0005-0000-0000-00008D5F0000}"/>
    <cellStyle name="Normal 17 4 3 6 3 2 3 2 2" xfId="24457" xr:uid="{00000000-0005-0000-0000-00008E5F0000}"/>
    <cellStyle name="Normal 17 4 3 6 3 2 3 3" xfId="24458" xr:uid="{00000000-0005-0000-0000-00008F5F0000}"/>
    <cellStyle name="Normal 17 4 3 6 3 2 4" xfId="24459" xr:uid="{00000000-0005-0000-0000-0000905F0000}"/>
    <cellStyle name="Normal 17 4 3 6 3 2 4 2" xfId="24460" xr:uid="{00000000-0005-0000-0000-0000915F0000}"/>
    <cellStyle name="Normal 17 4 3 6 3 2 5" xfId="24461" xr:uid="{00000000-0005-0000-0000-0000925F0000}"/>
    <cellStyle name="Normal 17 4 3 6 3 3" xfId="24462" xr:uid="{00000000-0005-0000-0000-0000935F0000}"/>
    <cellStyle name="Normal 17 4 3 6 3 3 2" xfId="24463" xr:uid="{00000000-0005-0000-0000-0000945F0000}"/>
    <cellStyle name="Normal 17 4 3 6 3 3 2 2" xfId="24464" xr:uid="{00000000-0005-0000-0000-0000955F0000}"/>
    <cellStyle name="Normal 17 4 3 6 3 3 2 2 2" xfId="24465" xr:uid="{00000000-0005-0000-0000-0000965F0000}"/>
    <cellStyle name="Normal 17 4 3 6 3 3 2 3" xfId="24466" xr:uid="{00000000-0005-0000-0000-0000975F0000}"/>
    <cellStyle name="Normal 17 4 3 6 3 3 3" xfId="24467" xr:uid="{00000000-0005-0000-0000-0000985F0000}"/>
    <cellStyle name="Normal 17 4 3 6 3 3 3 2" xfId="24468" xr:uid="{00000000-0005-0000-0000-0000995F0000}"/>
    <cellStyle name="Normal 17 4 3 6 3 3 4" xfId="24469" xr:uid="{00000000-0005-0000-0000-00009A5F0000}"/>
    <cellStyle name="Normal 17 4 3 6 3 4" xfId="24470" xr:uid="{00000000-0005-0000-0000-00009B5F0000}"/>
    <cellStyle name="Normal 17 4 3 6 3 4 2" xfId="24471" xr:uid="{00000000-0005-0000-0000-00009C5F0000}"/>
    <cellStyle name="Normal 17 4 3 6 3 4 2 2" xfId="24472" xr:uid="{00000000-0005-0000-0000-00009D5F0000}"/>
    <cellStyle name="Normal 17 4 3 6 3 4 3" xfId="24473" xr:uid="{00000000-0005-0000-0000-00009E5F0000}"/>
    <cellStyle name="Normal 17 4 3 6 3 5" xfId="24474" xr:uid="{00000000-0005-0000-0000-00009F5F0000}"/>
    <cellStyle name="Normal 17 4 3 6 3 5 2" xfId="24475" xr:uid="{00000000-0005-0000-0000-0000A05F0000}"/>
    <cellStyle name="Normal 17 4 3 6 3 6" xfId="24476" xr:uid="{00000000-0005-0000-0000-0000A15F0000}"/>
    <cellStyle name="Normal 17 4 3 6 4" xfId="24477" xr:uid="{00000000-0005-0000-0000-0000A25F0000}"/>
    <cellStyle name="Normal 17 4 3 6 4 2" xfId="24478" xr:uid="{00000000-0005-0000-0000-0000A35F0000}"/>
    <cellStyle name="Normal 17 4 3 6 4 2 2" xfId="24479" xr:uid="{00000000-0005-0000-0000-0000A45F0000}"/>
    <cellStyle name="Normal 17 4 3 6 4 2 2 2" xfId="24480" xr:uid="{00000000-0005-0000-0000-0000A55F0000}"/>
    <cellStyle name="Normal 17 4 3 6 4 2 2 2 2" xfId="24481" xr:uid="{00000000-0005-0000-0000-0000A65F0000}"/>
    <cellStyle name="Normal 17 4 3 6 4 2 2 3" xfId="24482" xr:uid="{00000000-0005-0000-0000-0000A75F0000}"/>
    <cellStyle name="Normal 17 4 3 6 4 2 3" xfId="24483" xr:uid="{00000000-0005-0000-0000-0000A85F0000}"/>
    <cellStyle name="Normal 17 4 3 6 4 2 3 2" xfId="24484" xr:uid="{00000000-0005-0000-0000-0000A95F0000}"/>
    <cellStyle name="Normal 17 4 3 6 4 2 4" xfId="24485" xr:uid="{00000000-0005-0000-0000-0000AA5F0000}"/>
    <cellStyle name="Normal 17 4 3 6 4 3" xfId="24486" xr:uid="{00000000-0005-0000-0000-0000AB5F0000}"/>
    <cellStyle name="Normal 17 4 3 6 4 3 2" xfId="24487" xr:uid="{00000000-0005-0000-0000-0000AC5F0000}"/>
    <cellStyle name="Normal 17 4 3 6 4 3 2 2" xfId="24488" xr:uid="{00000000-0005-0000-0000-0000AD5F0000}"/>
    <cellStyle name="Normal 17 4 3 6 4 3 3" xfId="24489" xr:uid="{00000000-0005-0000-0000-0000AE5F0000}"/>
    <cellStyle name="Normal 17 4 3 6 4 4" xfId="24490" xr:uid="{00000000-0005-0000-0000-0000AF5F0000}"/>
    <cellStyle name="Normal 17 4 3 6 4 4 2" xfId="24491" xr:uid="{00000000-0005-0000-0000-0000B05F0000}"/>
    <cellStyle name="Normal 17 4 3 6 4 5" xfId="24492" xr:uid="{00000000-0005-0000-0000-0000B15F0000}"/>
    <cellStyle name="Normal 17 4 3 6 5" xfId="24493" xr:uid="{00000000-0005-0000-0000-0000B25F0000}"/>
    <cellStyle name="Normal 17 4 3 6 5 2" xfId="24494" xr:uid="{00000000-0005-0000-0000-0000B35F0000}"/>
    <cellStyle name="Normal 17 4 3 6 5 2 2" xfId="24495" xr:uid="{00000000-0005-0000-0000-0000B45F0000}"/>
    <cellStyle name="Normal 17 4 3 6 5 2 2 2" xfId="24496" xr:uid="{00000000-0005-0000-0000-0000B55F0000}"/>
    <cellStyle name="Normal 17 4 3 6 5 2 3" xfId="24497" xr:uid="{00000000-0005-0000-0000-0000B65F0000}"/>
    <cellStyle name="Normal 17 4 3 6 5 3" xfId="24498" xr:uid="{00000000-0005-0000-0000-0000B75F0000}"/>
    <cellStyle name="Normal 17 4 3 6 5 3 2" xfId="24499" xr:uid="{00000000-0005-0000-0000-0000B85F0000}"/>
    <cellStyle name="Normal 17 4 3 6 5 4" xfId="24500" xr:uid="{00000000-0005-0000-0000-0000B95F0000}"/>
    <cellStyle name="Normal 17 4 3 6 6" xfId="24501" xr:uid="{00000000-0005-0000-0000-0000BA5F0000}"/>
    <cellStyle name="Normal 17 4 3 6 6 2" xfId="24502" xr:uid="{00000000-0005-0000-0000-0000BB5F0000}"/>
    <cellStyle name="Normal 17 4 3 6 6 2 2" xfId="24503" xr:uid="{00000000-0005-0000-0000-0000BC5F0000}"/>
    <cellStyle name="Normal 17 4 3 6 6 3" xfId="24504" xr:uid="{00000000-0005-0000-0000-0000BD5F0000}"/>
    <cellStyle name="Normal 17 4 3 6 6 3 2" xfId="24505" xr:uid="{00000000-0005-0000-0000-0000BE5F0000}"/>
    <cellStyle name="Normal 17 4 3 6 6 4" xfId="24506" xr:uid="{00000000-0005-0000-0000-0000BF5F0000}"/>
    <cellStyle name="Normal 17 4 3 6 7" xfId="24507" xr:uid="{00000000-0005-0000-0000-0000C05F0000}"/>
    <cellStyle name="Normal 17 4 3 6 7 2" xfId="24508" xr:uid="{00000000-0005-0000-0000-0000C15F0000}"/>
    <cellStyle name="Normal 17 4 3 6 8" xfId="24509" xr:uid="{00000000-0005-0000-0000-0000C25F0000}"/>
    <cellStyle name="Normal 17 4 3 6 8 2" xfId="24510" xr:uid="{00000000-0005-0000-0000-0000C35F0000}"/>
    <cellStyle name="Normal 17 4 3 6 9" xfId="24511" xr:uid="{00000000-0005-0000-0000-0000C45F0000}"/>
    <cellStyle name="Normal 17 4 3 7" xfId="24512" xr:uid="{00000000-0005-0000-0000-0000C55F0000}"/>
    <cellStyle name="Normal 17 4 3 7 2" xfId="24513" xr:uid="{00000000-0005-0000-0000-0000C65F0000}"/>
    <cellStyle name="Normal 17 4 3 7 2 2" xfId="24514" xr:uid="{00000000-0005-0000-0000-0000C75F0000}"/>
    <cellStyle name="Normal 17 4 3 7 2 2 2" xfId="24515" xr:uid="{00000000-0005-0000-0000-0000C85F0000}"/>
    <cellStyle name="Normal 17 4 3 7 2 2 2 2" xfId="24516" xr:uid="{00000000-0005-0000-0000-0000C95F0000}"/>
    <cellStyle name="Normal 17 4 3 7 2 2 2 2 2" xfId="24517" xr:uid="{00000000-0005-0000-0000-0000CA5F0000}"/>
    <cellStyle name="Normal 17 4 3 7 2 2 2 3" xfId="24518" xr:uid="{00000000-0005-0000-0000-0000CB5F0000}"/>
    <cellStyle name="Normal 17 4 3 7 2 2 3" xfId="24519" xr:uid="{00000000-0005-0000-0000-0000CC5F0000}"/>
    <cellStyle name="Normal 17 4 3 7 2 2 3 2" xfId="24520" xr:uid="{00000000-0005-0000-0000-0000CD5F0000}"/>
    <cellStyle name="Normal 17 4 3 7 2 2 4" xfId="24521" xr:uid="{00000000-0005-0000-0000-0000CE5F0000}"/>
    <cellStyle name="Normal 17 4 3 7 2 3" xfId="24522" xr:uid="{00000000-0005-0000-0000-0000CF5F0000}"/>
    <cellStyle name="Normal 17 4 3 7 2 3 2" xfId="24523" xr:uid="{00000000-0005-0000-0000-0000D05F0000}"/>
    <cellStyle name="Normal 17 4 3 7 2 3 2 2" xfId="24524" xr:uid="{00000000-0005-0000-0000-0000D15F0000}"/>
    <cellStyle name="Normal 17 4 3 7 2 3 3" xfId="24525" xr:uid="{00000000-0005-0000-0000-0000D25F0000}"/>
    <cellStyle name="Normal 17 4 3 7 2 4" xfId="24526" xr:uid="{00000000-0005-0000-0000-0000D35F0000}"/>
    <cellStyle name="Normal 17 4 3 7 2 4 2" xfId="24527" xr:uid="{00000000-0005-0000-0000-0000D45F0000}"/>
    <cellStyle name="Normal 17 4 3 7 2 5" xfId="24528" xr:uid="{00000000-0005-0000-0000-0000D55F0000}"/>
    <cellStyle name="Normal 17 4 3 7 3" xfId="24529" xr:uid="{00000000-0005-0000-0000-0000D65F0000}"/>
    <cellStyle name="Normal 17 4 3 7 3 2" xfId="24530" xr:uid="{00000000-0005-0000-0000-0000D75F0000}"/>
    <cellStyle name="Normal 17 4 3 7 3 2 2" xfId="24531" xr:uid="{00000000-0005-0000-0000-0000D85F0000}"/>
    <cellStyle name="Normal 17 4 3 7 3 2 2 2" xfId="24532" xr:uid="{00000000-0005-0000-0000-0000D95F0000}"/>
    <cellStyle name="Normal 17 4 3 7 3 2 3" xfId="24533" xr:uid="{00000000-0005-0000-0000-0000DA5F0000}"/>
    <cellStyle name="Normal 17 4 3 7 3 3" xfId="24534" xr:uid="{00000000-0005-0000-0000-0000DB5F0000}"/>
    <cellStyle name="Normal 17 4 3 7 3 3 2" xfId="24535" xr:uid="{00000000-0005-0000-0000-0000DC5F0000}"/>
    <cellStyle name="Normal 17 4 3 7 3 4" xfId="24536" xr:uid="{00000000-0005-0000-0000-0000DD5F0000}"/>
    <cellStyle name="Normal 17 4 3 7 4" xfId="24537" xr:uid="{00000000-0005-0000-0000-0000DE5F0000}"/>
    <cellStyle name="Normal 17 4 3 7 4 2" xfId="24538" xr:uid="{00000000-0005-0000-0000-0000DF5F0000}"/>
    <cellStyle name="Normal 17 4 3 7 4 2 2" xfId="24539" xr:uid="{00000000-0005-0000-0000-0000E05F0000}"/>
    <cellStyle name="Normal 17 4 3 7 4 3" xfId="24540" xr:uid="{00000000-0005-0000-0000-0000E15F0000}"/>
    <cellStyle name="Normal 17 4 3 7 5" xfId="24541" xr:uid="{00000000-0005-0000-0000-0000E25F0000}"/>
    <cellStyle name="Normal 17 4 3 7 5 2" xfId="24542" xr:uid="{00000000-0005-0000-0000-0000E35F0000}"/>
    <cellStyle name="Normal 17 4 3 7 6" xfId="24543" xr:uid="{00000000-0005-0000-0000-0000E45F0000}"/>
    <cellStyle name="Normal 17 4 3 8" xfId="24544" xr:uid="{00000000-0005-0000-0000-0000E55F0000}"/>
    <cellStyle name="Normal 17 4 3 8 2" xfId="24545" xr:uid="{00000000-0005-0000-0000-0000E65F0000}"/>
    <cellStyle name="Normal 17 4 3 8 2 2" xfId="24546" xr:uid="{00000000-0005-0000-0000-0000E75F0000}"/>
    <cellStyle name="Normal 17 4 3 8 2 2 2" xfId="24547" xr:uid="{00000000-0005-0000-0000-0000E85F0000}"/>
    <cellStyle name="Normal 17 4 3 8 2 2 2 2" xfId="24548" xr:uid="{00000000-0005-0000-0000-0000E95F0000}"/>
    <cellStyle name="Normal 17 4 3 8 2 2 2 2 2" xfId="24549" xr:uid="{00000000-0005-0000-0000-0000EA5F0000}"/>
    <cellStyle name="Normal 17 4 3 8 2 2 2 3" xfId="24550" xr:uid="{00000000-0005-0000-0000-0000EB5F0000}"/>
    <cellStyle name="Normal 17 4 3 8 2 2 3" xfId="24551" xr:uid="{00000000-0005-0000-0000-0000EC5F0000}"/>
    <cellStyle name="Normal 17 4 3 8 2 2 3 2" xfId="24552" xr:uid="{00000000-0005-0000-0000-0000ED5F0000}"/>
    <cellStyle name="Normal 17 4 3 8 2 2 4" xfId="24553" xr:uid="{00000000-0005-0000-0000-0000EE5F0000}"/>
    <cellStyle name="Normal 17 4 3 8 2 3" xfId="24554" xr:uid="{00000000-0005-0000-0000-0000EF5F0000}"/>
    <cellStyle name="Normal 17 4 3 8 2 3 2" xfId="24555" xr:uid="{00000000-0005-0000-0000-0000F05F0000}"/>
    <cellStyle name="Normal 17 4 3 8 2 3 2 2" xfId="24556" xr:uid="{00000000-0005-0000-0000-0000F15F0000}"/>
    <cellStyle name="Normal 17 4 3 8 2 3 3" xfId="24557" xr:uid="{00000000-0005-0000-0000-0000F25F0000}"/>
    <cellStyle name="Normal 17 4 3 8 2 4" xfId="24558" xr:uid="{00000000-0005-0000-0000-0000F35F0000}"/>
    <cellStyle name="Normal 17 4 3 8 2 4 2" xfId="24559" xr:uid="{00000000-0005-0000-0000-0000F45F0000}"/>
    <cellStyle name="Normal 17 4 3 8 2 5" xfId="24560" xr:uid="{00000000-0005-0000-0000-0000F55F0000}"/>
    <cellStyle name="Normal 17 4 3 8 3" xfId="24561" xr:uid="{00000000-0005-0000-0000-0000F65F0000}"/>
    <cellStyle name="Normal 17 4 3 8 3 2" xfId="24562" xr:uid="{00000000-0005-0000-0000-0000F75F0000}"/>
    <cellStyle name="Normal 17 4 3 8 3 2 2" xfId="24563" xr:uid="{00000000-0005-0000-0000-0000F85F0000}"/>
    <cellStyle name="Normal 17 4 3 8 3 2 2 2" xfId="24564" xr:uid="{00000000-0005-0000-0000-0000F95F0000}"/>
    <cellStyle name="Normal 17 4 3 8 3 2 3" xfId="24565" xr:uid="{00000000-0005-0000-0000-0000FA5F0000}"/>
    <cellStyle name="Normal 17 4 3 8 3 3" xfId="24566" xr:uid="{00000000-0005-0000-0000-0000FB5F0000}"/>
    <cellStyle name="Normal 17 4 3 8 3 3 2" xfId="24567" xr:uid="{00000000-0005-0000-0000-0000FC5F0000}"/>
    <cellStyle name="Normal 17 4 3 8 3 4" xfId="24568" xr:uid="{00000000-0005-0000-0000-0000FD5F0000}"/>
    <cellStyle name="Normal 17 4 3 8 4" xfId="24569" xr:uid="{00000000-0005-0000-0000-0000FE5F0000}"/>
    <cellStyle name="Normal 17 4 3 8 4 2" xfId="24570" xr:uid="{00000000-0005-0000-0000-0000FF5F0000}"/>
    <cellStyle name="Normal 17 4 3 8 4 2 2" xfId="24571" xr:uid="{00000000-0005-0000-0000-000000600000}"/>
    <cellStyle name="Normal 17 4 3 8 4 3" xfId="24572" xr:uid="{00000000-0005-0000-0000-000001600000}"/>
    <cellStyle name="Normal 17 4 3 8 5" xfId="24573" xr:uid="{00000000-0005-0000-0000-000002600000}"/>
    <cellStyle name="Normal 17 4 3 8 5 2" xfId="24574" xr:uid="{00000000-0005-0000-0000-000003600000}"/>
    <cellStyle name="Normal 17 4 3 8 6" xfId="24575" xr:uid="{00000000-0005-0000-0000-000004600000}"/>
    <cellStyle name="Normal 17 4 3 9" xfId="24576" xr:uid="{00000000-0005-0000-0000-000005600000}"/>
    <cellStyle name="Normal 17 4 3 9 2" xfId="24577" xr:uid="{00000000-0005-0000-0000-000006600000}"/>
    <cellStyle name="Normal 17 4 3 9 2 2" xfId="24578" xr:uid="{00000000-0005-0000-0000-000007600000}"/>
    <cellStyle name="Normal 17 4 3 9 2 2 2" xfId="24579" xr:uid="{00000000-0005-0000-0000-000008600000}"/>
    <cellStyle name="Normal 17 4 3 9 2 2 2 2" xfId="24580" xr:uid="{00000000-0005-0000-0000-000009600000}"/>
    <cellStyle name="Normal 17 4 3 9 2 2 3" xfId="24581" xr:uid="{00000000-0005-0000-0000-00000A600000}"/>
    <cellStyle name="Normal 17 4 3 9 2 3" xfId="24582" xr:uid="{00000000-0005-0000-0000-00000B600000}"/>
    <cellStyle name="Normal 17 4 3 9 2 3 2" xfId="24583" xr:uid="{00000000-0005-0000-0000-00000C600000}"/>
    <cellStyle name="Normal 17 4 3 9 2 4" xfId="24584" xr:uid="{00000000-0005-0000-0000-00000D600000}"/>
    <cellStyle name="Normal 17 4 3 9 3" xfId="24585" xr:uid="{00000000-0005-0000-0000-00000E600000}"/>
    <cellStyle name="Normal 17 4 3 9 3 2" xfId="24586" xr:uid="{00000000-0005-0000-0000-00000F600000}"/>
    <cellStyle name="Normal 17 4 3 9 3 2 2" xfId="24587" xr:uid="{00000000-0005-0000-0000-000010600000}"/>
    <cellStyle name="Normal 17 4 3 9 3 3" xfId="24588" xr:uid="{00000000-0005-0000-0000-000011600000}"/>
    <cellStyle name="Normal 17 4 3 9 4" xfId="24589" xr:uid="{00000000-0005-0000-0000-000012600000}"/>
    <cellStyle name="Normal 17 4 3 9 4 2" xfId="24590" xr:uid="{00000000-0005-0000-0000-000013600000}"/>
    <cellStyle name="Normal 17 4 3 9 5" xfId="24591" xr:uid="{00000000-0005-0000-0000-000014600000}"/>
    <cellStyle name="Normal 17 4 4" xfId="24592" xr:uid="{00000000-0005-0000-0000-000015600000}"/>
    <cellStyle name="Normal 17 4 4 10" xfId="24593" xr:uid="{00000000-0005-0000-0000-000016600000}"/>
    <cellStyle name="Normal 17 4 4 10 2" xfId="24594" xr:uid="{00000000-0005-0000-0000-000017600000}"/>
    <cellStyle name="Normal 17 4 4 11" xfId="24595" xr:uid="{00000000-0005-0000-0000-000018600000}"/>
    <cellStyle name="Normal 17 4 4 12" xfId="24596" xr:uid="{00000000-0005-0000-0000-000019600000}"/>
    <cellStyle name="Normal 17 4 4 2" xfId="24597" xr:uid="{00000000-0005-0000-0000-00001A600000}"/>
    <cellStyle name="Normal 17 4 4 2 10" xfId="24598" xr:uid="{00000000-0005-0000-0000-00001B600000}"/>
    <cellStyle name="Normal 17 4 4 2 11" xfId="24599" xr:uid="{00000000-0005-0000-0000-00001C600000}"/>
    <cellStyle name="Normal 17 4 4 2 2" xfId="24600" xr:uid="{00000000-0005-0000-0000-00001D600000}"/>
    <cellStyle name="Normal 17 4 4 2 2 2" xfId="24601" xr:uid="{00000000-0005-0000-0000-00001E600000}"/>
    <cellStyle name="Normal 17 4 4 2 2 2 2" xfId="24602" xr:uid="{00000000-0005-0000-0000-00001F600000}"/>
    <cellStyle name="Normal 17 4 4 2 2 2 2 2" xfId="24603" xr:uid="{00000000-0005-0000-0000-000020600000}"/>
    <cellStyle name="Normal 17 4 4 2 2 2 2 2 2" xfId="24604" xr:uid="{00000000-0005-0000-0000-000021600000}"/>
    <cellStyle name="Normal 17 4 4 2 2 2 2 2 2 2" xfId="24605" xr:uid="{00000000-0005-0000-0000-000022600000}"/>
    <cellStyle name="Normal 17 4 4 2 2 2 2 2 2 2 2" xfId="24606" xr:uid="{00000000-0005-0000-0000-000023600000}"/>
    <cellStyle name="Normal 17 4 4 2 2 2 2 2 2 3" xfId="24607" xr:uid="{00000000-0005-0000-0000-000024600000}"/>
    <cellStyle name="Normal 17 4 4 2 2 2 2 2 3" xfId="24608" xr:uid="{00000000-0005-0000-0000-000025600000}"/>
    <cellStyle name="Normal 17 4 4 2 2 2 2 2 3 2" xfId="24609" xr:uid="{00000000-0005-0000-0000-000026600000}"/>
    <cellStyle name="Normal 17 4 4 2 2 2 2 2 4" xfId="24610" xr:uid="{00000000-0005-0000-0000-000027600000}"/>
    <cellStyle name="Normal 17 4 4 2 2 2 2 3" xfId="24611" xr:uid="{00000000-0005-0000-0000-000028600000}"/>
    <cellStyle name="Normal 17 4 4 2 2 2 2 3 2" xfId="24612" xr:uid="{00000000-0005-0000-0000-000029600000}"/>
    <cellStyle name="Normal 17 4 4 2 2 2 2 3 2 2" xfId="24613" xr:uid="{00000000-0005-0000-0000-00002A600000}"/>
    <cellStyle name="Normal 17 4 4 2 2 2 2 3 3" xfId="24614" xr:uid="{00000000-0005-0000-0000-00002B600000}"/>
    <cellStyle name="Normal 17 4 4 2 2 2 2 4" xfId="24615" xr:uid="{00000000-0005-0000-0000-00002C600000}"/>
    <cellStyle name="Normal 17 4 4 2 2 2 2 4 2" xfId="24616" xr:uid="{00000000-0005-0000-0000-00002D600000}"/>
    <cellStyle name="Normal 17 4 4 2 2 2 2 5" xfId="24617" xr:uid="{00000000-0005-0000-0000-00002E600000}"/>
    <cellStyle name="Normal 17 4 4 2 2 2 3" xfId="24618" xr:uid="{00000000-0005-0000-0000-00002F600000}"/>
    <cellStyle name="Normal 17 4 4 2 2 2 3 2" xfId="24619" xr:uid="{00000000-0005-0000-0000-000030600000}"/>
    <cellStyle name="Normal 17 4 4 2 2 2 3 2 2" xfId="24620" xr:uid="{00000000-0005-0000-0000-000031600000}"/>
    <cellStyle name="Normal 17 4 4 2 2 2 3 2 2 2" xfId="24621" xr:uid="{00000000-0005-0000-0000-000032600000}"/>
    <cellStyle name="Normal 17 4 4 2 2 2 3 2 3" xfId="24622" xr:uid="{00000000-0005-0000-0000-000033600000}"/>
    <cellStyle name="Normal 17 4 4 2 2 2 3 3" xfId="24623" xr:uid="{00000000-0005-0000-0000-000034600000}"/>
    <cellStyle name="Normal 17 4 4 2 2 2 3 3 2" xfId="24624" xr:uid="{00000000-0005-0000-0000-000035600000}"/>
    <cellStyle name="Normal 17 4 4 2 2 2 3 4" xfId="24625" xr:uid="{00000000-0005-0000-0000-000036600000}"/>
    <cellStyle name="Normal 17 4 4 2 2 2 4" xfId="24626" xr:uid="{00000000-0005-0000-0000-000037600000}"/>
    <cellStyle name="Normal 17 4 4 2 2 2 4 2" xfId="24627" xr:uid="{00000000-0005-0000-0000-000038600000}"/>
    <cellStyle name="Normal 17 4 4 2 2 2 4 2 2" xfId="24628" xr:uid="{00000000-0005-0000-0000-000039600000}"/>
    <cellStyle name="Normal 17 4 4 2 2 2 4 3" xfId="24629" xr:uid="{00000000-0005-0000-0000-00003A600000}"/>
    <cellStyle name="Normal 17 4 4 2 2 2 5" xfId="24630" xr:uid="{00000000-0005-0000-0000-00003B600000}"/>
    <cellStyle name="Normal 17 4 4 2 2 2 5 2" xfId="24631" xr:uid="{00000000-0005-0000-0000-00003C600000}"/>
    <cellStyle name="Normal 17 4 4 2 2 2 6" xfId="24632" xr:uid="{00000000-0005-0000-0000-00003D600000}"/>
    <cellStyle name="Normal 17 4 4 2 2 3" xfId="24633" xr:uid="{00000000-0005-0000-0000-00003E600000}"/>
    <cellStyle name="Normal 17 4 4 2 2 3 2" xfId="24634" xr:uid="{00000000-0005-0000-0000-00003F600000}"/>
    <cellStyle name="Normal 17 4 4 2 2 3 2 2" xfId="24635" xr:uid="{00000000-0005-0000-0000-000040600000}"/>
    <cellStyle name="Normal 17 4 4 2 2 3 2 2 2" xfId="24636" xr:uid="{00000000-0005-0000-0000-000041600000}"/>
    <cellStyle name="Normal 17 4 4 2 2 3 2 2 2 2" xfId="24637" xr:uid="{00000000-0005-0000-0000-000042600000}"/>
    <cellStyle name="Normal 17 4 4 2 2 3 2 2 2 2 2" xfId="24638" xr:uid="{00000000-0005-0000-0000-000043600000}"/>
    <cellStyle name="Normal 17 4 4 2 2 3 2 2 2 3" xfId="24639" xr:uid="{00000000-0005-0000-0000-000044600000}"/>
    <cellStyle name="Normal 17 4 4 2 2 3 2 2 3" xfId="24640" xr:uid="{00000000-0005-0000-0000-000045600000}"/>
    <cellStyle name="Normal 17 4 4 2 2 3 2 2 3 2" xfId="24641" xr:uid="{00000000-0005-0000-0000-000046600000}"/>
    <cellStyle name="Normal 17 4 4 2 2 3 2 2 4" xfId="24642" xr:uid="{00000000-0005-0000-0000-000047600000}"/>
    <cellStyle name="Normal 17 4 4 2 2 3 2 3" xfId="24643" xr:uid="{00000000-0005-0000-0000-000048600000}"/>
    <cellStyle name="Normal 17 4 4 2 2 3 2 3 2" xfId="24644" xr:uid="{00000000-0005-0000-0000-000049600000}"/>
    <cellStyle name="Normal 17 4 4 2 2 3 2 3 2 2" xfId="24645" xr:uid="{00000000-0005-0000-0000-00004A600000}"/>
    <cellStyle name="Normal 17 4 4 2 2 3 2 3 3" xfId="24646" xr:uid="{00000000-0005-0000-0000-00004B600000}"/>
    <cellStyle name="Normal 17 4 4 2 2 3 2 4" xfId="24647" xr:uid="{00000000-0005-0000-0000-00004C600000}"/>
    <cellStyle name="Normal 17 4 4 2 2 3 2 4 2" xfId="24648" xr:uid="{00000000-0005-0000-0000-00004D600000}"/>
    <cellStyle name="Normal 17 4 4 2 2 3 2 5" xfId="24649" xr:uid="{00000000-0005-0000-0000-00004E600000}"/>
    <cellStyle name="Normal 17 4 4 2 2 3 3" xfId="24650" xr:uid="{00000000-0005-0000-0000-00004F600000}"/>
    <cellStyle name="Normal 17 4 4 2 2 3 3 2" xfId="24651" xr:uid="{00000000-0005-0000-0000-000050600000}"/>
    <cellStyle name="Normal 17 4 4 2 2 3 3 2 2" xfId="24652" xr:uid="{00000000-0005-0000-0000-000051600000}"/>
    <cellStyle name="Normal 17 4 4 2 2 3 3 2 2 2" xfId="24653" xr:uid="{00000000-0005-0000-0000-000052600000}"/>
    <cellStyle name="Normal 17 4 4 2 2 3 3 2 3" xfId="24654" xr:uid="{00000000-0005-0000-0000-000053600000}"/>
    <cellStyle name="Normal 17 4 4 2 2 3 3 3" xfId="24655" xr:uid="{00000000-0005-0000-0000-000054600000}"/>
    <cellStyle name="Normal 17 4 4 2 2 3 3 3 2" xfId="24656" xr:uid="{00000000-0005-0000-0000-000055600000}"/>
    <cellStyle name="Normal 17 4 4 2 2 3 3 4" xfId="24657" xr:uid="{00000000-0005-0000-0000-000056600000}"/>
    <cellStyle name="Normal 17 4 4 2 2 3 4" xfId="24658" xr:uid="{00000000-0005-0000-0000-000057600000}"/>
    <cellStyle name="Normal 17 4 4 2 2 3 4 2" xfId="24659" xr:uid="{00000000-0005-0000-0000-000058600000}"/>
    <cellStyle name="Normal 17 4 4 2 2 3 4 2 2" xfId="24660" xr:uid="{00000000-0005-0000-0000-000059600000}"/>
    <cellStyle name="Normal 17 4 4 2 2 3 4 3" xfId="24661" xr:uid="{00000000-0005-0000-0000-00005A600000}"/>
    <cellStyle name="Normal 17 4 4 2 2 3 5" xfId="24662" xr:uid="{00000000-0005-0000-0000-00005B600000}"/>
    <cellStyle name="Normal 17 4 4 2 2 3 5 2" xfId="24663" xr:uid="{00000000-0005-0000-0000-00005C600000}"/>
    <cellStyle name="Normal 17 4 4 2 2 3 6" xfId="24664" xr:uid="{00000000-0005-0000-0000-00005D600000}"/>
    <cellStyle name="Normal 17 4 4 2 2 4" xfId="24665" xr:uid="{00000000-0005-0000-0000-00005E600000}"/>
    <cellStyle name="Normal 17 4 4 2 2 4 2" xfId="24666" xr:uid="{00000000-0005-0000-0000-00005F600000}"/>
    <cellStyle name="Normal 17 4 4 2 2 4 2 2" xfId="24667" xr:uid="{00000000-0005-0000-0000-000060600000}"/>
    <cellStyle name="Normal 17 4 4 2 2 4 2 2 2" xfId="24668" xr:uid="{00000000-0005-0000-0000-000061600000}"/>
    <cellStyle name="Normal 17 4 4 2 2 4 2 2 2 2" xfId="24669" xr:uid="{00000000-0005-0000-0000-000062600000}"/>
    <cellStyle name="Normal 17 4 4 2 2 4 2 2 3" xfId="24670" xr:uid="{00000000-0005-0000-0000-000063600000}"/>
    <cellStyle name="Normal 17 4 4 2 2 4 2 3" xfId="24671" xr:uid="{00000000-0005-0000-0000-000064600000}"/>
    <cellStyle name="Normal 17 4 4 2 2 4 2 3 2" xfId="24672" xr:uid="{00000000-0005-0000-0000-000065600000}"/>
    <cellStyle name="Normal 17 4 4 2 2 4 2 4" xfId="24673" xr:uid="{00000000-0005-0000-0000-000066600000}"/>
    <cellStyle name="Normal 17 4 4 2 2 4 3" xfId="24674" xr:uid="{00000000-0005-0000-0000-000067600000}"/>
    <cellStyle name="Normal 17 4 4 2 2 4 3 2" xfId="24675" xr:uid="{00000000-0005-0000-0000-000068600000}"/>
    <cellStyle name="Normal 17 4 4 2 2 4 3 2 2" xfId="24676" xr:uid="{00000000-0005-0000-0000-000069600000}"/>
    <cellStyle name="Normal 17 4 4 2 2 4 3 3" xfId="24677" xr:uid="{00000000-0005-0000-0000-00006A600000}"/>
    <cellStyle name="Normal 17 4 4 2 2 4 4" xfId="24678" xr:uid="{00000000-0005-0000-0000-00006B600000}"/>
    <cellStyle name="Normal 17 4 4 2 2 4 4 2" xfId="24679" xr:uid="{00000000-0005-0000-0000-00006C600000}"/>
    <cellStyle name="Normal 17 4 4 2 2 4 5" xfId="24680" xr:uid="{00000000-0005-0000-0000-00006D600000}"/>
    <cellStyle name="Normal 17 4 4 2 2 5" xfId="24681" xr:uid="{00000000-0005-0000-0000-00006E600000}"/>
    <cellStyle name="Normal 17 4 4 2 2 5 2" xfId="24682" xr:uid="{00000000-0005-0000-0000-00006F600000}"/>
    <cellStyle name="Normal 17 4 4 2 2 5 2 2" xfId="24683" xr:uid="{00000000-0005-0000-0000-000070600000}"/>
    <cellStyle name="Normal 17 4 4 2 2 5 2 2 2" xfId="24684" xr:uid="{00000000-0005-0000-0000-000071600000}"/>
    <cellStyle name="Normal 17 4 4 2 2 5 2 3" xfId="24685" xr:uid="{00000000-0005-0000-0000-000072600000}"/>
    <cellStyle name="Normal 17 4 4 2 2 5 3" xfId="24686" xr:uid="{00000000-0005-0000-0000-000073600000}"/>
    <cellStyle name="Normal 17 4 4 2 2 5 3 2" xfId="24687" xr:uid="{00000000-0005-0000-0000-000074600000}"/>
    <cellStyle name="Normal 17 4 4 2 2 5 4" xfId="24688" xr:uid="{00000000-0005-0000-0000-000075600000}"/>
    <cellStyle name="Normal 17 4 4 2 2 6" xfId="24689" xr:uid="{00000000-0005-0000-0000-000076600000}"/>
    <cellStyle name="Normal 17 4 4 2 2 6 2" xfId="24690" xr:uid="{00000000-0005-0000-0000-000077600000}"/>
    <cellStyle name="Normal 17 4 4 2 2 6 2 2" xfId="24691" xr:uid="{00000000-0005-0000-0000-000078600000}"/>
    <cellStyle name="Normal 17 4 4 2 2 6 3" xfId="24692" xr:uid="{00000000-0005-0000-0000-000079600000}"/>
    <cellStyle name="Normal 17 4 4 2 2 6 3 2" xfId="24693" xr:uid="{00000000-0005-0000-0000-00007A600000}"/>
    <cellStyle name="Normal 17 4 4 2 2 6 4" xfId="24694" xr:uid="{00000000-0005-0000-0000-00007B600000}"/>
    <cellStyle name="Normal 17 4 4 2 2 7" xfId="24695" xr:uid="{00000000-0005-0000-0000-00007C600000}"/>
    <cellStyle name="Normal 17 4 4 2 2 7 2" xfId="24696" xr:uid="{00000000-0005-0000-0000-00007D600000}"/>
    <cellStyle name="Normal 17 4 4 2 2 8" xfId="24697" xr:uid="{00000000-0005-0000-0000-00007E600000}"/>
    <cellStyle name="Normal 17 4 4 2 2 8 2" xfId="24698" xr:uid="{00000000-0005-0000-0000-00007F600000}"/>
    <cellStyle name="Normal 17 4 4 2 2 9" xfId="24699" xr:uid="{00000000-0005-0000-0000-000080600000}"/>
    <cellStyle name="Normal 17 4 4 2 3" xfId="24700" xr:uid="{00000000-0005-0000-0000-000081600000}"/>
    <cellStyle name="Normal 17 4 4 2 3 2" xfId="24701" xr:uid="{00000000-0005-0000-0000-000082600000}"/>
    <cellStyle name="Normal 17 4 4 2 3 2 2" xfId="24702" xr:uid="{00000000-0005-0000-0000-000083600000}"/>
    <cellStyle name="Normal 17 4 4 2 3 2 2 2" xfId="24703" xr:uid="{00000000-0005-0000-0000-000084600000}"/>
    <cellStyle name="Normal 17 4 4 2 3 2 2 2 2" xfId="24704" xr:uid="{00000000-0005-0000-0000-000085600000}"/>
    <cellStyle name="Normal 17 4 4 2 3 2 2 2 2 2" xfId="24705" xr:uid="{00000000-0005-0000-0000-000086600000}"/>
    <cellStyle name="Normal 17 4 4 2 3 2 2 2 3" xfId="24706" xr:uid="{00000000-0005-0000-0000-000087600000}"/>
    <cellStyle name="Normal 17 4 4 2 3 2 2 3" xfId="24707" xr:uid="{00000000-0005-0000-0000-000088600000}"/>
    <cellStyle name="Normal 17 4 4 2 3 2 2 3 2" xfId="24708" xr:uid="{00000000-0005-0000-0000-000089600000}"/>
    <cellStyle name="Normal 17 4 4 2 3 2 2 4" xfId="24709" xr:uid="{00000000-0005-0000-0000-00008A600000}"/>
    <cellStyle name="Normal 17 4 4 2 3 2 3" xfId="24710" xr:uid="{00000000-0005-0000-0000-00008B600000}"/>
    <cellStyle name="Normal 17 4 4 2 3 2 3 2" xfId="24711" xr:uid="{00000000-0005-0000-0000-00008C600000}"/>
    <cellStyle name="Normal 17 4 4 2 3 2 3 2 2" xfId="24712" xr:uid="{00000000-0005-0000-0000-00008D600000}"/>
    <cellStyle name="Normal 17 4 4 2 3 2 3 3" xfId="24713" xr:uid="{00000000-0005-0000-0000-00008E600000}"/>
    <cellStyle name="Normal 17 4 4 2 3 2 4" xfId="24714" xr:uid="{00000000-0005-0000-0000-00008F600000}"/>
    <cellStyle name="Normal 17 4 4 2 3 2 4 2" xfId="24715" xr:uid="{00000000-0005-0000-0000-000090600000}"/>
    <cellStyle name="Normal 17 4 4 2 3 2 5" xfId="24716" xr:uid="{00000000-0005-0000-0000-000091600000}"/>
    <cellStyle name="Normal 17 4 4 2 3 3" xfId="24717" xr:uid="{00000000-0005-0000-0000-000092600000}"/>
    <cellStyle name="Normal 17 4 4 2 3 3 2" xfId="24718" xr:uid="{00000000-0005-0000-0000-000093600000}"/>
    <cellStyle name="Normal 17 4 4 2 3 3 2 2" xfId="24719" xr:uid="{00000000-0005-0000-0000-000094600000}"/>
    <cellStyle name="Normal 17 4 4 2 3 3 2 2 2" xfId="24720" xr:uid="{00000000-0005-0000-0000-000095600000}"/>
    <cellStyle name="Normal 17 4 4 2 3 3 2 3" xfId="24721" xr:uid="{00000000-0005-0000-0000-000096600000}"/>
    <cellStyle name="Normal 17 4 4 2 3 3 3" xfId="24722" xr:uid="{00000000-0005-0000-0000-000097600000}"/>
    <cellStyle name="Normal 17 4 4 2 3 3 3 2" xfId="24723" xr:uid="{00000000-0005-0000-0000-000098600000}"/>
    <cellStyle name="Normal 17 4 4 2 3 3 4" xfId="24724" xr:uid="{00000000-0005-0000-0000-000099600000}"/>
    <cellStyle name="Normal 17 4 4 2 3 4" xfId="24725" xr:uid="{00000000-0005-0000-0000-00009A600000}"/>
    <cellStyle name="Normal 17 4 4 2 3 4 2" xfId="24726" xr:uid="{00000000-0005-0000-0000-00009B600000}"/>
    <cellStyle name="Normal 17 4 4 2 3 4 2 2" xfId="24727" xr:uid="{00000000-0005-0000-0000-00009C600000}"/>
    <cellStyle name="Normal 17 4 4 2 3 4 3" xfId="24728" xr:uid="{00000000-0005-0000-0000-00009D600000}"/>
    <cellStyle name="Normal 17 4 4 2 3 5" xfId="24729" xr:uid="{00000000-0005-0000-0000-00009E600000}"/>
    <cellStyle name="Normal 17 4 4 2 3 5 2" xfId="24730" xr:uid="{00000000-0005-0000-0000-00009F600000}"/>
    <cellStyle name="Normal 17 4 4 2 3 6" xfId="24731" xr:uid="{00000000-0005-0000-0000-0000A0600000}"/>
    <cellStyle name="Normal 17 4 4 2 4" xfId="24732" xr:uid="{00000000-0005-0000-0000-0000A1600000}"/>
    <cellStyle name="Normal 17 4 4 2 4 2" xfId="24733" xr:uid="{00000000-0005-0000-0000-0000A2600000}"/>
    <cellStyle name="Normal 17 4 4 2 4 2 2" xfId="24734" xr:uid="{00000000-0005-0000-0000-0000A3600000}"/>
    <cellStyle name="Normal 17 4 4 2 4 2 2 2" xfId="24735" xr:uid="{00000000-0005-0000-0000-0000A4600000}"/>
    <cellStyle name="Normal 17 4 4 2 4 2 2 2 2" xfId="24736" xr:uid="{00000000-0005-0000-0000-0000A5600000}"/>
    <cellStyle name="Normal 17 4 4 2 4 2 2 2 2 2" xfId="24737" xr:uid="{00000000-0005-0000-0000-0000A6600000}"/>
    <cellStyle name="Normal 17 4 4 2 4 2 2 2 3" xfId="24738" xr:uid="{00000000-0005-0000-0000-0000A7600000}"/>
    <cellStyle name="Normal 17 4 4 2 4 2 2 3" xfId="24739" xr:uid="{00000000-0005-0000-0000-0000A8600000}"/>
    <cellStyle name="Normal 17 4 4 2 4 2 2 3 2" xfId="24740" xr:uid="{00000000-0005-0000-0000-0000A9600000}"/>
    <cellStyle name="Normal 17 4 4 2 4 2 2 4" xfId="24741" xr:uid="{00000000-0005-0000-0000-0000AA600000}"/>
    <cellStyle name="Normal 17 4 4 2 4 2 3" xfId="24742" xr:uid="{00000000-0005-0000-0000-0000AB600000}"/>
    <cellStyle name="Normal 17 4 4 2 4 2 3 2" xfId="24743" xr:uid="{00000000-0005-0000-0000-0000AC600000}"/>
    <cellStyle name="Normal 17 4 4 2 4 2 3 2 2" xfId="24744" xr:uid="{00000000-0005-0000-0000-0000AD600000}"/>
    <cellStyle name="Normal 17 4 4 2 4 2 3 3" xfId="24745" xr:uid="{00000000-0005-0000-0000-0000AE600000}"/>
    <cellStyle name="Normal 17 4 4 2 4 2 4" xfId="24746" xr:uid="{00000000-0005-0000-0000-0000AF600000}"/>
    <cellStyle name="Normal 17 4 4 2 4 2 4 2" xfId="24747" xr:uid="{00000000-0005-0000-0000-0000B0600000}"/>
    <cellStyle name="Normal 17 4 4 2 4 2 5" xfId="24748" xr:uid="{00000000-0005-0000-0000-0000B1600000}"/>
    <cellStyle name="Normal 17 4 4 2 4 3" xfId="24749" xr:uid="{00000000-0005-0000-0000-0000B2600000}"/>
    <cellStyle name="Normal 17 4 4 2 4 3 2" xfId="24750" xr:uid="{00000000-0005-0000-0000-0000B3600000}"/>
    <cellStyle name="Normal 17 4 4 2 4 3 2 2" xfId="24751" xr:uid="{00000000-0005-0000-0000-0000B4600000}"/>
    <cellStyle name="Normal 17 4 4 2 4 3 2 2 2" xfId="24752" xr:uid="{00000000-0005-0000-0000-0000B5600000}"/>
    <cellStyle name="Normal 17 4 4 2 4 3 2 3" xfId="24753" xr:uid="{00000000-0005-0000-0000-0000B6600000}"/>
    <cellStyle name="Normal 17 4 4 2 4 3 3" xfId="24754" xr:uid="{00000000-0005-0000-0000-0000B7600000}"/>
    <cellStyle name="Normal 17 4 4 2 4 3 3 2" xfId="24755" xr:uid="{00000000-0005-0000-0000-0000B8600000}"/>
    <cellStyle name="Normal 17 4 4 2 4 3 4" xfId="24756" xr:uid="{00000000-0005-0000-0000-0000B9600000}"/>
    <cellStyle name="Normal 17 4 4 2 4 4" xfId="24757" xr:uid="{00000000-0005-0000-0000-0000BA600000}"/>
    <cellStyle name="Normal 17 4 4 2 4 4 2" xfId="24758" xr:uid="{00000000-0005-0000-0000-0000BB600000}"/>
    <cellStyle name="Normal 17 4 4 2 4 4 2 2" xfId="24759" xr:uid="{00000000-0005-0000-0000-0000BC600000}"/>
    <cellStyle name="Normal 17 4 4 2 4 4 3" xfId="24760" xr:uid="{00000000-0005-0000-0000-0000BD600000}"/>
    <cellStyle name="Normal 17 4 4 2 4 5" xfId="24761" xr:uid="{00000000-0005-0000-0000-0000BE600000}"/>
    <cellStyle name="Normal 17 4 4 2 4 5 2" xfId="24762" xr:uid="{00000000-0005-0000-0000-0000BF600000}"/>
    <cellStyle name="Normal 17 4 4 2 4 6" xfId="24763" xr:uid="{00000000-0005-0000-0000-0000C0600000}"/>
    <cellStyle name="Normal 17 4 4 2 5" xfId="24764" xr:uid="{00000000-0005-0000-0000-0000C1600000}"/>
    <cellStyle name="Normal 17 4 4 2 5 2" xfId="24765" xr:uid="{00000000-0005-0000-0000-0000C2600000}"/>
    <cellStyle name="Normal 17 4 4 2 5 2 2" xfId="24766" xr:uid="{00000000-0005-0000-0000-0000C3600000}"/>
    <cellStyle name="Normal 17 4 4 2 5 2 2 2" xfId="24767" xr:uid="{00000000-0005-0000-0000-0000C4600000}"/>
    <cellStyle name="Normal 17 4 4 2 5 2 2 2 2" xfId="24768" xr:uid="{00000000-0005-0000-0000-0000C5600000}"/>
    <cellStyle name="Normal 17 4 4 2 5 2 2 3" xfId="24769" xr:uid="{00000000-0005-0000-0000-0000C6600000}"/>
    <cellStyle name="Normal 17 4 4 2 5 2 3" xfId="24770" xr:uid="{00000000-0005-0000-0000-0000C7600000}"/>
    <cellStyle name="Normal 17 4 4 2 5 2 3 2" xfId="24771" xr:uid="{00000000-0005-0000-0000-0000C8600000}"/>
    <cellStyle name="Normal 17 4 4 2 5 2 4" xfId="24772" xr:uid="{00000000-0005-0000-0000-0000C9600000}"/>
    <cellStyle name="Normal 17 4 4 2 5 3" xfId="24773" xr:uid="{00000000-0005-0000-0000-0000CA600000}"/>
    <cellStyle name="Normal 17 4 4 2 5 3 2" xfId="24774" xr:uid="{00000000-0005-0000-0000-0000CB600000}"/>
    <cellStyle name="Normal 17 4 4 2 5 3 2 2" xfId="24775" xr:uid="{00000000-0005-0000-0000-0000CC600000}"/>
    <cellStyle name="Normal 17 4 4 2 5 3 3" xfId="24776" xr:uid="{00000000-0005-0000-0000-0000CD600000}"/>
    <cellStyle name="Normal 17 4 4 2 5 4" xfId="24777" xr:uid="{00000000-0005-0000-0000-0000CE600000}"/>
    <cellStyle name="Normal 17 4 4 2 5 4 2" xfId="24778" xr:uid="{00000000-0005-0000-0000-0000CF600000}"/>
    <cellStyle name="Normal 17 4 4 2 5 5" xfId="24779" xr:uid="{00000000-0005-0000-0000-0000D0600000}"/>
    <cellStyle name="Normal 17 4 4 2 6" xfId="24780" xr:uid="{00000000-0005-0000-0000-0000D1600000}"/>
    <cellStyle name="Normal 17 4 4 2 6 2" xfId="24781" xr:uid="{00000000-0005-0000-0000-0000D2600000}"/>
    <cellStyle name="Normal 17 4 4 2 6 2 2" xfId="24782" xr:uid="{00000000-0005-0000-0000-0000D3600000}"/>
    <cellStyle name="Normal 17 4 4 2 6 2 2 2" xfId="24783" xr:uid="{00000000-0005-0000-0000-0000D4600000}"/>
    <cellStyle name="Normal 17 4 4 2 6 2 3" xfId="24784" xr:uid="{00000000-0005-0000-0000-0000D5600000}"/>
    <cellStyle name="Normal 17 4 4 2 6 3" xfId="24785" xr:uid="{00000000-0005-0000-0000-0000D6600000}"/>
    <cellStyle name="Normal 17 4 4 2 6 3 2" xfId="24786" xr:uid="{00000000-0005-0000-0000-0000D7600000}"/>
    <cellStyle name="Normal 17 4 4 2 6 4" xfId="24787" xr:uid="{00000000-0005-0000-0000-0000D8600000}"/>
    <cellStyle name="Normal 17 4 4 2 7" xfId="24788" xr:uid="{00000000-0005-0000-0000-0000D9600000}"/>
    <cellStyle name="Normal 17 4 4 2 7 2" xfId="24789" xr:uid="{00000000-0005-0000-0000-0000DA600000}"/>
    <cellStyle name="Normal 17 4 4 2 7 2 2" xfId="24790" xr:uid="{00000000-0005-0000-0000-0000DB600000}"/>
    <cellStyle name="Normal 17 4 4 2 7 3" xfId="24791" xr:uid="{00000000-0005-0000-0000-0000DC600000}"/>
    <cellStyle name="Normal 17 4 4 2 7 3 2" xfId="24792" xr:uid="{00000000-0005-0000-0000-0000DD600000}"/>
    <cellStyle name="Normal 17 4 4 2 7 4" xfId="24793" xr:uid="{00000000-0005-0000-0000-0000DE600000}"/>
    <cellStyle name="Normal 17 4 4 2 8" xfId="24794" xr:uid="{00000000-0005-0000-0000-0000DF600000}"/>
    <cellStyle name="Normal 17 4 4 2 8 2" xfId="24795" xr:uid="{00000000-0005-0000-0000-0000E0600000}"/>
    <cellStyle name="Normal 17 4 4 2 9" xfId="24796" xr:uid="{00000000-0005-0000-0000-0000E1600000}"/>
    <cellStyle name="Normal 17 4 4 2 9 2" xfId="24797" xr:uid="{00000000-0005-0000-0000-0000E2600000}"/>
    <cellStyle name="Normal 17 4 4 3" xfId="24798" xr:uid="{00000000-0005-0000-0000-0000E3600000}"/>
    <cellStyle name="Normal 17 4 4 3 2" xfId="24799" xr:uid="{00000000-0005-0000-0000-0000E4600000}"/>
    <cellStyle name="Normal 17 4 4 3 2 2" xfId="24800" xr:uid="{00000000-0005-0000-0000-0000E5600000}"/>
    <cellStyle name="Normal 17 4 4 3 2 2 2" xfId="24801" xr:uid="{00000000-0005-0000-0000-0000E6600000}"/>
    <cellStyle name="Normal 17 4 4 3 2 2 2 2" xfId="24802" xr:uid="{00000000-0005-0000-0000-0000E7600000}"/>
    <cellStyle name="Normal 17 4 4 3 2 2 2 2 2" xfId="24803" xr:uid="{00000000-0005-0000-0000-0000E8600000}"/>
    <cellStyle name="Normal 17 4 4 3 2 2 2 2 2 2" xfId="24804" xr:uid="{00000000-0005-0000-0000-0000E9600000}"/>
    <cellStyle name="Normal 17 4 4 3 2 2 2 2 3" xfId="24805" xr:uid="{00000000-0005-0000-0000-0000EA600000}"/>
    <cellStyle name="Normal 17 4 4 3 2 2 2 3" xfId="24806" xr:uid="{00000000-0005-0000-0000-0000EB600000}"/>
    <cellStyle name="Normal 17 4 4 3 2 2 2 3 2" xfId="24807" xr:uid="{00000000-0005-0000-0000-0000EC600000}"/>
    <cellStyle name="Normal 17 4 4 3 2 2 2 4" xfId="24808" xr:uid="{00000000-0005-0000-0000-0000ED600000}"/>
    <cellStyle name="Normal 17 4 4 3 2 2 3" xfId="24809" xr:uid="{00000000-0005-0000-0000-0000EE600000}"/>
    <cellStyle name="Normal 17 4 4 3 2 2 3 2" xfId="24810" xr:uid="{00000000-0005-0000-0000-0000EF600000}"/>
    <cellStyle name="Normal 17 4 4 3 2 2 3 2 2" xfId="24811" xr:uid="{00000000-0005-0000-0000-0000F0600000}"/>
    <cellStyle name="Normal 17 4 4 3 2 2 3 3" xfId="24812" xr:uid="{00000000-0005-0000-0000-0000F1600000}"/>
    <cellStyle name="Normal 17 4 4 3 2 2 4" xfId="24813" xr:uid="{00000000-0005-0000-0000-0000F2600000}"/>
    <cellStyle name="Normal 17 4 4 3 2 2 4 2" xfId="24814" xr:uid="{00000000-0005-0000-0000-0000F3600000}"/>
    <cellStyle name="Normal 17 4 4 3 2 2 5" xfId="24815" xr:uid="{00000000-0005-0000-0000-0000F4600000}"/>
    <cellStyle name="Normal 17 4 4 3 2 3" xfId="24816" xr:uid="{00000000-0005-0000-0000-0000F5600000}"/>
    <cellStyle name="Normal 17 4 4 3 2 3 2" xfId="24817" xr:uid="{00000000-0005-0000-0000-0000F6600000}"/>
    <cellStyle name="Normal 17 4 4 3 2 3 2 2" xfId="24818" xr:uid="{00000000-0005-0000-0000-0000F7600000}"/>
    <cellStyle name="Normal 17 4 4 3 2 3 2 2 2" xfId="24819" xr:uid="{00000000-0005-0000-0000-0000F8600000}"/>
    <cellStyle name="Normal 17 4 4 3 2 3 2 3" xfId="24820" xr:uid="{00000000-0005-0000-0000-0000F9600000}"/>
    <cellStyle name="Normal 17 4 4 3 2 3 3" xfId="24821" xr:uid="{00000000-0005-0000-0000-0000FA600000}"/>
    <cellStyle name="Normal 17 4 4 3 2 3 3 2" xfId="24822" xr:uid="{00000000-0005-0000-0000-0000FB600000}"/>
    <cellStyle name="Normal 17 4 4 3 2 3 4" xfId="24823" xr:uid="{00000000-0005-0000-0000-0000FC600000}"/>
    <cellStyle name="Normal 17 4 4 3 2 4" xfId="24824" xr:uid="{00000000-0005-0000-0000-0000FD600000}"/>
    <cellStyle name="Normal 17 4 4 3 2 4 2" xfId="24825" xr:uid="{00000000-0005-0000-0000-0000FE600000}"/>
    <cellStyle name="Normal 17 4 4 3 2 4 2 2" xfId="24826" xr:uid="{00000000-0005-0000-0000-0000FF600000}"/>
    <cellStyle name="Normal 17 4 4 3 2 4 3" xfId="24827" xr:uid="{00000000-0005-0000-0000-000000610000}"/>
    <cellStyle name="Normal 17 4 4 3 2 5" xfId="24828" xr:uid="{00000000-0005-0000-0000-000001610000}"/>
    <cellStyle name="Normal 17 4 4 3 2 5 2" xfId="24829" xr:uid="{00000000-0005-0000-0000-000002610000}"/>
    <cellStyle name="Normal 17 4 4 3 2 6" xfId="24830" xr:uid="{00000000-0005-0000-0000-000003610000}"/>
    <cellStyle name="Normal 17 4 4 3 3" xfId="24831" xr:uid="{00000000-0005-0000-0000-000004610000}"/>
    <cellStyle name="Normal 17 4 4 3 3 2" xfId="24832" xr:uid="{00000000-0005-0000-0000-000005610000}"/>
    <cellStyle name="Normal 17 4 4 3 3 2 2" xfId="24833" xr:uid="{00000000-0005-0000-0000-000006610000}"/>
    <cellStyle name="Normal 17 4 4 3 3 2 2 2" xfId="24834" xr:uid="{00000000-0005-0000-0000-000007610000}"/>
    <cellStyle name="Normal 17 4 4 3 3 2 2 2 2" xfId="24835" xr:uid="{00000000-0005-0000-0000-000008610000}"/>
    <cellStyle name="Normal 17 4 4 3 3 2 2 2 2 2" xfId="24836" xr:uid="{00000000-0005-0000-0000-000009610000}"/>
    <cellStyle name="Normal 17 4 4 3 3 2 2 2 3" xfId="24837" xr:uid="{00000000-0005-0000-0000-00000A610000}"/>
    <cellStyle name="Normal 17 4 4 3 3 2 2 3" xfId="24838" xr:uid="{00000000-0005-0000-0000-00000B610000}"/>
    <cellStyle name="Normal 17 4 4 3 3 2 2 3 2" xfId="24839" xr:uid="{00000000-0005-0000-0000-00000C610000}"/>
    <cellStyle name="Normal 17 4 4 3 3 2 2 4" xfId="24840" xr:uid="{00000000-0005-0000-0000-00000D610000}"/>
    <cellStyle name="Normal 17 4 4 3 3 2 3" xfId="24841" xr:uid="{00000000-0005-0000-0000-00000E610000}"/>
    <cellStyle name="Normal 17 4 4 3 3 2 3 2" xfId="24842" xr:uid="{00000000-0005-0000-0000-00000F610000}"/>
    <cellStyle name="Normal 17 4 4 3 3 2 3 2 2" xfId="24843" xr:uid="{00000000-0005-0000-0000-000010610000}"/>
    <cellStyle name="Normal 17 4 4 3 3 2 3 3" xfId="24844" xr:uid="{00000000-0005-0000-0000-000011610000}"/>
    <cellStyle name="Normal 17 4 4 3 3 2 4" xfId="24845" xr:uid="{00000000-0005-0000-0000-000012610000}"/>
    <cellStyle name="Normal 17 4 4 3 3 2 4 2" xfId="24846" xr:uid="{00000000-0005-0000-0000-000013610000}"/>
    <cellStyle name="Normal 17 4 4 3 3 2 5" xfId="24847" xr:uid="{00000000-0005-0000-0000-000014610000}"/>
    <cellStyle name="Normal 17 4 4 3 3 3" xfId="24848" xr:uid="{00000000-0005-0000-0000-000015610000}"/>
    <cellStyle name="Normal 17 4 4 3 3 3 2" xfId="24849" xr:uid="{00000000-0005-0000-0000-000016610000}"/>
    <cellStyle name="Normal 17 4 4 3 3 3 2 2" xfId="24850" xr:uid="{00000000-0005-0000-0000-000017610000}"/>
    <cellStyle name="Normal 17 4 4 3 3 3 2 2 2" xfId="24851" xr:uid="{00000000-0005-0000-0000-000018610000}"/>
    <cellStyle name="Normal 17 4 4 3 3 3 2 3" xfId="24852" xr:uid="{00000000-0005-0000-0000-000019610000}"/>
    <cellStyle name="Normal 17 4 4 3 3 3 3" xfId="24853" xr:uid="{00000000-0005-0000-0000-00001A610000}"/>
    <cellStyle name="Normal 17 4 4 3 3 3 3 2" xfId="24854" xr:uid="{00000000-0005-0000-0000-00001B610000}"/>
    <cellStyle name="Normal 17 4 4 3 3 3 4" xfId="24855" xr:uid="{00000000-0005-0000-0000-00001C610000}"/>
    <cellStyle name="Normal 17 4 4 3 3 4" xfId="24856" xr:uid="{00000000-0005-0000-0000-00001D610000}"/>
    <cellStyle name="Normal 17 4 4 3 3 4 2" xfId="24857" xr:uid="{00000000-0005-0000-0000-00001E610000}"/>
    <cellStyle name="Normal 17 4 4 3 3 4 2 2" xfId="24858" xr:uid="{00000000-0005-0000-0000-00001F610000}"/>
    <cellStyle name="Normal 17 4 4 3 3 4 3" xfId="24859" xr:uid="{00000000-0005-0000-0000-000020610000}"/>
    <cellStyle name="Normal 17 4 4 3 3 5" xfId="24860" xr:uid="{00000000-0005-0000-0000-000021610000}"/>
    <cellStyle name="Normal 17 4 4 3 3 5 2" xfId="24861" xr:uid="{00000000-0005-0000-0000-000022610000}"/>
    <cellStyle name="Normal 17 4 4 3 3 6" xfId="24862" xr:uid="{00000000-0005-0000-0000-000023610000}"/>
    <cellStyle name="Normal 17 4 4 3 4" xfId="24863" xr:uid="{00000000-0005-0000-0000-000024610000}"/>
    <cellStyle name="Normal 17 4 4 3 4 2" xfId="24864" xr:uid="{00000000-0005-0000-0000-000025610000}"/>
    <cellStyle name="Normal 17 4 4 3 4 2 2" xfId="24865" xr:uid="{00000000-0005-0000-0000-000026610000}"/>
    <cellStyle name="Normal 17 4 4 3 4 2 2 2" xfId="24866" xr:uid="{00000000-0005-0000-0000-000027610000}"/>
    <cellStyle name="Normal 17 4 4 3 4 2 2 2 2" xfId="24867" xr:uid="{00000000-0005-0000-0000-000028610000}"/>
    <cellStyle name="Normal 17 4 4 3 4 2 2 3" xfId="24868" xr:uid="{00000000-0005-0000-0000-000029610000}"/>
    <cellStyle name="Normal 17 4 4 3 4 2 3" xfId="24869" xr:uid="{00000000-0005-0000-0000-00002A610000}"/>
    <cellStyle name="Normal 17 4 4 3 4 2 3 2" xfId="24870" xr:uid="{00000000-0005-0000-0000-00002B610000}"/>
    <cellStyle name="Normal 17 4 4 3 4 2 4" xfId="24871" xr:uid="{00000000-0005-0000-0000-00002C610000}"/>
    <cellStyle name="Normal 17 4 4 3 4 3" xfId="24872" xr:uid="{00000000-0005-0000-0000-00002D610000}"/>
    <cellStyle name="Normal 17 4 4 3 4 3 2" xfId="24873" xr:uid="{00000000-0005-0000-0000-00002E610000}"/>
    <cellStyle name="Normal 17 4 4 3 4 3 2 2" xfId="24874" xr:uid="{00000000-0005-0000-0000-00002F610000}"/>
    <cellStyle name="Normal 17 4 4 3 4 3 3" xfId="24875" xr:uid="{00000000-0005-0000-0000-000030610000}"/>
    <cellStyle name="Normal 17 4 4 3 4 4" xfId="24876" xr:uid="{00000000-0005-0000-0000-000031610000}"/>
    <cellStyle name="Normal 17 4 4 3 4 4 2" xfId="24877" xr:uid="{00000000-0005-0000-0000-000032610000}"/>
    <cellStyle name="Normal 17 4 4 3 4 5" xfId="24878" xr:uid="{00000000-0005-0000-0000-000033610000}"/>
    <cellStyle name="Normal 17 4 4 3 5" xfId="24879" xr:uid="{00000000-0005-0000-0000-000034610000}"/>
    <cellStyle name="Normal 17 4 4 3 5 2" xfId="24880" xr:uid="{00000000-0005-0000-0000-000035610000}"/>
    <cellStyle name="Normal 17 4 4 3 5 2 2" xfId="24881" xr:uid="{00000000-0005-0000-0000-000036610000}"/>
    <cellStyle name="Normal 17 4 4 3 5 2 2 2" xfId="24882" xr:uid="{00000000-0005-0000-0000-000037610000}"/>
    <cellStyle name="Normal 17 4 4 3 5 2 3" xfId="24883" xr:uid="{00000000-0005-0000-0000-000038610000}"/>
    <cellStyle name="Normal 17 4 4 3 5 3" xfId="24884" xr:uid="{00000000-0005-0000-0000-000039610000}"/>
    <cellStyle name="Normal 17 4 4 3 5 3 2" xfId="24885" xr:uid="{00000000-0005-0000-0000-00003A610000}"/>
    <cellStyle name="Normal 17 4 4 3 5 4" xfId="24886" xr:uid="{00000000-0005-0000-0000-00003B610000}"/>
    <cellStyle name="Normal 17 4 4 3 6" xfId="24887" xr:uid="{00000000-0005-0000-0000-00003C610000}"/>
    <cellStyle name="Normal 17 4 4 3 6 2" xfId="24888" xr:uid="{00000000-0005-0000-0000-00003D610000}"/>
    <cellStyle name="Normal 17 4 4 3 6 2 2" xfId="24889" xr:uid="{00000000-0005-0000-0000-00003E610000}"/>
    <cellStyle name="Normal 17 4 4 3 6 3" xfId="24890" xr:uid="{00000000-0005-0000-0000-00003F610000}"/>
    <cellStyle name="Normal 17 4 4 3 6 3 2" xfId="24891" xr:uid="{00000000-0005-0000-0000-000040610000}"/>
    <cellStyle name="Normal 17 4 4 3 6 4" xfId="24892" xr:uid="{00000000-0005-0000-0000-000041610000}"/>
    <cellStyle name="Normal 17 4 4 3 7" xfId="24893" xr:uid="{00000000-0005-0000-0000-000042610000}"/>
    <cellStyle name="Normal 17 4 4 3 7 2" xfId="24894" xr:uid="{00000000-0005-0000-0000-000043610000}"/>
    <cellStyle name="Normal 17 4 4 3 8" xfId="24895" xr:uid="{00000000-0005-0000-0000-000044610000}"/>
    <cellStyle name="Normal 17 4 4 3 8 2" xfId="24896" xr:uid="{00000000-0005-0000-0000-000045610000}"/>
    <cellStyle name="Normal 17 4 4 3 9" xfId="24897" xr:uid="{00000000-0005-0000-0000-000046610000}"/>
    <cellStyle name="Normal 17 4 4 4" xfId="24898" xr:uid="{00000000-0005-0000-0000-000047610000}"/>
    <cellStyle name="Normal 17 4 4 4 2" xfId="24899" xr:uid="{00000000-0005-0000-0000-000048610000}"/>
    <cellStyle name="Normal 17 4 4 4 2 2" xfId="24900" xr:uid="{00000000-0005-0000-0000-000049610000}"/>
    <cellStyle name="Normal 17 4 4 4 2 2 2" xfId="24901" xr:uid="{00000000-0005-0000-0000-00004A610000}"/>
    <cellStyle name="Normal 17 4 4 4 2 2 2 2" xfId="24902" xr:uid="{00000000-0005-0000-0000-00004B610000}"/>
    <cellStyle name="Normal 17 4 4 4 2 2 2 2 2" xfId="24903" xr:uid="{00000000-0005-0000-0000-00004C610000}"/>
    <cellStyle name="Normal 17 4 4 4 2 2 2 3" xfId="24904" xr:uid="{00000000-0005-0000-0000-00004D610000}"/>
    <cellStyle name="Normal 17 4 4 4 2 2 3" xfId="24905" xr:uid="{00000000-0005-0000-0000-00004E610000}"/>
    <cellStyle name="Normal 17 4 4 4 2 2 3 2" xfId="24906" xr:uid="{00000000-0005-0000-0000-00004F610000}"/>
    <cellStyle name="Normal 17 4 4 4 2 2 4" xfId="24907" xr:uid="{00000000-0005-0000-0000-000050610000}"/>
    <cellStyle name="Normal 17 4 4 4 2 3" xfId="24908" xr:uid="{00000000-0005-0000-0000-000051610000}"/>
    <cellStyle name="Normal 17 4 4 4 2 3 2" xfId="24909" xr:uid="{00000000-0005-0000-0000-000052610000}"/>
    <cellStyle name="Normal 17 4 4 4 2 3 2 2" xfId="24910" xr:uid="{00000000-0005-0000-0000-000053610000}"/>
    <cellStyle name="Normal 17 4 4 4 2 3 3" xfId="24911" xr:uid="{00000000-0005-0000-0000-000054610000}"/>
    <cellStyle name="Normal 17 4 4 4 2 4" xfId="24912" xr:uid="{00000000-0005-0000-0000-000055610000}"/>
    <cellStyle name="Normal 17 4 4 4 2 4 2" xfId="24913" xr:uid="{00000000-0005-0000-0000-000056610000}"/>
    <cellStyle name="Normal 17 4 4 4 2 5" xfId="24914" xr:uid="{00000000-0005-0000-0000-000057610000}"/>
    <cellStyle name="Normal 17 4 4 4 3" xfId="24915" xr:uid="{00000000-0005-0000-0000-000058610000}"/>
    <cellStyle name="Normal 17 4 4 4 3 2" xfId="24916" xr:uid="{00000000-0005-0000-0000-000059610000}"/>
    <cellStyle name="Normal 17 4 4 4 3 2 2" xfId="24917" xr:uid="{00000000-0005-0000-0000-00005A610000}"/>
    <cellStyle name="Normal 17 4 4 4 3 2 2 2" xfId="24918" xr:uid="{00000000-0005-0000-0000-00005B610000}"/>
    <cellStyle name="Normal 17 4 4 4 3 2 3" xfId="24919" xr:uid="{00000000-0005-0000-0000-00005C610000}"/>
    <cellStyle name="Normal 17 4 4 4 3 3" xfId="24920" xr:uid="{00000000-0005-0000-0000-00005D610000}"/>
    <cellStyle name="Normal 17 4 4 4 3 3 2" xfId="24921" xr:uid="{00000000-0005-0000-0000-00005E610000}"/>
    <cellStyle name="Normal 17 4 4 4 3 4" xfId="24922" xr:uid="{00000000-0005-0000-0000-00005F610000}"/>
    <cellStyle name="Normal 17 4 4 4 4" xfId="24923" xr:uid="{00000000-0005-0000-0000-000060610000}"/>
    <cellStyle name="Normal 17 4 4 4 4 2" xfId="24924" xr:uid="{00000000-0005-0000-0000-000061610000}"/>
    <cellStyle name="Normal 17 4 4 4 4 2 2" xfId="24925" xr:uid="{00000000-0005-0000-0000-000062610000}"/>
    <cellStyle name="Normal 17 4 4 4 4 3" xfId="24926" xr:uid="{00000000-0005-0000-0000-000063610000}"/>
    <cellStyle name="Normal 17 4 4 4 5" xfId="24927" xr:uid="{00000000-0005-0000-0000-000064610000}"/>
    <cellStyle name="Normal 17 4 4 4 5 2" xfId="24928" xr:uid="{00000000-0005-0000-0000-000065610000}"/>
    <cellStyle name="Normal 17 4 4 4 6" xfId="24929" xr:uid="{00000000-0005-0000-0000-000066610000}"/>
    <cellStyle name="Normal 17 4 4 5" xfId="24930" xr:uid="{00000000-0005-0000-0000-000067610000}"/>
    <cellStyle name="Normal 17 4 4 5 2" xfId="24931" xr:uid="{00000000-0005-0000-0000-000068610000}"/>
    <cellStyle name="Normal 17 4 4 5 2 2" xfId="24932" xr:uid="{00000000-0005-0000-0000-000069610000}"/>
    <cellStyle name="Normal 17 4 4 5 2 2 2" xfId="24933" xr:uid="{00000000-0005-0000-0000-00006A610000}"/>
    <cellStyle name="Normal 17 4 4 5 2 2 2 2" xfId="24934" xr:uid="{00000000-0005-0000-0000-00006B610000}"/>
    <cellStyle name="Normal 17 4 4 5 2 2 2 2 2" xfId="24935" xr:uid="{00000000-0005-0000-0000-00006C610000}"/>
    <cellStyle name="Normal 17 4 4 5 2 2 2 3" xfId="24936" xr:uid="{00000000-0005-0000-0000-00006D610000}"/>
    <cellStyle name="Normal 17 4 4 5 2 2 3" xfId="24937" xr:uid="{00000000-0005-0000-0000-00006E610000}"/>
    <cellStyle name="Normal 17 4 4 5 2 2 3 2" xfId="24938" xr:uid="{00000000-0005-0000-0000-00006F610000}"/>
    <cellStyle name="Normal 17 4 4 5 2 2 4" xfId="24939" xr:uid="{00000000-0005-0000-0000-000070610000}"/>
    <cellStyle name="Normal 17 4 4 5 2 3" xfId="24940" xr:uid="{00000000-0005-0000-0000-000071610000}"/>
    <cellStyle name="Normal 17 4 4 5 2 3 2" xfId="24941" xr:uid="{00000000-0005-0000-0000-000072610000}"/>
    <cellStyle name="Normal 17 4 4 5 2 3 2 2" xfId="24942" xr:uid="{00000000-0005-0000-0000-000073610000}"/>
    <cellStyle name="Normal 17 4 4 5 2 3 3" xfId="24943" xr:uid="{00000000-0005-0000-0000-000074610000}"/>
    <cellStyle name="Normal 17 4 4 5 2 4" xfId="24944" xr:uid="{00000000-0005-0000-0000-000075610000}"/>
    <cellStyle name="Normal 17 4 4 5 2 4 2" xfId="24945" xr:uid="{00000000-0005-0000-0000-000076610000}"/>
    <cellStyle name="Normal 17 4 4 5 2 5" xfId="24946" xr:uid="{00000000-0005-0000-0000-000077610000}"/>
    <cellStyle name="Normal 17 4 4 5 3" xfId="24947" xr:uid="{00000000-0005-0000-0000-000078610000}"/>
    <cellStyle name="Normal 17 4 4 5 3 2" xfId="24948" xr:uid="{00000000-0005-0000-0000-000079610000}"/>
    <cellStyle name="Normal 17 4 4 5 3 2 2" xfId="24949" xr:uid="{00000000-0005-0000-0000-00007A610000}"/>
    <cellStyle name="Normal 17 4 4 5 3 2 2 2" xfId="24950" xr:uid="{00000000-0005-0000-0000-00007B610000}"/>
    <cellStyle name="Normal 17 4 4 5 3 2 3" xfId="24951" xr:uid="{00000000-0005-0000-0000-00007C610000}"/>
    <cellStyle name="Normal 17 4 4 5 3 3" xfId="24952" xr:uid="{00000000-0005-0000-0000-00007D610000}"/>
    <cellStyle name="Normal 17 4 4 5 3 3 2" xfId="24953" xr:uid="{00000000-0005-0000-0000-00007E610000}"/>
    <cellStyle name="Normal 17 4 4 5 3 4" xfId="24954" xr:uid="{00000000-0005-0000-0000-00007F610000}"/>
    <cellStyle name="Normal 17 4 4 5 4" xfId="24955" xr:uid="{00000000-0005-0000-0000-000080610000}"/>
    <cellStyle name="Normal 17 4 4 5 4 2" xfId="24956" xr:uid="{00000000-0005-0000-0000-000081610000}"/>
    <cellStyle name="Normal 17 4 4 5 4 2 2" xfId="24957" xr:uid="{00000000-0005-0000-0000-000082610000}"/>
    <cellStyle name="Normal 17 4 4 5 4 3" xfId="24958" xr:uid="{00000000-0005-0000-0000-000083610000}"/>
    <cellStyle name="Normal 17 4 4 5 5" xfId="24959" xr:uid="{00000000-0005-0000-0000-000084610000}"/>
    <cellStyle name="Normal 17 4 4 5 5 2" xfId="24960" xr:uid="{00000000-0005-0000-0000-000085610000}"/>
    <cellStyle name="Normal 17 4 4 5 6" xfId="24961" xr:uid="{00000000-0005-0000-0000-000086610000}"/>
    <cellStyle name="Normal 17 4 4 6" xfId="24962" xr:uid="{00000000-0005-0000-0000-000087610000}"/>
    <cellStyle name="Normal 17 4 4 6 2" xfId="24963" xr:uid="{00000000-0005-0000-0000-000088610000}"/>
    <cellStyle name="Normal 17 4 4 6 2 2" xfId="24964" xr:uid="{00000000-0005-0000-0000-000089610000}"/>
    <cellStyle name="Normal 17 4 4 6 2 2 2" xfId="24965" xr:uid="{00000000-0005-0000-0000-00008A610000}"/>
    <cellStyle name="Normal 17 4 4 6 2 2 2 2" xfId="24966" xr:uid="{00000000-0005-0000-0000-00008B610000}"/>
    <cellStyle name="Normal 17 4 4 6 2 2 3" xfId="24967" xr:uid="{00000000-0005-0000-0000-00008C610000}"/>
    <cellStyle name="Normal 17 4 4 6 2 3" xfId="24968" xr:uid="{00000000-0005-0000-0000-00008D610000}"/>
    <cellStyle name="Normal 17 4 4 6 2 3 2" xfId="24969" xr:uid="{00000000-0005-0000-0000-00008E610000}"/>
    <cellStyle name="Normal 17 4 4 6 2 4" xfId="24970" xr:uid="{00000000-0005-0000-0000-00008F610000}"/>
    <cellStyle name="Normal 17 4 4 6 3" xfId="24971" xr:uid="{00000000-0005-0000-0000-000090610000}"/>
    <cellStyle name="Normal 17 4 4 6 3 2" xfId="24972" xr:uid="{00000000-0005-0000-0000-000091610000}"/>
    <cellStyle name="Normal 17 4 4 6 3 2 2" xfId="24973" xr:uid="{00000000-0005-0000-0000-000092610000}"/>
    <cellStyle name="Normal 17 4 4 6 3 3" xfId="24974" xr:uid="{00000000-0005-0000-0000-000093610000}"/>
    <cellStyle name="Normal 17 4 4 6 4" xfId="24975" xr:uid="{00000000-0005-0000-0000-000094610000}"/>
    <cellStyle name="Normal 17 4 4 6 4 2" xfId="24976" xr:uid="{00000000-0005-0000-0000-000095610000}"/>
    <cellStyle name="Normal 17 4 4 6 5" xfId="24977" xr:uid="{00000000-0005-0000-0000-000096610000}"/>
    <cellStyle name="Normal 17 4 4 7" xfId="24978" xr:uid="{00000000-0005-0000-0000-000097610000}"/>
    <cellStyle name="Normal 17 4 4 7 2" xfId="24979" xr:uid="{00000000-0005-0000-0000-000098610000}"/>
    <cellStyle name="Normal 17 4 4 7 2 2" xfId="24980" xr:uid="{00000000-0005-0000-0000-000099610000}"/>
    <cellStyle name="Normal 17 4 4 7 2 2 2" xfId="24981" xr:uid="{00000000-0005-0000-0000-00009A610000}"/>
    <cellStyle name="Normal 17 4 4 7 2 3" xfId="24982" xr:uid="{00000000-0005-0000-0000-00009B610000}"/>
    <cellStyle name="Normal 17 4 4 7 3" xfId="24983" xr:uid="{00000000-0005-0000-0000-00009C610000}"/>
    <cellStyle name="Normal 17 4 4 7 3 2" xfId="24984" xr:uid="{00000000-0005-0000-0000-00009D610000}"/>
    <cellStyle name="Normal 17 4 4 7 4" xfId="24985" xr:uid="{00000000-0005-0000-0000-00009E610000}"/>
    <cellStyle name="Normal 17 4 4 8" xfId="24986" xr:uid="{00000000-0005-0000-0000-00009F610000}"/>
    <cellStyle name="Normal 17 4 4 8 2" xfId="24987" xr:uid="{00000000-0005-0000-0000-0000A0610000}"/>
    <cellStyle name="Normal 17 4 4 8 2 2" xfId="24988" xr:uid="{00000000-0005-0000-0000-0000A1610000}"/>
    <cellStyle name="Normal 17 4 4 8 3" xfId="24989" xr:uid="{00000000-0005-0000-0000-0000A2610000}"/>
    <cellStyle name="Normal 17 4 4 8 3 2" xfId="24990" xr:uid="{00000000-0005-0000-0000-0000A3610000}"/>
    <cellStyle name="Normal 17 4 4 8 4" xfId="24991" xr:uid="{00000000-0005-0000-0000-0000A4610000}"/>
    <cellStyle name="Normal 17 4 4 9" xfId="24992" xr:uid="{00000000-0005-0000-0000-0000A5610000}"/>
    <cellStyle name="Normal 17 4 4 9 2" xfId="24993" xr:uid="{00000000-0005-0000-0000-0000A6610000}"/>
    <cellStyle name="Normal 17 4 5" xfId="24994" xr:uid="{00000000-0005-0000-0000-0000A7610000}"/>
    <cellStyle name="Normal 17 4 5 10" xfId="24995" xr:uid="{00000000-0005-0000-0000-0000A8610000}"/>
    <cellStyle name="Normal 17 4 5 11" xfId="24996" xr:uid="{00000000-0005-0000-0000-0000A9610000}"/>
    <cellStyle name="Normal 17 4 5 2" xfId="24997" xr:uid="{00000000-0005-0000-0000-0000AA610000}"/>
    <cellStyle name="Normal 17 4 5 2 2" xfId="24998" xr:uid="{00000000-0005-0000-0000-0000AB610000}"/>
    <cellStyle name="Normal 17 4 5 2 2 2" xfId="24999" xr:uid="{00000000-0005-0000-0000-0000AC610000}"/>
    <cellStyle name="Normal 17 4 5 2 2 2 2" xfId="25000" xr:uid="{00000000-0005-0000-0000-0000AD610000}"/>
    <cellStyle name="Normal 17 4 5 2 2 2 2 2" xfId="25001" xr:uid="{00000000-0005-0000-0000-0000AE610000}"/>
    <cellStyle name="Normal 17 4 5 2 2 2 2 2 2" xfId="25002" xr:uid="{00000000-0005-0000-0000-0000AF610000}"/>
    <cellStyle name="Normal 17 4 5 2 2 2 2 2 2 2" xfId="25003" xr:uid="{00000000-0005-0000-0000-0000B0610000}"/>
    <cellStyle name="Normal 17 4 5 2 2 2 2 2 3" xfId="25004" xr:uid="{00000000-0005-0000-0000-0000B1610000}"/>
    <cellStyle name="Normal 17 4 5 2 2 2 2 3" xfId="25005" xr:uid="{00000000-0005-0000-0000-0000B2610000}"/>
    <cellStyle name="Normal 17 4 5 2 2 2 2 3 2" xfId="25006" xr:uid="{00000000-0005-0000-0000-0000B3610000}"/>
    <cellStyle name="Normal 17 4 5 2 2 2 2 4" xfId="25007" xr:uid="{00000000-0005-0000-0000-0000B4610000}"/>
    <cellStyle name="Normal 17 4 5 2 2 2 3" xfId="25008" xr:uid="{00000000-0005-0000-0000-0000B5610000}"/>
    <cellStyle name="Normal 17 4 5 2 2 2 3 2" xfId="25009" xr:uid="{00000000-0005-0000-0000-0000B6610000}"/>
    <cellStyle name="Normal 17 4 5 2 2 2 3 2 2" xfId="25010" xr:uid="{00000000-0005-0000-0000-0000B7610000}"/>
    <cellStyle name="Normal 17 4 5 2 2 2 3 3" xfId="25011" xr:uid="{00000000-0005-0000-0000-0000B8610000}"/>
    <cellStyle name="Normal 17 4 5 2 2 2 4" xfId="25012" xr:uid="{00000000-0005-0000-0000-0000B9610000}"/>
    <cellStyle name="Normal 17 4 5 2 2 2 4 2" xfId="25013" xr:uid="{00000000-0005-0000-0000-0000BA610000}"/>
    <cellStyle name="Normal 17 4 5 2 2 2 5" xfId="25014" xr:uid="{00000000-0005-0000-0000-0000BB610000}"/>
    <cellStyle name="Normal 17 4 5 2 2 3" xfId="25015" xr:uid="{00000000-0005-0000-0000-0000BC610000}"/>
    <cellStyle name="Normal 17 4 5 2 2 3 2" xfId="25016" xr:uid="{00000000-0005-0000-0000-0000BD610000}"/>
    <cellStyle name="Normal 17 4 5 2 2 3 2 2" xfId="25017" xr:uid="{00000000-0005-0000-0000-0000BE610000}"/>
    <cellStyle name="Normal 17 4 5 2 2 3 2 2 2" xfId="25018" xr:uid="{00000000-0005-0000-0000-0000BF610000}"/>
    <cellStyle name="Normal 17 4 5 2 2 3 2 3" xfId="25019" xr:uid="{00000000-0005-0000-0000-0000C0610000}"/>
    <cellStyle name="Normal 17 4 5 2 2 3 3" xfId="25020" xr:uid="{00000000-0005-0000-0000-0000C1610000}"/>
    <cellStyle name="Normal 17 4 5 2 2 3 3 2" xfId="25021" xr:uid="{00000000-0005-0000-0000-0000C2610000}"/>
    <cellStyle name="Normal 17 4 5 2 2 3 4" xfId="25022" xr:uid="{00000000-0005-0000-0000-0000C3610000}"/>
    <cellStyle name="Normal 17 4 5 2 2 4" xfId="25023" xr:uid="{00000000-0005-0000-0000-0000C4610000}"/>
    <cellStyle name="Normal 17 4 5 2 2 4 2" xfId="25024" xr:uid="{00000000-0005-0000-0000-0000C5610000}"/>
    <cellStyle name="Normal 17 4 5 2 2 4 2 2" xfId="25025" xr:uid="{00000000-0005-0000-0000-0000C6610000}"/>
    <cellStyle name="Normal 17 4 5 2 2 4 3" xfId="25026" xr:uid="{00000000-0005-0000-0000-0000C7610000}"/>
    <cellStyle name="Normal 17 4 5 2 2 5" xfId="25027" xr:uid="{00000000-0005-0000-0000-0000C8610000}"/>
    <cellStyle name="Normal 17 4 5 2 2 5 2" xfId="25028" xr:uid="{00000000-0005-0000-0000-0000C9610000}"/>
    <cellStyle name="Normal 17 4 5 2 2 6" xfId="25029" xr:uid="{00000000-0005-0000-0000-0000CA610000}"/>
    <cellStyle name="Normal 17 4 5 2 3" xfId="25030" xr:uid="{00000000-0005-0000-0000-0000CB610000}"/>
    <cellStyle name="Normal 17 4 5 2 3 2" xfId="25031" xr:uid="{00000000-0005-0000-0000-0000CC610000}"/>
    <cellStyle name="Normal 17 4 5 2 3 2 2" xfId="25032" xr:uid="{00000000-0005-0000-0000-0000CD610000}"/>
    <cellStyle name="Normal 17 4 5 2 3 2 2 2" xfId="25033" xr:uid="{00000000-0005-0000-0000-0000CE610000}"/>
    <cellStyle name="Normal 17 4 5 2 3 2 2 2 2" xfId="25034" xr:uid="{00000000-0005-0000-0000-0000CF610000}"/>
    <cellStyle name="Normal 17 4 5 2 3 2 2 2 2 2" xfId="25035" xr:uid="{00000000-0005-0000-0000-0000D0610000}"/>
    <cellStyle name="Normal 17 4 5 2 3 2 2 2 3" xfId="25036" xr:uid="{00000000-0005-0000-0000-0000D1610000}"/>
    <cellStyle name="Normal 17 4 5 2 3 2 2 3" xfId="25037" xr:uid="{00000000-0005-0000-0000-0000D2610000}"/>
    <cellStyle name="Normal 17 4 5 2 3 2 2 3 2" xfId="25038" xr:uid="{00000000-0005-0000-0000-0000D3610000}"/>
    <cellStyle name="Normal 17 4 5 2 3 2 2 4" xfId="25039" xr:uid="{00000000-0005-0000-0000-0000D4610000}"/>
    <cellStyle name="Normal 17 4 5 2 3 2 3" xfId="25040" xr:uid="{00000000-0005-0000-0000-0000D5610000}"/>
    <cellStyle name="Normal 17 4 5 2 3 2 3 2" xfId="25041" xr:uid="{00000000-0005-0000-0000-0000D6610000}"/>
    <cellStyle name="Normal 17 4 5 2 3 2 3 2 2" xfId="25042" xr:uid="{00000000-0005-0000-0000-0000D7610000}"/>
    <cellStyle name="Normal 17 4 5 2 3 2 3 3" xfId="25043" xr:uid="{00000000-0005-0000-0000-0000D8610000}"/>
    <cellStyle name="Normal 17 4 5 2 3 2 4" xfId="25044" xr:uid="{00000000-0005-0000-0000-0000D9610000}"/>
    <cellStyle name="Normal 17 4 5 2 3 2 4 2" xfId="25045" xr:uid="{00000000-0005-0000-0000-0000DA610000}"/>
    <cellStyle name="Normal 17 4 5 2 3 2 5" xfId="25046" xr:uid="{00000000-0005-0000-0000-0000DB610000}"/>
    <cellStyle name="Normal 17 4 5 2 3 3" xfId="25047" xr:uid="{00000000-0005-0000-0000-0000DC610000}"/>
    <cellStyle name="Normal 17 4 5 2 3 3 2" xfId="25048" xr:uid="{00000000-0005-0000-0000-0000DD610000}"/>
    <cellStyle name="Normal 17 4 5 2 3 3 2 2" xfId="25049" xr:uid="{00000000-0005-0000-0000-0000DE610000}"/>
    <cellStyle name="Normal 17 4 5 2 3 3 2 2 2" xfId="25050" xr:uid="{00000000-0005-0000-0000-0000DF610000}"/>
    <cellStyle name="Normal 17 4 5 2 3 3 2 3" xfId="25051" xr:uid="{00000000-0005-0000-0000-0000E0610000}"/>
    <cellStyle name="Normal 17 4 5 2 3 3 3" xfId="25052" xr:uid="{00000000-0005-0000-0000-0000E1610000}"/>
    <cellStyle name="Normal 17 4 5 2 3 3 3 2" xfId="25053" xr:uid="{00000000-0005-0000-0000-0000E2610000}"/>
    <cellStyle name="Normal 17 4 5 2 3 3 4" xfId="25054" xr:uid="{00000000-0005-0000-0000-0000E3610000}"/>
    <cellStyle name="Normal 17 4 5 2 3 4" xfId="25055" xr:uid="{00000000-0005-0000-0000-0000E4610000}"/>
    <cellStyle name="Normal 17 4 5 2 3 4 2" xfId="25056" xr:uid="{00000000-0005-0000-0000-0000E5610000}"/>
    <cellStyle name="Normal 17 4 5 2 3 4 2 2" xfId="25057" xr:uid="{00000000-0005-0000-0000-0000E6610000}"/>
    <cellStyle name="Normal 17 4 5 2 3 4 3" xfId="25058" xr:uid="{00000000-0005-0000-0000-0000E7610000}"/>
    <cellStyle name="Normal 17 4 5 2 3 5" xfId="25059" xr:uid="{00000000-0005-0000-0000-0000E8610000}"/>
    <cellStyle name="Normal 17 4 5 2 3 5 2" xfId="25060" xr:uid="{00000000-0005-0000-0000-0000E9610000}"/>
    <cellStyle name="Normal 17 4 5 2 3 6" xfId="25061" xr:uid="{00000000-0005-0000-0000-0000EA610000}"/>
    <cellStyle name="Normal 17 4 5 2 4" xfId="25062" xr:uid="{00000000-0005-0000-0000-0000EB610000}"/>
    <cellStyle name="Normal 17 4 5 2 4 2" xfId="25063" xr:uid="{00000000-0005-0000-0000-0000EC610000}"/>
    <cellStyle name="Normal 17 4 5 2 4 2 2" xfId="25064" xr:uid="{00000000-0005-0000-0000-0000ED610000}"/>
    <cellStyle name="Normal 17 4 5 2 4 2 2 2" xfId="25065" xr:uid="{00000000-0005-0000-0000-0000EE610000}"/>
    <cellStyle name="Normal 17 4 5 2 4 2 2 2 2" xfId="25066" xr:uid="{00000000-0005-0000-0000-0000EF610000}"/>
    <cellStyle name="Normal 17 4 5 2 4 2 2 3" xfId="25067" xr:uid="{00000000-0005-0000-0000-0000F0610000}"/>
    <cellStyle name="Normal 17 4 5 2 4 2 3" xfId="25068" xr:uid="{00000000-0005-0000-0000-0000F1610000}"/>
    <cellStyle name="Normal 17 4 5 2 4 2 3 2" xfId="25069" xr:uid="{00000000-0005-0000-0000-0000F2610000}"/>
    <cellStyle name="Normal 17 4 5 2 4 2 4" xfId="25070" xr:uid="{00000000-0005-0000-0000-0000F3610000}"/>
    <cellStyle name="Normal 17 4 5 2 4 3" xfId="25071" xr:uid="{00000000-0005-0000-0000-0000F4610000}"/>
    <cellStyle name="Normal 17 4 5 2 4 3 2" xfId="25072" xr:uid="{00000000-0005-0000-0000-0000F5610000}"/>
    <cellStyle name="Normal 17 4 5 2 4 3 2 2" xfId="25073" xr:uid="{00000000-0005-0000-0000-0000F6610000}"/>
    <cellStyle name="Normal 17 4 5 2 4 3 3" xfId="25074" xr:uid="{00000000-0005-0000-0000-0000F7610000}"/>
    <cellStyle name="Normal 17 4 5 2 4 4" xfId="25075" xr:uid="{00000000-0005-0000-0000-0000F8610000}"/>
    <cellStyle name="Normal 17 4 5 2 4 4 2" xfId="25076" xr:uid="{00000000-0005-0000-0000-0000F9610000}"/>
    <cellStyle name="Normal 17 4 5 2 4 5" xfId="25077" xr:uid="{00000000-0005-0000-0000-0000FA610000}"/>
    <cellStyle name="Normal 17 4 5 2 5" xfId="25078" xr:uid="{00000000-0005-0000-0000-0000FB610000}"/>
    <cellStyle name="Normal 17 4 5 2 5 2" xfId="25079" xr:uid="{00000000-0005-0000-0000-0000FC610000}"/>
    <cellStyle name="Normal 17 4 5 2 5 2 2" xfId="25080" xr:uid="{00000000-0005-0000-0000-0000FD610000}"/>
    <cellStyle name="Normal 17 4 5 2 5 2 2 2" xfId="25081" xr:uid="{00000000-0005-0000-0000-0000FE610000}"/>
    <cellStyle name="Normal 17 4 5 2 5 2 3" xfId="25082" xr:uid="{00000000-0005-0000-0000-0000FF610000}"/>
    <cellStyle name="Normal 17 4 5 2 5 3" xfId="25083" xr:uid="{00000000-0005-0000-0000-000000620000}"/>
    <cellStyle name="Normal 17 4 5 2 5 3 2" xfId="25084" xr:uid="{00000000-0005-0000-0000-000001620000}"/>
    <cellStyle name="Normal 17 4 5 2 5 4" xfId="25085" xr:uid="{00000000-0005-0000-0000-000002620000}"/>
    <cellStyle name="Normal 17 4 5 2 6" xfId="25086" xr:uid="{00000000-0005-0000-0000-000003620000}"/>
    <cellStyle name="Normal 17 4 5 2 6 2" xfId="25087" xr:uid="{00000000-0005-0000-0000-000004620000}"/>
    <cellStyle name="Normal 17 4 5 2 6 2 2" xfId="25088" xr:uid="{00000000-0005-0000-0000-000005620000}"/>
    <cellStyle name="Normal 17 4 5 2 6 3" xfId="25089" xr:uid="{00000000-0005-0000-0000-000006620000}"/>
    <cellStyle name="Normal 17 4 5 2 6 3 2" xfId="25090" xr:uid="{00000000-0005-0000-0000-000007620000}"/>
    <cellStyle name="Normal 17 4 5 2 6 4" xfId="25091" xr:uid="{00000000-0005-0000-0000-000008620000}"/>
    <cellStyle name="Normal 17 4 5 2 7" xfId="25092" xr:uid="{00000000-0005-0000-0000-000009620000}"/>
    <cellStyle name="Normal 17 4 5 2 7 2" xfId="25093" xr:uid="{00000000-0005-0000-0000-00000A620000}"/>
    <cellStyle name="Normal 17 4 5 2 8" xfId="25094" xr:uid="{00000000-0005-0000-0000-00000B620000}"/>
    <cellStyle name="Normal 17 4 5 2 8 2" xfId="25095" xr:uid="{00000000-0005-0000-0000-00000C620000}"/>
    <cellStyle name="Normal 17 4 5 2 9" xfId="25096" xr:uid="{00000000-0005-0000-0000-00000D620000}"/>
    <cellStyle name="Normal 17 4 5 3" xfId="25097" xr:uid="{00000000-0005-0000-0000-00000E620000}"/>
    <cellStyle name="Normal 17 4 5 3 2" xfId="25098" xr:uid="{00000000-0005-0000-0000-00000F620000}"/>
    <cellStyle name="Normal 17 4 5 3 2 2" xfId="25099" xr:uid="{00000000-0005-0000-0000-000010620000}"/>
    <cellStyle name="Normal 17 4 5 3 2 2 2" xfId="25100" xr:uid="{00000000-0005-0000-0000-000011620000}"/>
    <cellStyle name="Normal 17 4 5 3 2 2 2 2" xfId="25101" xr:uid="{00000000-0005-0000-0000-000012620000}"/>
    <cellStyle name="Normal 17 4 5 3 2 2 2 2 2" xfId="25102" xr:uid="{00000000-0005-0000-0000-000013620000}"/>
    <cellStyle name="Normal 17 4 5 3 2 2 2 3" xfId="25103" xr:uid="{00000000-0005-0000-0000-000014620000}"/>
    <cellStyle name="Normal 17 4 5 3 2 2 3" xfId="25104" xr:uid="{00000000-0005-0000-0000-000015620000}"/>
    <cellStyle name="Normal 17 4 5 3 2 2 3 2" xfId="25105" xr:uid="{00000000-0005-0000-0000-000016620000}"/>
    <cellStyle name="Normal 17 4 5 3 2 2 4" xfId="25106" xr:uid="{00000000-0005-0000-0000-000017620000}"/>
    <cellStyle name="Normal 17 4 5 3 2 3" xfId="25107" xr:uid="{00000000-0005-0000-0000-000018620000}"/>
    <cellStyle name="Normal 17 4 5 3 2 3 2" xfId="25108" xr:uid="{00000000-0005-0000-0000-000019620000}"/>
    <cellStyle name="Normal 17 4 5 3 2 3 2 2" xfId="25109" xr:uid="{00000000-0005-0000-0000-00001A620000}"/>
    <cellStyle name="Normal 17 4 5 3 2 3 3" xfId="25110" xr:uid="{00000000-0005-0000-0000-00001B620000}"/>
    <cellStyle name="Normal 17 4 5 3 2 4" xfId="25111" xr:uid="{00000000-0005-0000-0000-00001C620000}"/>
    <cellStyle name="Normal 17 4 5 3 2 4 2" xfId="25112" xr:uid="{00000000-0005-0000-0000-00001D620000}"/>
    <cellStyle name="Normal 17 4 5 3 2 5" xfId="25113" xr:uid="{00000000-0005-0000-0000-00001E620000}"/>
    <cellStyle name="Normal 17 4 5 3 3" xfId="25114" xr:uid="{00000000-0005-0000-0000-00001F620000}"/>
    <cellStyle name="Normal 17 4 5 3 3 2" xfId="25115" xr:uid="{00000000-0005-0000-0000-000020620000}"/>
    <cellStyle name="Normal 17 4 5 3 3 2 2" xfId="25116" xr:uid="{00000000-0005-0000-0000-000021620000}"/>
    <cellStyle name="Normal 17 4 5 3 3 2 2 2" xfId="25117" xr:uid="{00000000-0005-0000-0000-000022620000}"/>
    <cellStyle name="Normal 17 4 5 3 3 2 3" xfId="25118" xr:uid="{00000000-0005-0000-0000-000023620000}"/>
    <cellStyle name="Normal 17 4 5 3 3 3" xfId="25119" xr:uid="{00000000-0005-0000-0000-000024620000}"/>
    <cellStyle name="Normal 17 4 5 3 3 3 2" xfId="25120" xr:uid="{00000000-0005-0000-0000-000025620000}"/>
    <cellStyle name="Normal 17 4 5 3 3 4" xfId="25121" xr:uid="{00000000-0005-0000-0000-000026620000}"/>
    <cellStyle name="Normal 17 4 5 3 4" xfId="25122" xr:uid="{00000000-0005-0000-0000-000027620000}"/>
    <cellStyle name="Normal 17 4 5 3 4 2" xfId="25123" xr:uid="{00000000-0005-0000-0000-000028620000}"/>
    <cellStyle name="Normal 17 4 5 3 4 2 2" xfId="25124" xr:uid="{00000000-0005-0000-0000-000029620000}"/>
    <cellStyle name="Normal 17 4 5 3 4 3" xfId="25125" xr:uid="{00000000-0005-0000-0000-00002A620000}"/>
    <cellStyle name="Normal 17 4 5 3 5" xfId="25126" xr:uid="{00000000-0005-0000-0000-00002B620000}"/>
    <cellStyle name="Normal 17 4 5 3 5 2" xfId="25127" xr:uid="{00000000-0005-0000-0000-00002C620000}"/>
    <cellStyle name="Normal 17 4 5 3 6" xfId="25128" xr:uid="{00000000-0005-0000-0000-00002D620000}"/>
    <cellStyle name="Normal 17 4 5 4" xfId="25129" xr:uid="{00000000-0005-0000-0000-00002E620000}"/>
    <cellStyle name="Normal 17 4 5 4 2" xfId="25130" xr:uid="{00000000-0005-0000-0000-00002F620000}"/>
    <cellStyle name="Normal 17 4 5 4 2 2" xfId="25131" xr:uid="{00000000-0005-0000-0000-000030620000}"/>
    <cellStyle name="Normal 17 4 5 4 2 2 2" xfId="25132" xr:uid="{00000000-0005-0000-0000-000031620000}"/>
    <cellStyle name="Normal 17 4 5 4 2 2 2 2" xfId="25133" xr:uid="{00000000-0005-0000-0000-000032620000}"/>
    <cellStyle name="Normal 17 4 5 4 2 2 2 2 2" xfId="25134" xr:uid="{00000000-0005-0000-0000-000033620000}"/>
    <cellStyle name="Normal 17 4 5 4 2 2 2 3" xfId="25135" xr:uid="{00000000-0005-0000-0000-000034620000}"/>
    <cellStyle name="Normal 17 4 5 4 2 2 3" xfId="25136" xr:uid="{00000000-0005-0000-0000-000035620000}"/>
    <cellStyle name="Normal 17 4 5 4 2 2 3 2" xfId="25137" xr:uid="{00000000-0005-0000-0000-000036620000}"/>
    <cellStyle name="Normal 17 4 5 4 2 2 4" xfId="25138" xr:uid="{00000000-0005-0000-0000-000037620000}"/>
    <cellStyle name="Normal 17 4 5 4 2 3" xfId="25139" xr:uid="{00000000-0005-0000-0000-000038620000}"/>
    <cellStyle name="Normal 17 4 5 4 2 3 2" xfId="25140" xr:uid="{00000000-0005-0000-0000-000039620000}"/>
    <cellStyle name="Normal 17 4 5 4 2 3 2 2" xfId="25141" xr:uid="{00000000-0005-0000-0000-00003A620000}"/>
    <cellStyle name="Normal 17 4 5 4 2 3 3" xfId="25142" xr:uid="{00000000-0005-0000-0000-00003B620000}"/>
    <cellStyle name="Normal 17 4 5 4 2 4" xfId="25143" xr:uid="{00000000-0005-0000-0000-00003C620000}"/>
    <cellStyle name="Normal 17 4 5 4 2 4 2" xfId="25144" xr:uid="{00000000-0005-0000-0000-00003D620000}"/>
    <cellStyle name="Normal 17 4 5 4 2 5" xfId="25145" xr:uid="{00000000-0005-0000-0000-00003E620000}"/>
    <cellStyle name="Normal 17 4 5 4 3" xfId="25146" xr:uid="{00000000-0005-0000-0000-00003F620000}"/>
    <cellStyle name="Normal 17 4 5 4 3 2" xfId="25147" xr:uid="{00000000-0005-0000-0000-000040620000}"/>
    <cellStyle name="Normal 17 4 5 4 3 2 2" xfId="25148" xr:uid="{00000000-0005-0000-0000-000041620000}"/>
    <cellStyle name="Normal 17 4 5 4 3 2 2 2" xfId="25149" xr:uid="{00000000-0005-0000-0000-000042620000}"/>
    <cellStyle name="Normal 17 4 5 4 3 2 3" xfId="25150" xr:uid="{00000000-0005-0000-0000-000043620000}"/>
    <cellStyle name="Normal 17 4 5 4 3 3" xfId="25151" xr:uid="{00000000-0005-0000-0000-000044620000}"/>
    <cellStyle name="Normal 17 4 5 4 3 3 2" xfId="25152" xr:uid="{00000000-0005-0000-0000-000045620000}"/>
    <cellStyle name="Normal 17 4 5 4 3 4" xfId="25153" xr:uid="{00000000-0005-0000-0000-000046620000}"/>
    <cellStyle name="Normal 17 4 5 4 4" xfId="25154" xr:uid="{00000000-0005-0000-0000-000047620000}"/>
    <cellStyle name="Normal 17 4 5 4 4 2" xfId="25155" xr:uid="{00000000-0005-0000-0000-000048620000}"/>
    <cellStyle name="Normal 17 4 5 4 4 2 2" xfId="25156" xr:uid="{00000000-0005-0000-0000-000049620000}"/>
    <cellStyle name="Normal 17 4 5 4 4 3" xfId="25157" xr:uid="{00000000-0005-0000-0000-00004A620000}"/>
    <cellStyle name="Normal 17 4 5 4 5" xfId="25158" xr:uid="{00000000-0005-0000-0000-00004B620000}"/>
    <cellStyle name="Normal 17 4 5 4 5 2" xfId="25159" xr:uid="{00000000-0005-0000-0000-00004C620000}"/>
    <cellStyle name="Normal 17 4 5 4 6" xfId="25160" xr:uid="{00000000-0005-0000-0000-00004D620000}"/>
    <cellStyle name="Normal 17 4 5 5" xfId="25161" xr:uid="{00000000-0005-0000-0000-00004E620000}"/>
    <cellStyle name="Normal 17 4 5 5 2" xfId="25162" xr:uid="{00000000-0005-0000-0000-00004F620000}"/>
    <cellStyle name="Normal 17 4 5 5 2 2" xfId="25163" xr:uid="{00000000-0005-0000-0000-000050620000}"/>
    <cellStyle name="Normal 17 4 5 5 2 2 2" xfId="25164" xr:uid="{00000000-0005-0000-0000-000051620000}"/>
    <cellStyle name="Normal 17 4 5 5 2 2 2 2" xfId="25165" xr:uid="{00000000-0005-0000-0000-000052620000}"/>
    <cellStyle name="Normal 17 4 5 5 2 2 3" xfId="25166" xr:uid="{00000000-0005-0000-0000-000053620000}"/>
    <cellStyle name="Normal 17 4 5 5 2 3" xfId="25167" xr:uid="{00000000-0005-0000-0000-000054620000}"/>
    <cellStyle name="Normal 17 4 5 5 2 3 2" xfId="25168" xr:uid="{00000000-0005-0000-0000-000055620000}"/>
    <cellStyle name="Normal 17 4 5 5 2 4" xfId="25169" xr:uid="{00000000-0005-0000-0000-000056620000}"/>
    <cellStyle name="Normal 17 4 5 5 3" xfId="25170" xr:uid="{00000000-0005-0000-0000-000057620000}"/>
    <cellStyle name="Normal 17 4 5 5 3 2" xfId="25171" xr:uid="{00000000-0005-0000-0000-000058620000}"/>
    <cellStyle name="Normal 17 4 5 5 3 2 2" xfId="25172" xr:uid="{00000000-0005-0000-0000-000059620000}"/>
    <cellStyle name="Normal 17 4 5 5 3 3" xfId="25173" xr:uid="{00000000-0005-0000-0000-00005A620000}"/>
    <cellStyle name="Normal 17 4 5 5 4" xfId="25174" xr:uid="{00000000-0005-0000-0000-00005B620000}"/>
    <cellStyle name="Normal 17 4 5 5 4 2" xfId="25175" xr:uid="{00000000-0005-0000-0000-00005C620000}"/>
    <cellStyle name="Normal 17 4 5 5 5" xfId="25176" xr:uid="{00000000-0005-0000-0000-00005D620000}"/>
    <cellStyle name="Normal 17 4 5 6" xfId="25177" xr:uid="{00000000-0005-0000-0000-00005E620000}"/>
    <cellStyle name="Normal 17 4 5 6 2" xfId="25178" xr:uid="{00000000-0005-0000-0000-00005F620000}"/>
    <cellStyle name="Normal 17 4 5 6 2 2" xfId="25179" xr:uid="{00000000-0005-0000-0000-000060620000}"/>
    <cellStyle name="Normal 17 4 5 6 2 2 2" xfId="25180" xr:uid="{00000000-0005-0000-0000-000061620000}"/>
    <cellStyle name="Normal 17 4 5 6 2 3" xfId="25181" xr:uid="{00000000-0005-0000-0000-000062620000}"/>
    <cellStyle name="Normal 17 4 5 6 3" xfId="25182" xr:uid="{00000000-0005-0000-0000-000063620000}"/>
    <cellStyle name="Normal 17 4 5 6 3 2" xfId="25183" xr:uid="{00000000-0005-0000-0000-000064620000}"/>
    <cellStyle name="Normal 17 4 5 6 4" xfId="25184" xr:uid="{00000000-0005-0000-0000-000065620000}"/>
    <cellStyle name="Normal 17 4 5 7" xfId="25185" xr:uid="{00000000-0005-0000-0000-000066620000}"/>
    <cellStyle name="Normal 17 4 5 7 2" xfId="25186" xr:uid="{00000000-0005-0000-0000-000067620000}"/>
    <cellStyle name="Normal 17 4 5 7 2 2" xfId="25187" xr:uid="{00000000-0005-0000-0000-000068620000}"/>
    <cellStyle name="Normal 17 4 5 7 3" xfId="25188" xr:uid="{00000000-0005-0000-0000-000069620000}"/>
    <cellStyle name="Normal 17 4 5 7 3 2" xfId="25189" xr:uid="{00000000-0005-0000-0000-00006A620000}"/>
    <cellStyle name="Normal 17 4 5 7 4" xfId="25190" xr:uid="{00000000-0005-0000-0000-00006B620000}"/>
    <cellStyle name="Normal 17 4 5 8" xfId="25191" xr:uid="{00000000-0005-0000-0000-00006C620000}"/>
    <cellStyle name="Normal 17 4 5 8 2" xfId="25192" xr:uid="{00000000-0005-0000-0000-00006D620000}"/>
    <cellStyle name="Normal 17 4 5 9" xfId="25193" xr:uid="{00000000-0005-0000-0000-00006E620000}"/>
    <cellStyle name="Normal 17 4 5 9 2" xfId="25194" xr:uid="{00000000-0005-0000-0000-00006F620000}"/>
    <cellStyle name="Normal 17 4 6" xfId="25195" xr:uid="{00000000-0005-0000-0000-000070620000}"/>
    <cellStyle name="Normal 17 4 6 10" xfId="25196" xr:uid="{00000000-0005-0000-0000-000071620000}"/>
    <cellStyle name="Normal 17 4 6 11" xfId="25197" xr:uid="{00000000-0005-0000-0000-000072620000}"/>
    <cellStyle name="Normal 17 4 6 2" xfId="25198" xr:uid="{00000000-0005-0000-0000-000073620000}"/>
    <cellStyle name="Normal 17 4 6 2 2" xfId="25199" xr:uid="{00000000-0005-0000-0000-000074620000}"/>
    <cellStyle name="Normal 17 4 6 2 2 2" xfId="25200" xr:uid="{00000000-0005-0000-0000-000075620000}"/>
    <cellStyle name="Normal 17 4 6 2 2 2 2" xfId="25201" xr:uid="{00000000-0005-0000-0000-000076620000}"/>
    <cellStyle name="Normal 17 4 6 2 2 2 2 2" xfId="25202" xr:uid="{00000000-0005-0000-0000-000077620000}"/>
    <cellStyle name="Normal 17 4 6 2 2 2 2 2 2" xfId="25203" xr:uid="{00000000-0005-0000-0000-000078620000}"/>
    <cellStyle name="Normal 17 4 6 2 2 2 2 2 2 2" xfId="25204" xr:uid="{00000000-0005-0000-0000-000079620000}"/>
    <cellStyle name="Normal 17 4 6 2 2 2 2 2 3" xfId="25205" xr:uid="{00000000-0005-0000-0000-00007A620000}"/>
    <cellStyle name="Normal 17 4 6 2 2 2 2 3" xfId="25206" xr:uid="{00000000-0005-0000-0000-00007B620000}"/>
    <cellStyle name="Normal 17 4 6 2 2 2 2 3 2" xfId="25207" xr:uid="{00000000-0005-0000-0000-00007C620000}"/>
    <cellStyle name="Normal 17 4 6 2 2 2 2 4" xfId="25208" xr:uid="{00000000-0005-0000-0000-00007D620000}"/>
    <cellStyle name="Normal 17 4 6 2 2 2 3" xfId="25209" xr:uid="{00000000-0005-0000-0000-00007E620000}"/>
    <cellStyle name="Normal 17 4 6 2 2 2 3 2" xfId="25210" xr:uid="{00000000-0005-0000-0000-00007F620000}"/>
    <cellStyle name="Normal 17 4 6 2 2 2 3 2 2" xfId="25211" xr:uid="{00000000-0005-0000-0000-000080620000}"/>
    <cellStyle name="Normal 17 4 6 2 2 2 3 3" xfId="25212" xr:uid="{00000000-0005-0000-0000-000081620000}"/>
    <cellStyle name="Normal 17 4 6 2 2 2 4" xfId="25213" xr:uid="{00000000-0005-0000-0000-000082620000}"/>
    <cellStyle name="Normal 17 4 6 2 2 2 4 2" xfId="25214" xr:uid="{00000000-0005-0000-0000-000083620000}"/>
    <cellStyle name="Normal 17 4 6 2 2 2 5" xfId="25215" xr:uid="{00000000-0005-0000-0000-000084620000}"/>
    <cellStyle name="Normal 17 4 6 2 2 3" xfId="25216" xr:uid="{00000000-0005-0000-0000-000085620000}"/>
    <cellStyle name="Normal 17 4 6 2 2 3 2" xfId="25217" xr:uid="{00000000-0005-0000-0000-000086620000}"/>
    <cellStyle name="Normal 17 4 6 2 2 3 2 2" xfId="25218" xr:uid="{00000000-0005-0000-0000-000087620000}"/>
    <cellStyle name="Normal 17 4 6 2 2 3 2 2 2" xfId="25219" xr:uid="{00000000-0005-0000-0000-000088620000}"/>
    <cellStyle name="Normal 17 4 6 2 2 3 2 3" xfId="25220" xr:uid="{00000000-0005-0000-0000-000089620000}"/>
    <cellStyle name="Normal 17 4 6 2 2 3 3" xfId="25221" xr:uid="{00000000-0005-0000-0000-00008A620000}"/>
    <cellStyle name="Normal 17 4 6 2 2 3 3 2" xfId="25222" xr:uid="{00000000-0005-0000-0000-00008B620000}"/>
    <cellStyle name="Normal 17 4 6 2 2 3 4" xfId="25223" xr:uid="{00000000-0005-0000-0000-00008C620000}"/>
    <cellStyle name="Normal 17 4 6 2 2 4" xfId="25224" xr:uid="{00000000-0005-0000-0000-00008D620000}"/>
    <cellStyle name="Normal 17 4 6 2 2 4 2" xfId="25225" xr:uid="{00000000-0005-0000-0000-00008E620000}"/>
    <cellStyle name="Normal 17 4 6 2 2 4 2 2" xfId="25226" xr:uid="{00000000-0005-0000-0000-00008F620000}"/>
    <cellStyle name="Normal 17 4 6 2 2 4 3" xfId="25227" xr:uid="{00000000-0005-0000-0000-000090620000}"/>
    <cellStyle name="Normal 17 4 6 2 2 5" xfId="25228" xr:uid="{00000000-0005-0000-0000-000091620000}"/>
    <cellStyle name="Normal 17 4 6 2 2 5 2" xfId="25229" xr:uid="{00000000-0005-0000-0000-000092620000}"/>
    <cellStyle name="Normal 17 4 6 2 2 6" xfId="25230" xr:uid="{00000000-0005-0000-0000-000093620000}"/>
    <cellStyle name="Normal 17 4 6 2 3" xfId="25231" xr:uid="{00000000-0005-0000-0000-000094620000}"/>
    <cellStyle name="Normal 17 4 6 2 3 2" xfId="25232" xr:uid="{00000000-0005-0000-0000-000095620000}"/>
    <cellStyle name="Normal 17 4 6 2 3 2 2" xfId="25233" xr:uid="{00000000-0005-0000-0000-000096620000}"/>
    <cellStyle name="Normal 17 4 6 2 3 2 2 2" xfId="25234" xr:uid="{00000000-0005-0000-0000-000097620000}"/>
    <cellStyle name="Normal 17 4 6 2 3 2 2 2 2" xfId="25235" xr:uid="{00000000-0005-0000-0000-000098620000}"/>
    <cellStyle name="Normal 17 4 6 2 3 2 2 2 2 2" xfId="25236" xr:uid="{00000000-0005-0000-0000-000099620000}"/>
    <cellStyle name="Normal 17 4 6 2 3 2 2 2 3" xfId="25237" xr:uid="{00000000-0005-0000-0000-00009A620000}"/>
    <cellStyle name="Normal 17 4 6 2 3 2 2 3" xfId="25238" xr:uid="{00000000-0005-0000-0000-00009B620000}"/>
    <cellStyle name="Normal 17 4 6 2 3 2 2 3 2" xfId="25239" xr:uid="{00000000-0005-0000-0000-00009C620000}"/>
    <cellStyle name="Normal 17 4 6 2 3 2 2 4" xfId="25240" xr:uid="{00000000-0005-0000-0000-00009D620000}"/>
    <cellStyle name="Normal 17 4 6 2 3 2 3" xfId="25241" xr:uid="{00000000-0005-0000-0000-00009E620000}"/>
    <cellStyle name="Normal 17 4 6 2 3 2 3 2" xfId="25242" xr:uid="{00000000-0005-0000-0000-00009F620000}"/>
    <cellStyle name="Normal 17 4 6 2 3 2 3 2 2" xfId="25243" xr:uid="{00000000-0005-0000-0000-0000A0620000}"/>
    <cellStyle name="Normal 17 4 6 2 3 2 3 3" xfId="25244" xr:uid="{00000000-0005-0000-0000-0000A1620000}"/>
    <cellStyle name="Normal 17 4 6 2 3 2 4" xfId="25245" xr:uid="{00000000-0005-0000-0000-0000A2620000}"/>
    <cellStyle name="Normal 17 4 6 2 3 2 4 2" xfId="25246" xr:uid="{00000000-0005-0000-0000-0000A3620000}"/>
    <cellStyle name="Normal 17 4 6 2 3 2 5" xfId="25247" xr:uid="{00000000-0005-0000-0000-0000A4620000}"/>
    <cellStyle name="Normal 17 4 6 2 3 3" xfId="25248" xr:uid="{00000000-0005-0000-0000-0000A5620000}"/>
    <cellStyle name="Normal 17 4 6 2 3 3 2" xfId="25249" xr:uid="{00000000-0005-0000-0000-0000A6620000}"/>
    <cellStyle name="Normal 17 4 6 2 3 3 2 2" xfId="25250" xr:uid="{00000000-0005-0000-0000-0000A7620000}"/>
    <cellStyle name="Normal 17 4 6 2 3 3 2 2 2" xfId="25251" xr:uid="{00000000-0005-0000-0000-0000A8620000}"/>
    <cellStyle name="Normal 17 4 6 2 3 3 2 3" xfId="25252" xr:uid="{00000000-0005-0000-0000-0000A9620000}"/>
    <cellStyle name="Normal 17 4 6 2 3 3 3" xfId="25253" xr:uid="{00000000-0005-0000-0000-0000AA620000}"/>
    <cellStyle name="Normal 17 4 6 2 3 3 3 2" xfId="25254" xr:uid="{00000000-0005-0000-0000-0000AB620000}"/>
    <cellStyle name="Normal 17 4 6 2 3 3 4" xfId="25255" xr:uid="{00000000-0005-0000-0000-0000AC620000}"/>
    <cellStyle name="Normal 17 4 6 2 3 4" xfId="25256" xr:uid="{00000000-0005-0000-0000-0000AD620000}"/>
    <cellStyle name="Normal 17 4 6 2 3 4 2" xfId="25257" xr:uid="{00000000-0005-0000-0000-0000AE620000}"/>
    <cellStyle name="Normal 17 4 6 2 3 4 2 2" xfId="25258" xr:uid="{00000000-0005-0000-0000-0000AF620000}"/>
    <cellStyle name="Normal 17 4 6 2 3 4 3" xfId="25259" xr:uid="{00000000-0005-0000-0000-0000B0620000}"/>
    <cellStyle name="Normal 17 4 6 2 3 5" xfId="25260" xr:uid="{00000000-0005-0000-0000-0000B1620000}"/>
    <cellStyle name="Normal 17 4 6 2 3 5 2" xfId="25261" xr:uid="{00000000-0005-0000-0000-0000B2620000}"/>
    <cellStyle name="Normal 17 4 6 2 3 6" xfId="25262" xr:uid="{00000000-0005-0000-0000-0000B3620000}"/>
    <cellStyle name="Normal 17 4 6 2 4" xfId="25263" xr:uid="{00000000-0005-0000-0000-0000B4620000}"/>
    <cellStyle name="Normal 17 4 6 2 4 2" xfId="25264" xr:uid="{00000000-0005-0000-0000-0000B5620000}"/>
    <cellStyle name="Normal 17 4 6 2 4 2 2" xfId="25265" xr:uid="{00000000-0005-0000-0000-0000B6620000}"/>
    <cellStyle name="Normal 17 4 6 2 4 2 2 2" xfId="25266" xr:uid="{00000000-0005-0000-0000-0000B7620000}"/>
    <cellStyle name="Normal 17 4 6 2 4 2 2 2 2" xfId="25267" xr:uid="{00000000-0005-0000-0000-0000B8620000}"/>
    <cellStyle name="Normal 17 4 6 2 4 2 2 3" xfId="25268" xr:uid="{00000000-0005-0000-0000-0000B9620000}"/>
    <cellStyle name="Normal 17 4 6 2 4 2 3" xfId="25269" xr:uid="{00000000-0005-0000-0000-0000BA620000}"/>
    <cellStyle name="Normal 17 4 6 2 4 2 3 2" xfId="25270" xr:uid="{00000000-0005-0000-0000-0000BB620000}"/>
    <cellStyle name="Normal 17 4 6 2 4 2 4" xfId="25271" xr:uid="{00000000-0005-0000-0000-0000BC620000}"/>
    <cellStyle name="Normal 17 4 6 2 4 3" xfId="25272" xr:uid="{00000000-0005-0000-0000-0000BD620000}"/>
    <cellStyle name="Normal 17 4 6 2 4 3 2" xfId="25273" xr:uid="{00000000-0005-0000-0000-0000BE620000}"/>
    <cellStyle name="Normal 17 4 6 2 4 3 2 2" xfId="25274" xr:uid="{00000000-0005-0000-0000-0000BF620000}"/>
    <cellStyle name="Normal 17 4 6 2 4 3 3" xfId="25275" xr:uid="{00000000-0005-0000-0000-0000C0620000}"/>
    <cellStyle name="Normal 17 4 6 2 4 4" xfId="25276" xr:uid="{00000000-0005-0000-0000-0000C1620000}"/>
    <cellStyle name="Normal 17 4 6 2 4 4 2" xfId="25277" xr:uid="{00000000-0005-0000-0000-0000C2620000}"/>
    <cellStyle name="Normal 17 4 6 2 4 5" xfId="25278" xr:uid="{00000000-0005-0000-0000-0000C3620000}"/>
    <cellStyle name="Normal 17 4 6 2 5" xfId="25279" xr:uid="{00000000-0005-0000-0000-0000C4620000}"/>
    <cellStyle name="Normal 17 4 6 2 5 2" xfId="25280" xr:uid="{00000000-0005-0000-0000-0000C5620000}"/>
    <cellStyle name="Normal 17 4 6 2 5 2 2" xfId="25281" xr:uid="{00000000-0005-0000-0000-0000C6620000}"/>
    <cellStyle name="Normal 17 4 6 2 5 2 2 2" xfId="25282" xr:uid="{00000000-0005-0000-0000-0000C7620000}"/>
    <cellStyle name="Normal 17 4 6 2 5 2 3" xfId="25283" xr:uid="{00000000-0005-0000-0000-0000C8620000}"/>
    <cellStyle name="Normal 17 4 6 2 5 3" xfId="25284" xr:uid="{00000000-0005-0000-0000-0000C9620000}"/>
    <cellStyle name="Normal 17 4 6 2 5 3 2" xfId="25285" xr:uid="{00000000-0005-0000-0000-0000CA620000}"/>
    <cellStyle name="Normal 17 4 6 2 5 4" xfId="25286" xr:uid="{00000000-0005-0000-0000-0000CB620000}"/>
    <cellStyle name="Normal 17 4 6 2 6" xfId="25287" xr:uid="{00000000-0005-0000-0000-0000CC620000}"/>
    <cellStyle name="Normal 17 4 6 2 6 2" xfId="25288" xr:uid="{00000000-0005-0000-0000-0000CD620000}"/>
    <cellStyle name="Normal 17 4 6 2 6 2 2" xfId="25289" xr:uid="{00000000-0005-0000-0000-0000CE620000}"/>
    <cellStyle name="Normal 17 4 6 2 6 3" xfId="25290" xr:uid="{00000000-0005-0000-0000-0000CF620000}"/>
    <cellStyle name="Normal 17 4 6 2 6 3 2" xfId="25291" xr:uid="{00000000-0005-0000-0000-0000D0620000}"/>
    <cellStyle name="Normal 17 4 6 2 6 4" xfId="25292" xr:uid="{00000000-0005-0000-0000-0000D1620000}"/>
    <cellStyle name="Normal 17 4 6 2 7" xfId="25293" xr:uid="{00000000-0005-0000-0000-0000D2620000}"/>
    <cellStyle name="Normal 17 4 6 2 7 2" xfId="25294" xr:uid="{00000000-0005-0000-0000-0000D3620000}"/>
    <cellStyle name="Normal 17 4 6 2 8" xfId="25295" xr:uid="{00000000-0005-0000-0000-0000D4620000}"/>
    <cellStyle name="Normal 17 4 6 2 8 2" xfId="25296" xr:uid="{00000000-0005-0000-0000-0000D5620000}"/>
    <cellStyle name="Normal 17 4 6 2 9" xfId="25297" xr:uid="{00000000-0005-0000-0000-0000D6620000}"/>
    <cellStyle name="Normal 17 4 6 3" xfId="25298" xr:uid="{00000000-0005-0000-0000-0000D7620000}"/>
    <cellStyle name="Normal 17 4 6 3 2" xfId="25299" xr:uid="{00000000-0005-0000-0000-0000D8620000}"/>
    <cellStyle name="Normal 17 4 6 3 2 2" xfId="25300" xr:uid="{00000000-0005-0000-0000-0000D9620000}"/>
    <cellStyle name="Normal 17 4 6 3 2 2 2" xfId="25301" xr:uid="{00000000-0005-0000-0000-0000DA620000}"/>
    <cellStyle name="Normal 17 4 6 3 2 2 2 2" xfId="25302" xr:uid="{00000000-0005-0000-0000-0000DB620000}"/>
    <cellStyle name="Normal 17 4 6 3 2 2 2 2 2" xfId="25303" xr:uid="{00000000-0005-0000-0000-0000DC620000}"/>
    <cellStyle name="Normal 17 4 6 3 2 2 2 3" xfId="25304" xr:uid="{00000000-0005-0000-0000-0000DD620000}"/>
    <cellStyle name="Normal 17 4 6 3 2 2 3" xfId="25305" xr:uid="{00000000-0005-0000-0000-0000DE620000}"/>
    <cellStyle name="Normal 17 4 6 3 2 2 3 2" xfId="25306" xr:uid="{00000000-0005-0000-0000-0000DF620000}"/>
    <cellStyle name="Normal 17 4 6 3 2 2 4" xfId="25307" xr:uid="{00000000-0005-0000-0000-0000E0620000}"/>
    <cellStyle name="Normal 17 4 6 3 2 3" xfId="25308" xr:uid="{00000000-0005-0000-0000-0000E1620000}"/>
    <cellStyle name="Normal 17 4 6 3 2 3 2" xfId="25309" xr:uid="{00000000-0005-0000-0000-0000E2620000}"/>
    <cellStyle name="Normal 17 4 6 3 2 3 2 2" xfId="25310" xr:uid="{00000000-0005-0000-0000-0000E3620000}"/>
    <cellStyle name="Normal 17 4 6 3 2 3 3" xfId="25311" xr:uid="{00000000-0005-0000-0000-0000E4620000}"/>
    <cellStyle name="Normal 17 4 6 3 2 4" xfId="25312" xr:uid="{00000000-0005-0000-0000-0000E5620000}"/>
    <cellStyle name="Normal 17 4 6 3 2 4 2" xfId="25313" xr:uid="{00000000-0005-0000-0000-0000E6620000}"/>
    <cellStyle name="Normal 17 4 6 3 2 5" xfId="25314" xr:uid="{00000000-0005-0000-0000-0000E7620000}"/>
    <cellStyle name="Normal 17 4 6 3 3" xfId="25315" xr:uid="{00000000-0005-0000-0000-0000E8620000}"/>
    <cellStyle name="Normal 17 4 6 3 3 2" xfId="25316" xr:uid="{00000000-0005-0000-0000-0000E9620000}"/>
    <cellStyle name="Normal 17 4 6 3 3 2 2" xfId="25317" xr:uid="{00000000-0005-0000-0000-0000EA620000}"/>
    <cellStyle name="Normal 17 4 6 3 3 2 2 2" xfId="25318" xr:uid="{00000000-0005-0000-0000-0000EB620000}"/>
    <cellStyle name="Normal 17 4 6 3 3 2 3" xfId="25319" xr:uid="{00000000-0005-0000-0000-0000EC620000}"/>
    <cellStyle name="Normal 17 4 6 3 3 3" xfId="25320" xr:uid="{00000000-0005-0000-0000-0000ED620000}"/>
    <cellStyle name="Normal 17 4 6 3 3 3 2" xfId="25321" xr:uid="{00000000-0005-0000-0000-0000EE620000}"/>
    <cellStyle name="Normal 17 4 6 3 3 4" xfId="25322" xr:uid="{00000000-0005-0000-0000-0000EF620000}"/>
    <cellStyle name="Normal 17 4 6 3 4" xfId="25323" xr:uid="{00000000-0005-0000-0000-0000F0620000}"/>
    <cellStyle name="Normal 17 4 6 3 4 2" xfId="25324" xr:uid="{00000000-0005-0000-0000-0000F1620000}"/>
    <cellStyle name="Normal 17 4 6 3 4 2 2" xfId="25325" xr:uid="{00000000-0005-0000-0000-0000F2620000}"/>
    <cellStyle name="Normal 17 4 6 3 4 3" xfId="25326" xr:uid="{00000000-0005-0000-0000-0000F3620000}"/>
    <cellStyle name="Normal 17 4 6 3 5" xfId="25327" xr:uid="{00000000-0005-0000-0000-0000F4620000}"/>
    <cellStyle name="Normal 17 4 6 3 5 2" xfId="25328" xr:uid="{00000000-0005-0000-0000-0000F5620000}"/>
    <cellStyle name="Normal 17 4 6 3 6" xfId="25329" xr:uid="{00000000-0005-0000-0000-0000F6620000}"/>
    <cellStyle name="Normal 17 4 6 4" xfId="25330" xr:uid="{00000000-0005-0000-0000-0000F7620000}"/>
    <cellStyle name="Normal 17 4 6 4 2" xfId="25331" xr:uid="{00000000-0005-0000-0000-0000F8620000}"/>
    <cellStyle name="Normal 17 4 6 4 2 2" xfId="25332" xr:uid="{00000000-0005-0000-0000-0000F9620000}"/>
    <cellStyle name="Normal 17 4 6 4 2 2 2" xfId="25333" xr:uid="{00000000-0005-0000-0000-0000FA620000}"/>
    <cellStyle name="Normal 17 4 6 4 2 2 2 2" xfId="25334" xr:uid="{00000000-0005-0000-0000-0000FB620000}"/>
    <cellStyle name="Normal 17 4 6 4 2 2 2 2 2" xfId="25335" xr:uid="{00000000-0005-0000-0000-0000FC620000}"/>
    <cellStyle name="Normal 17 4 6 4 2 2 2 3" xfId="25336" xr:uid="{00000000-0005-0000-0000-0000FD620000}"/>
    <cellStyle name="Normal 17 4 6 4 2 2 3" xfId="25337" xr:uid="{00000000-0005-0000-0000-0000FE620000}"/>
    <cellStyle name="Normal 17 4 6 4 2 2 3 2" xfId="25338" xr:uid="{00000000-0005-0000-0000-0000FF620000}"/>
    <cellStyle name="Normal 17 4 6 4 2 2 4" xfId="25339" xr:uid="{00000000-0005-0000-0000-000000630000}"/>
    <cellStyle name="Normal 17 4 6 4 2 3" xfId="25340" xr:uid="{00000000-0005-0000-0000-000001630000}"/>
    <cellStyle name="Normal 17 4 6 4 2 3 2" xfId="25341" xr:uid="{00000000-0005-0000-0000-000002630000}"/>
    <cellStyle name="Normal 17 4 6 4 2 3 2 2" xfId="25342" xr:uid="{00000000-0005-0000-0000-000003630000}"/>
    <cellStyle name="Normal 17 4 6 4 2 3 3" xfId="25343" xr:uid="{00000000-0005-0000-0000-000004630000}"/>
    <cellStyle name="Normal 17 4 6 4 2 4" xfId="25344" xr:uid="{00000000-0005-0000-0000-000005630000}"/>
    <cellStyle name="Normal 17 4 6 4 2 4 2" xfId="25345" xr:uid="{00000000-0005-0000-0000-000006630000}"/>
    <cellStyle name="Normal 17 4 6 4 2 5" xfId="25346" xr:uid="{00000000-0005-0000-0000-000007630000}"/>
    <cellStyle name="Normal 17 4 6 4 3" xfId="25347" xr:uid="{00000000-0005-0000-0000-000008630000}"/>
    <cellStyle name="Normal 17 4 6 4 3 2" xfId="25348" xr:uid="{00000000-0005-0000-0000-000009630000}"/>
    <cellStyle name="Normal 17 4 6 4 3 2 2" xfId="25349" xr:uid="{00000000-0005-0000-0000-00000A630000}"/>
    <cellStyle name="Normal 17 4 6 4 3 2 2 2" xfId="25350" xr:uid="{00000000-0005-0000-0000-00000B630000}"/>
    <cellStyle name="Normal 17 4 6 4 3 2 3" xfId="25351" xr:uid="{00000000-0005-0000-0000-00000C630000}"/>
    <cellStyle name="Normal 17 4 6 4 3 3" xfId="25352" xr:uid="{00000000-0005-0000-0000-00000D630000}"/>
    <cellStyle name="Normal 17 4 6 4 3 3 2" xfId="25353" xr:uid="{00000000-0005-0000-0000-00000E630000}"/>
    <cellStyle name="Normal 17 4 6 4 3 4" xfId="25354" xr:uid="{00000000-0005-0000-0000-00000F630000}"/>
    <cellStyle name="Normal 17 4 6 4 4" xfId="25355" xr:uid="{00000000-0005-0000-0000-000010630000}"/>
    <cellStyle name="Normal 17 4 6 4 4 2" xfId="25356" xr:uid="{00000000-0005-0000-0000-000011630000}"/>
    <cellStyle name="Normal 17 4 6 4 4 2 2" xfId="25357" xr:uid="{00000000-0005-0000-0000-000012630000}"/>
    <cellStyle name="Normal 17 4 6 4 4 3" xfId="25358" xr:uid="{00000000-0005-0000-0000-000013630000}"/>
    <cellStyle name="Normal 17 4 6 4 5" xfId="25359" xr:uid="{00000000-0005-0000-0000-000014630000}"/>
    <cellStyle name="Normal 17 4 6 4 5 2" xfId="25360" xr:uid="{00000000-0005-0000-0000-000015630000}"/>
    <cellStyle name="Normal 17 4 6 4 6" xfId="25361" xr:uid="{00000000-0005-0000-0000-000016630000}"/>
    <cellStyle name="Normal 17 4 6 5" xfId="25362" xr:uid="{00000000-0005-0000-0000-000017630000}"/>
    <cellStyle name="Normal 17 4 6 5 2" xfId="25363" xr:uid="{00000000-0005-0000-0000-000018630000}"/>
    <cellStyle name="Normal 17 4 6 5 2 2" xfId="25364" xr:uid="{00000000-0005-0000-0000-000019630000}"/>
    <cellStyle name="Normal 17 4 6 5 2 2 2" xfId="25365" xr:uid="{00000000-0005-0000-0000-00001A630000}"/>
    <cellStyle name="Normal 17 4 6 5 2 2 2 2" xfId="25366" xr:uid="{00000000-0005-0000-0000-00001B630000}"/>
    <cellStyle name="Normal 17 4 6 5 2 2 3" xfId="25367" xr:uid="{00000000-0005-0000-0000-00001C630000}"/>
    <cellStyle name="Normal 17 4 6 5 2 3" xfId="25368" xr:uid="{00000000-0005-0000-0000-00001D630000}"/>
    <cellStyle name="Normal 17 4 6 5 2 3 2" xfId="25369" xr:uid="{00000000-0005-0000-0000-00001E630000}"/>
    <cellStyle name="Normal 17 4 6 5 2 4" xfId="25370" xr:uid="{00000000-0005-0000-0000-00001F630000}"/>
    <cellStyle name="Normal 17 4 6 5 3" xfId="25371" xr:uid="{00000000-0005-0000-0000-000020630000}"/>
    <cellStyle name="Normal 17 4 6 5 3 2" xfId="25372" xr:uid="{00000000-0005-0000-0000-000021630000}"/>
    <cellStyle name="Normal 17 4 6 5 3 2 2" xfId="25373" xr:uid="{00000000-0005-0000-0000-000022630000}"/>
    <cellStyle name="Normal 17 4 6 5 3 3" xfId="25374" xr:uid="{00000000-0005-0000-0000-000023630000}"/>
    <cellStyle name="Normal 17 4 6 5 4" xfId="25375" xr:uid="{00000000-0005-0000-0000-000024630000}"/>
    <cellStyle name="Normal 17 4 6 5 4 2" xfId="25376" xr:uid="{00000000-0005-0000-0000-000025630000}"/>
    <cellStyle name="Normal 17 4 6 5 5" xfId="25377" xr:uid="{00000000-0005-0000-0000-000026630000}"/>
    <cellStyle name="Normal 17 4 6 6" xfId="25378" xr:uid="{00000000-0005-0000-0000-000027630000}"/>
    <cellStyle name="Normal 17 4 6 6 2" xfId="25379" xr:uid="{00000000-0005-0000-0000-000028630000}"/>
    <cellStyle name="Normal 17 4 6 6 2 2" xfId="25380" xr:uid="{00000000-0005-0000-0000-000029630000}"/>
    <cellStyle name="Normal 17 4 6 6 2 2 2" xfId="25381" xr:uid="{00000000-0005-0000-0000-00002A630000}"/>
    <cellStyle name="Normal 17 4 6 6 2 3" xfId="25382" xr:uid="{00000000-0005-0000-0000-00002B630000}"/>
    <cellStyle name="Normal 17 4 6 6 3" xfId="25383" xr:uid="{00000000-0005-0000-0000-00002C630000}"/>
    <cellStyle name="Normal 17 4 6 6 3 2" xfId="25384" xr:uid="{00000000-0005-0000-0000-00002D630000}"/>
    <cellStyle name="Normal 17 4 6 6 4" xfId="25385" xr:uid="{00000000-0005-0000-0000-00002E630000}"/>
    <cellStyle name="Normal 17 4 6 7" xfId="25386" xr:uid="{00000000-0005-0000-0000-00002F630000}"/>
    <cellStyle name="Normal 17 4 6 7 2" xfId="25387" xr:uid="{00000000-0005-0000-0000-000030630000}"/>
    <cellStyle name="Normal 17 4 6 7 2 2" xfId="25388" xr:uid="{00000000-0005-0000-0000-000031630000}"/>
    <cellStyle name="Normal 17 4 6 7 3" xfId="25389" xr:uid="{00000000-0005-0000-0000-000032630000}"/>
    <cellStyle name="Normal 17 4 6 7 3 2" xfId="25390" xr:uid="{00000000-0005-0000-0000-000033630000}"/>
    <cellStyle name="Normal 17 4 6 7 4" xfId="25391" xr:uid="{00000000-0005-0000-0000-000034630000}"/>
    <cellStyle name="Normal 17 4 6 8" xfId="25392" xr:uid="{00000000-0005-0000-0000-000035630000}"/>
    <cellStyle name="Normal 17 4 6 8 2" xfId="25393" xr:uid="{00000000-0005-0000-0000-000036630000}"/>
    <cellStyle name="Normal 17 4 6 9" xfId="25394" xr:uid="{00000000-0005-0000-0000-000037630000}"/>
    <cellStyle name="Normal 17 4 6 9 2" xfId="25395" xr:uid="{00000000-0005-0000-0000-000038630000}"/>
    <cellStyle name="Normal 17 4 7" xfId="25396" xr:uid="{00000000-0005-0000-0000-000039630000}"/>
    <cellStyle name="Normal 17 4 7 10" xfId="25397" xr:uid="{00000000-0005-0000-0000-00003A630000}"/>
    <cellStyle name="Normal 17 4 7 2" xfId="25398" xr:uid="{00000000-0005-0000-0000-00003B630000}"/>
    <cellStyle name="Normal 17 4 7 2 2" xfId="25399" xr:uid="{00000000-0005-0000-0000-00003C630000}"/>
    <cellStyle name="Normal 17 4 7 2 2 2" xfId="25400" xr:uid="{00000000-0005-0000-0000-00003D630000}"/>
    <cellStyle name="Normal 17 4 7 2 2 2 2" xfId="25401" xr:uid="{00000000-0005-0000-0000-00003E630000}"/>
    <cellStyle name="Normal 17 4 7 2 2 2 2 2" xfId="25402" xr:uid="{00000000-0005-0000-0000-00003F630000}"/>
    <cellStyle name="Normal 17 4 7 2 2 2 2 2 2" xfId="25403" xr:uid="{00000000-0005-0000-0000-000040630000}"/>
    <cellStyle name="Normal 17 4 7 2 2 2 2 3" xfId="25404" xr:uid="{00000000-0005-0000-0000-000041630000}"/>
    <cellStyle name="Normal 17 4 7 2 2 2 3" xfId="25405" xr:uid="{00000000-0005-0000-0000-000042630000}"/>
    <cellStyle name="Normal 17 4 7 2 2 2 3 2" xfId="25406" xr:uid="{00000000-0005-0000-0000-000043630000}"/>
    <cellStyle name="Normal 17 4 7 2 2 2 4" xfId="25407" xr:uid="{00000000-0005-0000-0000-000044630000}"/>
    <cellStyle name="Normal 17 4 7 2 2 3" xfId="25408" xr:uid="{00000000-0005-0000-0000-000045630000}"/>
    <cellStyle name="Normal 17 4 7 2 2 3 2" xfId="25409" xr:uid="{00000000-0005-0000-0000-000046630000}"/>
    <cellStyle name="Normal 17 4 7 2 2 3 2 2" xfId="25410" xr:uid="{00000000-0005-0000-0000-000047630000}"/>
    <cellStyle name="Normal 17 4 7 2 2 3 3" xfId="25411" xr:uid="{00000000-0005-0000-0000-000048630000}"/>
    <cellStyle name="Normal 17 4 7 2 2 4" xfId="25412" xr:uid="{00000000-0005-0000-0000-000049630000}"/>
    <cellStyle name="Normal 17 4 7 2 2 4 2" xfId="25413" xr:uid="{00000000-0005-0000-0000-00004A630000}"/>
    <cellStyle name="Normal 17 4 7 2 2 5" xfId="25414" xr:uid="{00000000-0005-0000-0000-00004B630000}"/>
    <cellStyle name="Normal 17 4 7 2 3" xfId="25415" xr:uid="{00000000-0005-0000-0000-00004C630000}"/>
    <cellStyle name="Normal 17 4 7 2 3 2" xfId="25416" xr:uid="{00000000-0005-0000-0000-00004D630000}"/>
    <cellStyle name="Normal 17 4 7 2 3 2 2" xfId="25417" xr:uid="{00000000-0005-0000-0000-00004E630000}"/>
    <cellStyle name="Normal 17 4 7 2 3 2 2 2" xfId="25418" xr:uid="{00000000-0005-0000-0000-00004F630000}"/>
    <cellStyle name="Normal 17 4 7 2 3 2 3" xfId="25419" xr:uid="{00000000-0005-0000-0000-000050630000}"/>
    <cellStyle name="Normal 17 4 7 2 3 3" xfId="25420" xr:uid="{00000000-0005-0000-0000-000051630000}"/>
    <cellStyle name="Normal 17 4 7 2 3 3 2" xfId="25421" xr:uid="{00000000-0005-0000-0000-000052630000}"/>
    <cellStyle name="Normal 17 4 7 2 3 4" xfId="25422" xr:uid="{00000000-0005-0000-0000-000053630000}"/>
    <cellStyle name="Normal 17 4 7 2 4" xfId="25423" xr:uid="{00000000-0005-0000-0000-000054630000}"/>
    <cellStyle name="Normal 17 4 7 2 4 2" xfId="25424" xr:uid="{00000000-0005-0000-0000-000055630000}"/>
    <cellStyle name="Normal 17 4 7 2 4 2 2" xfId="25425" xr:uid="{00000000-0005-0000-0000-000056630000}"/>
    <cellStyle name="Normal 17 4 7 2 4 3" xfId="25426" xr:uid="{00000000-0005-0000-0000-000057630000}"/>
    <cellStyle name="Normal 17 4 7 2 5" xfId="25427" xr:uid="{00000000-0005-0000-0000-000058630000}"/>
    <cellStyle name="Normal 17 4 7 2 5 2" xfId="25428" xr:uid="{00000000-0005-0000-0000-000059630000}"/>
    <cellStyle name="Normal 17 4 7 2 6" xfId="25429" xr:uid="{00000000-0005-0000-0000-00005A630000}"/>
    <cellStyle name="Normal 17 4 7 3" xfId="25430" xr:uid="{00000000-0005-0000-0000-00005B630000}"/>
    <cellStyle name="Normal 17 4 7 3 2" xfId="25431" xr:uid="{00000000-0005-0000-0000-00005C630000}"/>
    <cellStyle name="Normal 17 4 7 3 2 2" xfId="25432" xr:uid="{00000000-0005-0000-0000-00005D630000}"/>
    <cellStyle name="Normal 17 4 7 3 2 2 2" xfId="25433" xr:uid="{00000000-0005-0000-0000-00005E630000}"/>
    <cellStyle name="Normal 17 4 7 3 2 2 2 2" xfId="25434" xr:uid="{00000000-0005-0000-0000-00005F630000}"/>
    <cellStyle name="Normal 17 4 7 3 2 2 2 2 2" xfId="25435" xr:uid="{00000000-0005-0000-0000-000060630000}"/>
    <cellStyle name="Normal 17 4 7 3 2 2 2 3" xfId="25436" xr:uid="{00000000-0005-0000-0000-000061630000}"/>
    <cellStyle name="Normal 17 4 7 3 2 2 3" xfId="25437" xr:uid="{00000000-0005-0000-0000-000062630000}"/>
    <cellStyle name="Normal 17 4 7 3 2 2 3 2" xfId="25438" xr:uid="{00000000-0005-0000-0000-000063630000}"/>
    <cellStyle name="Normal 17 4 7 3 2 2 4" xfId="25439" xr:uid="{00000000-0005-0000-0000-000064630000}"/>
    <cellStyle name="Normal 17 4 7 3 2 3" xfId="25440" xr:uid="{00000000-0005-0000-0000-000065630000}"/>
    <cellStyle name="Normal 17 4 7 3 2 3 2" xfId="25441" xr:uid="{00000000-0005-0000-0000-000066630000}"/>
    <cellStyle name="Normal 17 4 7 3 2 3 2 2" xfId="25442" xr:uid="{00000000-0005-0000-0000-000067630000}"/>
    <cellStyle name="Normal 17 4 7 3 2 3 3" xfId="25443" xr:uid="{00000000-0005-0000-0000-000068630000}"/>
    <cellStyle name="Normal 17 4 7 3 2 4" xfId="25444" xr:uid="{00000000-0005-0000-0000-000069630000}"/>
    <cellStyle name="Normal 17 4 7 3 2 4 2" xfId="25445" xr:uid="{00000000-0005-0000-0000-00006A630000}"/>
    <cellStyle name="Normal 17 4 7 3 2 5" xfId="25446" xr:uid="{00000000-0005-0000-0000-00006B630000}"/>
    <cellStyle name="Normal 17 4 7 3 3" xfId="25447" xr:uid="{00000000-0005-0000-0000-00006C630000}"/>
    <cellStyle name="Normal 17 4 7 3 3 2" xfId="25448" xr:uid="{00000000-0005-0000-0000-00006D630000}"/>
    <cellStyle name="Normal 17 4 7 3 3 2 2" xfId="25449" xr:uid="{00000000-0005-0000-0000-00006E630000}"/>
    <cellStyle name="Normal 17 4 7 3 3 2 2 2" xfId="25450" xr:uid="{00000000-0005-0000-0000-00006F630000}"/>
    <cellStyle name="Normal 17 4 7 3 3 2 3" xfId="25451" xr:uid="{00000000-0005-0000-0000-000070630000}"/>
    <cellStyle name="Normal 17 4 7 3 3 3" xfId="25452" xr:uid="{00000000-0005-0000-0000-000071630000}"/>
    <cellStyle name="Normal 17 4 7 3 3 3 2" xfId="25453" xr:uid="{00000000-0005-0000-0000-000072630000}"/>
    <cellStyle name="Normal 17 4 7 3 3 4" xfId="25454" xr:uid="{00000000-0005-0000-0000-000073630000}"/>
    <cellStyle name="Normal 17 4 7 3 4" xfId="25455" xr:uid="{00000000-0005-0000-0000-000074630000}"/>
    <cellStyle name="Normal 17 4 7 3 4 2" xfId="25456" xr:uid="{00000000-0005-0000-0000-000075630000}"/>
    <cellStyle name="Normal 17 4 7 3 4 2 2" xfId="25457" xr:uid="{00000000-0005-0000-0000-000076630000}"/>
    <cellStyle name="Normal 17 4 7 3 4 3" xfId="25458" xr:uid="{00000000-0005-0000-0000-000077630000}"/>
    <cellStyle name="Normal 17 4 7 3 5" xfId="25459" xr:uid="{00000000-0005-0000-0000-000078630000}"/>
    <cellStyle name="Normal 17 4 7 3 5 2" xfId="25460" xr:uid="{00000000-0005-0000-0000-000079630000}"/>
    <cellStyle name="Normal 17 4 7 3 6" xfId="25461" xr:uid="{00000000-0005-0000-0000-00007A630000}"/>
    <cellStyle name="Normal 17 4 7 4" xfId="25462" xr:uid="{00000000-0005-0000-0000-00007B630000}"/>
    <cellStyle name="Normal 17 4 7 4 2" xfId="25463" xr:uid="{00000000-0005-0000-0000-00007C630000}"/>
    <cellStyle name="Normal 17 4 7 4 2 2" xfId="25464" xr:uid="{00000000-0005-0000-0000-00007D630000}"/>
    <cellStyle name="Normal 17 4 7 4 2 2 2" xfId="25465" xr:uid="{00000000-0005-0000-0000-00007E630000}"/>
    <cellStyle name="Normal 17 4 7 4 2 2 2 2" xfId="25466" xr:uid="{00000000-0005-0000-0000-00007F630000}"/>
    <cellStyle name="Normal 17 4 7 4 2 2 3" xfId="25467" xr:uid="{00000000-0005-0000-0000-000080630000}"/>
    <cellStyle name="Normal 17 4 7 4 2 3" xfId="25468" xr:uid="{00000000-0005-0000-0000-000081630000}"/>
    <cellStyle name="Normal 17 4 7 4 2 3 2" xfId="25469" xr:uid="{00000000-0005-0000-0000-000082630000}"/>
    <cellStyle name="Normal 17 4 7 4 2 4" xfId="25470" xr:uid="{00000000-0005-0000-0000-000083630000}"/>
    <cellStyle name="Normal 17 4 7 4 3" xfId="25471" xr:uid="{00000000-0005-0000-0000-000084630000}"/>
    <cellStyle name="Normal 17 4 7 4 3 2" xfId="25472" xr:uid="{00000000-0005-0000-0000-000085630000}"/>
    <cellStyle name="Normal 17 4 7 4 3 2 2" xfId="25473" xr:uid="{00000000-0005-0000-0000-000086630000}"/>
    <cellStyle name="Normal 17 4 7 4 3 3" xfId="25474" xr:uid="{00000000-0005-0000-0000-000087630000}"/>
    <cellStyle name="Normal 17 4 7 4 4" xfId="25475" xr:uid="{00000000-0005-0000-0000-000088630000}"/>
    <cellStyle name="Normal 17 4 7 4 4 2" xfId="25476" xr:uid="{00000000-0005-0000-0000-000089630000}"/>
    <cellStyle name="Normal 17 4 7 4 5" xfId="25477" xr:uid="{00000000-0005-0000-0000-00008A630000}"/>
    <cellStyle name="Normal 17 4 7 5" xfId="25478" xr:uid="{00000000-0005-0000-0000-00008B630000}"/>
    <cellStyle name="Normal 17 4 7 5 2" xfId="25479" xr:uid="{00000000-0005-0000-0000-00008C630000}"/>
    <cellStyle name="Normal 17 4 7 5 2 2" xfId="25480" xr:uid="{00000000-0005-0000-0000-00008D630000}"/>
    <cellStyle name="Normal 17 4 7 5 2 2 2" xfId="25481" xr:uid="{00000000-0005-0000-0000-00008E630000}"/>
    <cellStyle name="Normal 17 4 7 5 2 3" xfId="25482" xr:uid="{00000000-0005-0000-0000-00008F630000}"/>
    <cellStyle name="Normal 17 4 7 5 3" xfId="25483" xr:uid="{00000000-0005-0000-0000-000090630000}"/>
    <cellStyle name="Normal 17 4 7 5 3 2" xfId="25484" xr:uid="{00000000-0005-0000-0000-000091630000}"/>
    <cellStyle name="Normal 17 4 7 5 4" xfId="25485" xr:uid="{00000000-0005-0000-0000-000092630000}"/>
    <cellStyle name="Normal 17 4 7 6" xfId="25486" xr:uid="{00000000-0005-0000-0000-000093630000}"/>
    <cellStyle name="Normal 17 4 7 6 2" xfId="25487" xr:uid="{00000000-0005-0000-0000-000094630000}"/>
    <cellStyle name="Normal 17 4 7 6 2 2" xfId="25488" xr:uid="{00000000-0005-0000-0000-000095630000}"/>
    <cellStyle name="Normal 17 4 7 6 3" xfId="25489" xr:uid="{00000000-0005-0000-0000-000096630000}"/>
    <cellStyle name="Normal 17 4 7 6 3 2" xfId="25490" xr:uid="{00000000-0005-0000-0000-000097630000}"/>
    <cellStyle name="Normal 17 4 7 6 4" xfId="25491" xr:uid="{00000000-0005-0000-0000-000098630000}"/>
    <cellStyle name="Normal 17 4 7 7" xfId="25492" xr:uid="{00000000-0005-0000-0000-000099630000}"/>
    <cellStyle name="Normal 17 4 7 7 2" xfId="25493" xr:uid="{00000000-0005-0000-0000-00009A630000}"/>
    <cellStyle name="Normal 17 4 7 8" xfId="25494" xr:uid="{00000000-0005-0000-0000-00009B630000}"/>
    <cellStyle name="Normal 17 4 7 8 2" xfId="25495" xr:uid="{00000000-0005-0000-0000-00009C630000}"/>
    <cellStyle name="Normal 17 4 7 9" xfId="25496" xr:uid="{00000000-0005-0000-0000-00009D630000}"/>
    <cellStyle name="Normal 17 4 8" xfId="25497" xr:uid="{00000000-0005-0000-0000-00009E630000}"/>
    <cellStyle name="Normal 17 4 8 2" xfId="25498" xr:uid="{00000000-0005-0000-0000-00009F630000}"/>
    <cellStyle name="Normal 17 4 8 2 2" xfId="25499" xr:uid="{00000000-0005-0000-0000-0000A0630000}"/>
    <cellStyle name="Normal 17 4 8 2 2 2" xfId="25500" xr:uid="{00000000-0005-0000-0000-0000A1630000}"/>
    <cellStyle name="Normal 17 4 8 2 2 2 2" xfId="25501" xr:uid="{00000000-0005-0000-0000-0000A2630000}"/>
    <cellStyle name="Normal 17 4 8 2 2 2 2 2" xfId="25502" xr:uid="{00000000-0005-0000-0000-0000A3630000}"/>
    <cellStyle name="Normal 17 4 8 2 2 2 2 2 2" xfId="25503" xr:uid="{00000000-0005-0000-0000-0000A4630000}"/>
    <cellStyle name="Normal 17 4 8 2 2 2 2 3" xfId="25504" xr:uid="{00000000-0005-0000-0000-0000A5630000}"/>
    <cellStyle name="Normal 17 4 8 2 2 2 3" xfId="25505" xr:uid="{00000000-0005-0000-0000-0000A6630000}"/>
    <cellStyle name="Normal 17 4 8 2 2 2 3 2" xfId="25506" xr:uid="{00000000-0005-0000-0000-0000A7630000}"/>
    <cellStyle name="Normal 17 4 8 2 2 2 4" xfId="25507" xr:uid="{00000000-0005-0000-0000-0000A8630000}"/>
    <cellStyle name="Normal 17 4 8 2 2 3" xfId="25508" xr:uid="{00000000-0005-0000-0000-0000A9630000}"/>
    <cellStyle name="Normal 17 4 8 2 2 3 2" xfId="25509" xr:uid="{00000000-0005-0000-0000-0000AA630000}"/>
    <cellStyle name="Normal 17 4 8 2 2 3 2 2" xfId="25510" xr:uid="{00000000-0005-0000-0000-0000AB630000}"/>
    <cellStyle name="Normal 17 4 8 2 2 3 3" xfId="25511" xr:uid="{00000000-0005-0000-0000-0000AC630000}"/>
    <cellStyle name="Normal 17 4 8 2 2 4" xfId="25512" xr:uid="{00000000-0005-0000-0000-0000AD630000}"/>
    <cellStyle name="Normal 17 4 8 2 2 4 2" xfId="25513" xr:uid="{00000000-0005-0000-0000-0000AE630000}"/>
    <cellStyle name="Normal 17 4 8 2 2 5" xfId="25514" xr:uid="{00000000-0005-0000-0000-0000AF630000}"/>
    <cellStyle name="Normal 17 4 8 2 3" xfId="25515" xr:uid="{00000000-0005-0000-0000-0000B0630000}"/>
    <cellStyle name="Normal 17 4 8 2 3 2" xfId="25516" xr:uid="{00000000-0005-0000-0000-0000B1630000}"/>
    <cellStyle name="Normal 17 4 8 2 3 2 2" xfId="25517" xr:uid="{00000000-0005-0000-0000-0000B2630000}"/>
    <cellStyle name="Normal 17 4 8 2 3 2 2 2" xfId="25518" xr:uid="{00000000-0005-0000-0000-0000B3630000}"/>
    <cellStyle name="Normal 17 4 8 2 3 2 3" xfId="25519" xr:uid="{00000000-0005-0000-0000-0000B4630000}"/>
    <cellStyle name="Normal 17 4 8 2 3 3" xfId="25520" xr:uid="{00000000-0005-0000-0000-0000B5630000}"/>
    <cellStyle name="Normal 17 4 8 2 3 3 2" xfId="25521" xr:uid="{00000000-0005-0000-0000-0000B6630000}"/>
    <cellStyle name="Normal 17 4 8 2 3 4" xfId="25522" xr:uid="{00000000-0005-0000-0000-0000B7630000}"/>
    <cellStyle name="Normal 17 4 8 2 4" xfId="25523" xr:uid="{00000000-0005-0000-0000-0000B8630000}"/>
    <cellStyle name="Normal 17 4 8 2 4 2" xfId="25524" xr:uid="{00000000-0005-0000-0000-0000B9630000}"/>
    <cellStyle name="Normal 17 4 8 2 4 2 2" xfId="25525" xr:uid="{00000000-0005-0000-0000-0000BA630000}"/>
    <cellStyle name="Normal 17 4 8 2 4 3" xfId="25526" xr:uid="{00000000-0005-0000-0000-0000BB630000}"/>
    <cellStyle name="Normal 17 4 8 2 5" xfId="25527" xr:uid="{00000000-0005-0000-0000-0000BC630000}"/>
    <cellStyle name="Normal 17 4 8 2 5 2" xfId="25528" xr:uid="{00000000-0005-0000-0000-0000BD630000}"/>
    <cellStyle name="Normal 17 4 8 2 6" xfId="25529" xr:uid="{00000000-0005-0000-0000-0000BE630000}"/>
    <cellStyle name="Normal 17 4 8 3" xfId="25530" xr:uid="{00000000-0005-0000-0000-0000BF630000}"/>
    <cellStyle name="Normal 17 4 8 3 2" xfId="25531" xr:uid="{00000000-0005-0000-0000-0000C0630000}"/>
    <cellStyle name="Normal 17 4 8 3 2 2" xfId="25532" xr:uid="{00000000-0005-0000-0000-0000C1630000}"/>
    <cellStyle name="Normal 17 4 8 3 2 2 2" xfId="25533" xr:uid="{00000000-0005-0000-0000-0000C2630000}"/>
    <cellStyle name="Normal 17 4 8 3 2 2 2 2" xfId="25534" xr:uid="{00000000-0005-0000-0000-0000C3630000}"/>
    <cellStyle name="Normal 17 4 8 3 2 2 2 2 2" xfId="25535" xr:uid="{00000000-0005-0000-0000-0000C4630000}"/>
    <cellStyle name="Normal 17 4 8 3 2 2 2 3" xfId="25536" xr:uid="{00000000-0005-0000-0000-0000C5630000}"/>
    <cellStyle name="Normal 17 4 8 3 2 2 3" xfId="25537" xr:uid="{00000000-0005-0000-0000-0000C6630000}"/>
    <cellStyle name="Normal 17 4 8 3 2 2 3 2" xfId="25538" xr:uid="{00000000-0005-0000-0000-0000C7630000}"/>
    <cellStyle name="Normal 17 4 8 3 2 2 4" xfId="25539" xr:uid="{00000000-0005-0000-0000-0000C8630000}"/>
    <cellStyle name="Normal 17 4 8 3 2 3" xfId="25540" xr:uid="{00000000-0005-0000-0000-0000C9630000}"/>
    <cellStyle name="Normal 17 4 8 3 2 3 2" xfId="25541" xr:uid="{00000000-0005-0000-0000-0000CA630000}"/>
    <cellStyle name="Normal 17 4 8 3 2 3 2 2" xfId="25542" xr:uid="{00000000-0005-0000-0000-0000CB630000}"/>
    <cellStyle name="Normal 17 4 8 3 2 3 3" xfId="25543" xr:uid="{00000000-0005-0000-0000-0000CC630000}"/>
    <cellStyle name="Normal 17 4 8 3 2 4" xfId="25544" xr:uid="{00000000-0005-0000-0000-0000CD630000}"/>
    <cellStyle name="Normal 17 4 8 3 2 4 2" xfId="25545" xr:uid="{00000000-0005-0000-0000-0000CE630000}"/>
    <cellStyle name="Normal 17 4 8 3 2 5" xfId="25546" xr:uid="{00000000-0005-0000-0000-0000CF630000}"/>
    <cellStyle name="Normal 17 4 8 3 3" xfId="25547" xr:uid="{00000000-0005-0000-0000-0000D0630000}"/>
    <cellStyle name="Normal 17 4 8 3 3 2" xfId="25548" xr:uid="{00000000-0005-0000-0000-0000D1630000}"/>
    <cellStyle name="Normal 17 4 8 3 3 2 2" xfId="25549" xr:uid="{00000000-0005-0000-0000-0000D2630000}"/>
    <cellStyle name="Normal 17 4 8 3 3 2 2 2" xfId="25550" xr:uid="{00000000-0005-0000-0000-0000D3630000}"/>
    <cellStyle name="Normal 17 4 8 3 3 2 3" xfId="25551" xr:uid="{00000000-0005-0000-0000-0000D4630000}"/>
    <cellStyle name="Normal 17 4 8 3 3 3" xfId="25552" xr:uid="{00000000-0005-0000-0000-0000D5630000}"/>
    <cellStyle name="Normal 17 4 8 3 3 3 2" xfId="25553" xr:uid="{00000000-0005-0000-0000-0000D6630000}"/>
    <cellStyle name="Normal 17 4 8 3 3 4" xfId="25554" xr:uid="{00000000-0005-0000-0000-0000D7630000}"/>
    <cellStyle name="Normal 17 4 8 3 4" xfId="25555" xr:uid="{00000000-0005-0000-0000-0000D8630000}"/>
    <cellStyle name="Normal 17 4 8 3 4 2" xfId="25556" xr:uid="{00000000-0005-0000-0000-0000D9630000}"/>
    <cellStyle name="Normal 17 4 8 3 4 2 2" xfId="25557" xr:uid="{00000000-0005-0000-0000-0000DA630000}"/>
    <cellStyle name="Normal 17 4 8 3 4 3" xfId="25558" xr:uid="{00000000-0005-0000-0000-0000DB630000}"/>
    <cellStyle name="Normal 17 4 8 3 5" xfId="25559" xr:uid="{00000000-0005-0000-0000-0000DC630000}"/>
    <cellStyle name="Normal 17 4 8 3 5 2" xfId="25560" xr:uid="{00000000-0005-0000-0000-0000DD630000}"/>
    <cellStyle name="Normal 17 4 8 3 6" xfId="25561" xr:uid="{00000000-0005-0000-0000-0000DE630000}"/>
    <cellStyle name="Normal 17 4 8 4" xfId="25562" xr:uid="{00000000-0005-0000-0000-0000DF630000}"/>
    <cellStyle name="Normal 17 4 8 4 2" xfId="25563" xr:uid="{00000000-0005-0000-0000-0000E0630000}"/>
    <cellStyle name="Normal 17 4 8 4 2 2" xfId="25564" xr:uid="{00000000-0005-0000-0000-0000E1630000}"/>
    <cellStyle name="Normal 17 4 8 4 2 2 2" xfId="25565" xr:uid="{00000000-0005-0000-0000-0000E2630000}"/>
    <cellStyle name="Normal 17 4 8 4 2 2 2 2" xfId="25566" xr:uid="{00000000-0005-0000-0000-0000E3630000}"/>
    <cellStyle name="Normal 17 4 8 4 2 2 3" xfId="25567" xr:uid="{00000000-0005-0000-0000-0000E4630000}"/>
    <cellStyle name="Normal 17 4 8 4 2 3" xfId="25568" xr:uid="{00000000-0005-0000-0000-0000E5630000}"/>
    <cellStyle name="Normal 17 4 8 4 2 3 2" xfId="25569" xr:uid="{00000000-0005-0000-0000-0000E6630000}"/>
    <cellStyle name="Normal 17 4 8 4 2 4" xfId="25570" xr:uid="{00000000-0005-0000-0000-0000E7630000}"/>
    <cellStyle name="Normal 17 4 8 4 3" xfId="25571" xr:uid="{00000000-0005-0000-0000-0000E8630000}"/>
    <cellStyle name="Normal 17 4 8 4 3 2" xfId="25572" xr:uid="{00000000-0005-0000-0000-0000E9630000}"/>
    <cellStyle name="Normal 17 4 8 4 3 2 2" xfId="25573" xr:uid="{00000000-0005-0000-0000-0000EA630000}"/>
    <cellStyle name="Normal 17 4 8 4 3 3" xfId="25574" xr:uid="{00000000-0005-0000-0000-0000EB630000}"/>
    <cellStyle name="Normal 17 4 8 4 4" xfId="25575" xr:uid="{00000000-0005-0000-0000-0000EC630000}"/>
    <cellStyle name="Normal 17 4 8 4 4 2" xfId="25576" xr:uid="{00000000-0005-0000-0000-0000ED630000}"/>
    <cellStyle name="Normal 17 4 8 4 5" xfId="25577" xr:uid="{00000000-0005-0000-0000-0000EE630000}"/>
    <cellStyle name="Normal 17 4 8 5" xfId="25578" xr:uid="{00000000-0005-0000-0000-0000EF630000}"/>
    <cellStyle name="Normal 17 4 8 5 2" xfId="25579" xr:uid="{00000000-0005-0000-0000-0000F0630000}"/>
    <cellStyle name="Normal 17 4 8 5 2 2" xfId="25580" xr:uid="{00000000-0005-0000-0000-0000F1630000}"/>
    <cellStyle name="Normal 17 4 8 5 2 2 2" xfId="25581" xr:uid="{00000000-0005-0000-0000-0000F2630000}"/>
    <cellStyle name="Normal 17 4 8 5 2 3" xfId="25582" xr:uid="{00000000-0005-0000-0000-0000F3630000}"/>
    <cellStyle name="Normal 17 4 8 5 3" xfId="25583" xr:uid="{00000000-0005-0000-0000-0000F4630000}"/>
    <cellStyle name="Normal 17 4 8 5 3 2" xfId="25584" xr:uid="{00000000-0005-0000-0000-0000F5630000}"/>
    <cellStyle name="Normal 17 4 8 5 4" xfId="25585" xr:uid="{00000000-0005-0000-0000-0000F6630000}"/>
    <cellStyle name="Normal 17 4 8 6" xfId="25586" xr:uid="{00000000-0005-0000-0000-0000F7630000}"/>
    <cellStyle name="Normal 17 4 8 6 2" xfId="25587" xr:uid="{00000000-0005-0000-0000-0000F8630000}"/>
    <cellStyle name="Normal 17 4 8 6 2 2" xfId="25588" xr:uid="{00000000-0005-0000-0000-0000F9630000}"/>
    <cellStyle name="Normal 17 4 8 6 3" xfId="25589" xr:uid="{00000000-0005-0000-0000-0000FA630000}"/>
    <cellStyle name="Normal 17 4 8 6 3 2" xfId="25590" xr:uid="{00000000-0005-0000-0000-0000FB630000}"/>
    <cellStyle name="Normal 17 4 8 6 4" xfId="25591" xr:uid="{00000000-0005-0000-0000-0000FC630000}"/>
    <cellStyle name="Normal 17 4 8 7" xfId="25592" xr:uid="{00000000-0005-0000-0000-0000FD630000}"/>
    <cellStyle name="Normal 17 4 8 7 2" xfId="25593" xr:uid="{00000000-0005-0000-0000-0000FE630000}"/>
    <cellStyle name="Normal 17 4 8 8" xfId="25594" xr:uid="{00000000-0005-0000-0000-0000FF630000}"/>
    <cellStyle name="Normal 17 4 8 8 2" xfId="25595" xr:uid="{00000000-0005-0000-0000-000000640000}"/>
    <cellStyle name="Normal 17 4 8 9" xfId="25596" xr:uid="{00000000-0005-0000-0000-000001640000}"/>
    <cellStyle name="Normal 17 4 9" xfId="25597" xr:uid="{00000000-0005-0000-0000-000002640000}"/>
    <cellStyle name="Normal 17 4 9 2" xfId="25598" xr:uid="{00000000-0005-0000-0000-000003640000}"/>
    <cellStyle name="Normal 17 4 9 2 2" xfId="25599" xr:uid="{00000000-0005-0000-0000-000004640000}"/>
    <cellStyle name="Normal 17 4 9 2 2 2" xfId="25600" xr:uid="{00000000-0005-0000-0000-000005640000}"/>
    <cellStyle name="Normal 17 4 9 2 2 2 2" xfId="25601" xr:uid="{00000000-0005-0000-0000-000006640000}"/>
    <cellStyle name="Normal 17 4 9 2 2 2 2 2" xfId="25602" xr:uid="{00000000-0005-0000-0000-000007640000}"/>
    <cellStyle name="Normal 17 4 9 2 2 2 3" xfId="25603" xr:uid="{00000000-0005-0000-0000-000008640000}"/>
    <cellStyle name="Normal 17 4 9 2 2 3" xfId="25604" xr:uid="{00000000-0005-0000-0000-000009640000}"/>
    <cellStyle name="Normal 17 4 9 2 2 3 2" xfId="25605" xr:uid="{00000000-0005-0000-0000-00000A640000}"/>
    <cellStyle name="Normal 17 4 9 2 2 4" xfId="25606" xr:uid="{00000000-0005-0000-0000-00000B640000}"/>
    <cellStyle name="Normal 17 4 9 2 3" xfId="25607" xr:uid="{00000000-0005-0000-0000-00000C640000}"/>
    <cellStyle name="Normal 17 4 9 2 3 2" xfId="25608" xr:uid="{00000000-0005-0000-0000-00000D640000}"/>
    <cellStyle name="Normal 17 4 9 2 3 2 2" xfId="25609" xr:uid="{00000000-0005-0000-0000-00000E640000}"/>
    <cellStyle name="Normal 17 4 9 2 3 3" xfId="25610" xr:uid="{00000000-0005-0000-0000-00000F640000}"/>
    <cellStyle name="Normal 17 4 9 2 4" xfId="25611" xr:uid="{00000000-0005-0000-0000-000010640000}"/>
    <cellStyle name="Normal 17 4 9 2 4 2" xfId="25612" xr:uid="{00000000-0005-0000-0000-000011640000}"/>
    <cellStyle name="Normal 17 4 9 2 5" xfId="25613" xr:uid="{00000000-0005-0000-0000-000012640000}"/>
    <cellStyle name="Normal 17 4 9 3" xfId="25614" xr:uid="{00000000-0005-0000-0000-000013640000}"/>
    <cellStyle name="Normal 17 4 9 3 2" xfId="25615" xr:uid="{00000000-0005-0000-0000-000014640000}"/>
    <cellStyle name="Normal 17 4 9 3 2 2" xfId="25616" xr:uid="{00000000-0005-0000-0000-000015640000}"/>
    <cellStyle name="Normal 17 4 9 3 2 2 2" xfId="25617" xr:uid="{00000000-0005-0000-0000-000016640000}"/>
    <cellStyle name="Normal 17 4 9 3 2 3" xfId="25618" xr:uid="{00000000-0005-0000-0000-000017640000}"/>
    <cellStyle name="Normal 17 4 9 3 3" xfId="25619" xr:uid="{00000000-0005-0000-0000-000018640000}"/>
    <cellStyle name="Normal 17 4 9 3 3 2" xfId="25620" xr:uid="{00000000-0005-0000-0000-000019640000}"/>
    <cellStyle name="Normal 17 4 9 3 4" xfId="25621" xr:uid="{00000000-0005-0000-0000-00001A640000}"/>
    <cellStyle name="Normal 17 4 9 4" xfId="25622" xr:uid="{00000000-0005-0000-0000-00001B640000}"/>
    <cellStyle name="Normal 17 4 9 4 2" xfId="25623" xr:uid="{00000000-0005-0000-0000-00001C640000}"/>
    <cellStyle name="Normal 17 4 9 4 2 2" xfId="25624" xr:uid="{00000000-0005-0000-0000-00001D640000}"/>
    <cellStyle name="Normal 17 4 9 4 3" xfId="25625" xr:uid="{00000000-0005-0000-0000-00001E640000}"/>
    <cellStyle name="Normal 17 4 9 5" xfId="25626" xr:uid="{00000000-0005-0000-0000-00001F640000}"/>
    <cellStyle name="Normal 17 4 9 5 2" xfId="25627" xr:uid="{00000000-0005-0000-0000-000020640000}"/>
    <cellStyle name="Normal 17 4 9 6" xfId="25628" xr:uid="{00000000-0005-0000-0000-000021640000}"/>
    <cellStyle name="Normal 17 5" xfId="25629" xr:uid="{00000000-0005-0000-0000-000022640000}"/>
    <cellStyle name="Normal 17 5 10" xfId="25630" xr:uid="{00000000-0005-0000-0000-000023640000}"/>
    <cellStyle name="Normal 17 5 10 2" xfId="25631" xr:uid="{00000000-0005-0000-0000-000024640000}"/>
    <cellStyle name="Normal 17 5 10 2 2" xfId="25632" xr:uid="{00000000-0005-0000-0000-000025640000}"/>
    <cellStyle name="Normal 17 5 10 2 2 2" xfId="25633" xr:uid="{00000000-0005-0000-0000-000026640000}"/>
    <cellStyle name="Normal 17 5 10 2 3" xfId="25634" xr:uid="{00000000-0005-0000-0000-000027640000}"/>
    <cellStyle name="Normal 17 5 10 3" xfId="25635" xr:uid="{00000000-0005-0000-0000-000028640000}"/>
    <cellStyle name="Normal 17 5 10 3 2" xfId="25636" xr:uid="{00000000-0005-0000-0000-000029640000}"/>
    <cellStyle name="Normal 17 5 10 4" xfId="25637" xr:uid="{00000000-0005-0000-0000-00002A640000}"/>
    <cellStyle name="Normal 17 5 11" xfId="25638" xr:uid="{00000000-0005-0000-0000-00002B640000}"/>
    <cellStyle name="Normal 17 5 11 2" xfId="25639" xr:uid="{00000000-0005-0000-0000-00002C640000}"/>
    <cellStyle name="Normal 17 5 11 2 2" xfId="25640" xr:uid="{00000000-0005-0000-0000-00002D640000}"/>
    <cellStyle name="Normal 17 5 11 3" xfId="25641" xr:uid="{00000000-0005-0000-0000-00002E640000}"/>
    <cellStyle name="Normal 17 5 11 3 2" xfId="25642" xr:uid="{00000000-0005-0000-0000-00002F640000}"/>
    <cellStyle name="Normal 17 5 11 4" xfId="25643" xr:uid="{00000000-0005-0000-0000-000030640000}"/>
    <cellStyle name="Normal 17 5 12" xfId="25644" xr:uid="{00000000-0005-0000-0000-000031640000}"/>
    <cellStyle name="Normal 17 5 12 2" xfId="25645" xr:uid="{00000000-0005-0000-0000-000032640000}"/>
    <cellStyle name="Normal 17 5 13" xfId="25646" xr:uid="{00000000-0005-0000-0000-000033640000}"/>
    <cellStyle name="Normal 17 5 13 2" xfId="25647" xr:uid="{00000000-0005-0000-0000-000034640000}"/>
    <cellStyle name="Normal 17 5 14" xfId="25648" xr:uid="{00000000-0005-0000-0000-000035640000}"/>
    <cellStyle name="Normal 17 5 2" xfId="25649" xr:uid="{00000000-0005-0000-0000-000036640000}"/>
    <cellStyle name="Normal 17 5 2 10" xfId="25650" xr:uid="{00000000-0005-0000-0000-000037640000}"/>
    <cellStyle name="Normal 17 5 2 10 2" xfId="25651" xr:uid="{00000000-0005-0000-0000-000038640000}"/>
    <cellStyle name="Normal 17 5 2 11" xfId="25652" xr:uid="{00000000-0005-0000-0000-000039640000}"/>
    <cellStyle name="Normal 17 5 2 12" xfId="25653" xr:uid="{00000000-0005-0000-0000-00003A640000}"/>
    <cellStyle name="Normal 17 5 2 2" xfId="25654" xr:uid="{00000000-0005-0000-0000-00003B640000}"/>
    <cellStyle name="Normal 17 5 2 2 10" xfId="25655" xr:uid="{00000000-0005-0000-0000-00003C640000}"/>
    <cellStyle name="Normal 17 5 2 2 11" xfId="25656" xr:uid="{00000000-0005-0000-0000-00003D640000}"/>
    <cellStyle name="Normal 17 5 2 2 2" xfId="25657" xr:uid="{00000000-0005-0000-0000-00003E640000}"/>
    <cellStyle name="Normal 17 5 2 2 2 2" xfId="25658" xr:uid="{00000000-0005-0000-0000-00003F640000}"/>
    <cellStyle name="Normal 17 5 2 2 2 2 2" xfId="25659" xr:uid="{00000000-0005-0000-0000-000040640000}"/>
    <cellStyle name="Normal 17 5 2 2 2 2 2 2" xfId="25660" xr:uid="{00000000-0005-0000-0000-000041640000}"/>
    <cellStyle name="Normal 17 5 2 2 2 2 2 2 2" xfId="25661" xr:uid="{00000000-0005-0000-0000-000042640000}"/>
    <cellStyle name="Normal 17 5 2 2 2 2 2 2 2 2" xfId="25662" xr:uid="{00000000-0005-0000-0000-000043640000}"/>
    <cellStyle name="Normal 17 5 2 2 2 2 2 2 2 2 2" xfId="25663" xr:uid="{00000000-0005-0000-0000-000044640000}"/>
    <cellStyle name="Normal 17 5 2 2 2 2 2 2 2 3" xfId="25664" xr:uid="{00000000-0005-0000-0000-000045640000}"/>
    <cellStyle name="Normal 17 5 2 2 2 2 2 2 3" xfId="25665" xr:uid="{00000000-0005-0000-0000-000046640000}"/>
    <cellStyle name="Normal 17 5 2 2 2 2 2 2 3 2" xfId="25666" xr:uid="{00000000-0005-0000-0000-000047640000}"/>
    <cellStyle name="Normal 17 5 2 2 2 2 2 2 4" xfId="25667" xr:uid="{00000000-0005-0000-0000-000048640000}"/>
    <cellStyle name="Normal 17 5 2 2 2 2 2 3" xfId="25668" xr:uid="{00000000-0005-0000-0000-000049640000}"/>
    <cellStyle name="Normal 17 5 2 2 2 2 2 3 2" xfId="25669" xr:uid="{00000000-0005-0000-0000-00004A640000}"/>
    <cellStyle name="Normal 17 5 2 2 2 2 2 3 2 2" xfId="25670" xr:uid="{00000000-0005-0000-0000-00004B640000}"/>
    <cellStyle name="Normal 17 5 2 2 2 2 2 3 3" xfId="25671" xr:uid="{00000000-0005-0000-0000-00004C640000}"/>
    <cellStyle name="Normal 17 5 2 2 2 2 2 4" xfId="25672" xr:uid="{00000000-0005-0000-0000-00004D640000}"/>
    <cellStyle name="Normal 17 5 2 2 2 2 2 4 2" xfId="25673" xr:uid="{00000000-0005-0000-0000-00004E640000}"/>
    <cellStyle name="Normal 17 5 2 2 2 2 2 5" xfId="25674" xr:uid="{00000000-0005-0000-0000-00004F640000}"/>
    <cellStyle name="Normal 17 5 2 2 2 2 3" xfId="25675" xr:uid="{00000000-0005-0000-0000-000050640000}"/>
    <cellStyle name="Normal 17 5 2 2 2 2 3 2" xfId="25676" xr:uid="{00000000-0005-0000-0000-000051640000}"/>
    <cellStyle name="Normal 17 5 2 2 2 2 3 2 2" xfId="25677" xr:uid="{00000000-0005-0000-0000-000052640000}"/>
    <cellStyle name="Normal 17 5 2 2 2 2 3 2 2 2" xfId="25678" xr:uid="{00000000-0005-0000-0000-000053640000}"/>
    <cellStyle name="Normal 17 5 2 2 2 2 3 2 3" xfId="25679" xr:uid="{00000000-0005-0000-0000-000054640000}"/>
    <cellStyle name="Normal 17 5 2 2 2 2 3 3" xfId="25680" xr:uid="{00000000-0005-0000-0000-000055640000}"/>
    <cellStyle name="Normal 17 5 2 2 2 2 3 3 2" xfId="25681" xr:uid="{00000000-0005-0000-0000-000056640000}"/>
    <cellStyle name="Normal 17 5 2 2 2 2 3 4" xfId="25682" xr:uid="{00000000-0005-0000-0000-000057640000}"/>
    <cellStyle name="Normal 17 5 2 2 2 2 4" xfId="25683" xr:uid="{00000000-0005-0000-0000-000058640000}"/>
    <cellStyle name="Normal 17 5 2 2 2 2 4 2" xfId="25684" xr:uid="{00000000-0005-0000-0000-000059640000}"/>
    <cellStyle name="Normal 17 5 2 2 2 2 4 2 2" xfId="25685" xr:uid="{00000000-0005-0000-0000-00005A640000}"/>
    <cellStyle name="Normal 17 5 2 2 2 2 4 3" xfId="25686" xr:uid="{00000000-0005-0000-0000-00005B640000}"/>
    <cellStyle name="Normal 17 5 2 2 2 2 5" xfId="25687" xr:uid="{00000000-0005-0000-0000-00005C640000}"/>
    <cellStyle name="Normal 17 5 2 2 2 2 5 2" xfId="25688" xr:uid="{00000000-0005-0000-0000-00005D640000}"/>
    <cellStyle name="Normal 17 5 2 2 2 2 6" xfId="25689" xr:uid="{00000000-0005-0000-0000-00005E640000}"/>
    <cellStyle name="Normal 17 5 2 2 2 3" xfId="25690" xr:uid="{00000000-0005-0000-0000-00005F640000}"/>
    <cellStyle name="Normal 17 5 2 2 2 3 2" xfId="25691" xr:uid="{00000000-0005-0000-0000-000060640000}"/>
    <cellStyle name="Normal 17 5 2 2 2 3 2 2" xfId="25692" xr:uid="{00000000-0005-0000-0000-000061640000}"/>
    <cellStyle name="Normal 17 5 2 2 2 3 2 2 2" xfId="25693" xr:uid="{00000000-0005-0000-0000-000062640000}"/>
    <cellStyle name="Normal 17 5 2 2 2 3 2 2 2 2" xfId="25694" xr:uid="{00000000-0005-0000-0000-000063640000}"/>
    <cellStyle name="Normal 17 5 2 2 2 3 2 2 2 2 2" xfId="25695" xr:uid="{00000000-0005-0000-0000-000064640000}"/>
    <cellStyle name="Normal 17 5 2 2 2 3 2 2 2 3" xfId="25696" xr:uid="{00000000-0005-0000-0000-000065640000}"/>
    <cellStyle name="Normal 17 5 2 2 2 3 2 2 3" xfId="25697" xr:uid="{00000000-0005-0000-0000-000066640000}"/>
    <cellStyle name="Normal 17 5 2 2 2 3 2 2 3 2" xfId="25698" xr:uid="{00000000-0005-0000-0000-000067640000}"/>
    <cellStyle name="Normal 17 5 2 2 2 3 2 2 4" xfId="25699" xr:uid="{00000000-0005-0000-0000-000068640000}"/>
    <cellStyle name="Normal 17 5 2 2 2 3 2 3" xfId="25700" xr:uid="{00000000-0005-0000-0000-000069640000}"/>
    <cellStyle name="Normal 17 5 2 2 2 3 2 3 2" xfId="25701" xr:uid="{00000000-0005-0000-0000-00006A640000}"/>
    <cellStyle name="Normal 17 5 2 2 2 3 2 3 2 2" xfId="25702" xr:uid="{00000000-0005-0000-0000-00006B640000}"/>
    <cellStyle name="Normal 17 5 2 2 2 3 2 3 3" xfId="25703" xr:uid="{00000000-0005-0000-0000-00006C640000}"/>
    <cellStyle name="Normal 17 5 2 2 2 3 2 4" xfId="25704" xr:uid="{00000000-0005-0000-0000-00006D640000}"/>
    <cellStyle name="Normal 17 5 2 2 2 3 2 4 2" xfId="25705" xr:uid="{00000000-0005-0000-0000-00006E640000}"/>
    <cellStyle name="Normal 17 5 2 2 2 3 2 5" xfId="25706" xr:uid="{00000000-0005-0000-0000-00006F640000}"/>
    <cellStyle name="Normal 17 5 2 2 2 3 3" xfId="25707" xr:uid="{00000000-0005-0000-0000-000070640000}"/>
    <cellStyle name="Normal 17 5 2 2 2 3 3 2" xfId="25708" xr:uid="{00000000-0005-0000-0000-000071640000}"/>
    <cellStyle name="Normal 17 5 2 2 2 3 3 2 2" xfId="25709" xr:uid="{00000000-0005-0000-0000-000072640000}"/>
    <cellStyle name="Normal 17 5 2 2 2 3 3 2 2 2" xfId="25710" xr:uid="{00000000-0005-0000-0000-000073640000}"/>
    <cellStyle name="Normal 17 5 2 2 2 3 3 2 3" xfId="25711" xr:uid="{00000000-0005-0000-0000-000074640000}"/>
    <cellStyle name="Normal 17 5 2 2 2 3 3 3" xfId="25712" xr:uid="{00000000-0005-0000-0000-000075640000}"/>
    <cellStyle name="Normal 17 5 2 2 2 3 3 3 2" xfId="25713" xr:uid="{00000000-0005-0000-0000-000076640000}"/>
    <cellStyle name="Normal 17 5 2 2 2 3 3 4" xfId="25714" xr:uid="{00000000-0005-0000-0000-000077640000}"/>
    <cellStyle name="Normal 17 5 2 2 2 3 4" xfId="25715" xr:uid="{00000000-0005-0000-0000-000078640000}"/>
    <cellStyle name="Normal 17 5 2 2 2 3 4 2" xfId="25716" xr:uid="{00000000-0005-0000-0000-000079640000}"/>
    <cellStyle name="Normal 17 5 2 2 2 3 4 2 2" xfId="25717" xr:uid="{00000000-0005-0000-0000-00007A640000}"/>
    <cellStyle name="Normal 17 5 2 2 2 3 4 3" xfId="25718" xr:uid="{00000000-0005-0000-0000-00007B640000}"/>
    <cellStyle name="Normal 17 5 2 2 2 3 5" xfId="25719" xr:uid="{00000000-0005-0000-0000-00007C640000}"/>
    <cellStyle name="Normal 17 5 2 2 2 3 5 2" xfId="25720" xr:uid="{00000000-0005-0000-0000-00007D640000}"/>
    <cellStyle name="Normal 17 5 2 2 2 3 6" xfId="25721" xr:uid="{00000000-0005-0000-0000-00007E640000}"/>
    <cellStyle name="Normal 17 5 2 2 2 4" xfId="25722" xr:uid="{00000000-0005-0000-0000-00007F640000}"/>
    <cellStyle name="Normal 17 5 2 2 2 4 2" xfId="25723" xr:uid="{00000000-0005-0000-0000-000080640000}"/>
    <cellStyle name="Normal 17 5 2 2 2 4 2 2" xfId="25724" xr:uid="{00000000-0005-0000-0000-000081640000}"/>
    <cellStyle name="Normal 17 5 2 2 2 4 2 2 2" xfId="25725" xr:uid="{00000000-0005-0000-0000-000082640000}"/>
    <cellStyle name="Normal 17 5 2 2 2 4 2 2 2 2" xfId="25726" xr:uid="{00000000-0005-0000-0000-000083640000}"/>
    <cellStyle name="Normal 17 5 2 2 2 4 2 2 3" xfId="25727" xr:uid="{00000000-0005-0000-0000-000084640000}"/>
    <cellStyle name="Normal 17 5 2 2 2 4 2 3" xfId="25728" xr:uid="{00000000-0005-0000-0000-000085640000}"/>
    <cellStyle name="Normal 17 5 2 2 2 4 2 3 2" xfId="25729" xr:uid="{00000000-0005-0000-0000-000086640000}"/>
    <cellStyle name="Normal 17 5 2 2 2 4 2 4" xfId="25730" xr:uid="{00000000-0005-0000-0000-000087640000}"/>
    <cellStyle name="Normal 17 5 2 2 2 4 3" xfId="25731" xr:uid="{00000000-0005-0000-0000-000088640000}"/>
    <cellStyle name="Normal 17 5 2 2 2 4 3 2" xfId="25732" xr:uid="{00000000-0005-0000-0000-000089640000}"/>
    <cellStyle name="Normal 17 5 2 2 2 4 3 2 2" xfId="25733" xr:uid="{00000000-0005-0000-0000-00008A640000}"/>
    <cellStyle name="Normal 17 5 2 2 2 4 3 3" xfId="25734" xr:uid="{00000000-0005-0000-0000-00008B640000}"/>
    <cellStyle name="Normal 17 5 2 2 2 4 4" xfId="25735" xr:uid="{00000000-0005-0000-0000-00008C640000}"/>
    <cellStyle name="Normal 17 5 2 2 2 4 4 2" xfId="25736" xr:uid="{00000000-0005-0000-0000-00008D640000}"/>
    <cellStyle name="Normal 17 5 2 2 2 4 5" xfId="25737" xr:uid="{00000000-0005-0000-0000-00008E640000}"/>
    <cellStyle name="Normal 17 5 2 2 2 5" xfId="25738" xr:uid="{00000000-0005-0000-0000-00008F640000}"/>
    <cellStyle name="Normal 17 5 2 2 2 5 2" xfId="25739" xr:uid="{00000000-0005-0000-0000-000090640000}"/>
    <cellStyle name="Normal 17 5 2 2 2 5 2 2" xfId="25740" xr:uid="{00000000-0005-0000-0000-000091640000}"/>
    <cellStyle name="Normal 17 5 2 2 2 5 2 2 2" xfId="25741" xr:uid="{00000000-0005-0000-0000-000092640000}"/>
    <cellStyle name="Normal 17 5 2 2 2 5 2 3" xfId="25742" xr:uid="{00000000-0005-0000-0000-000093640000}"/>
    <cellStyle name="Normal 17 5 2 2 2 5 3" xfId="25743" xr:uid="{00000000-0005-0000-0000-000094640000}"/>
    <cellStyle name="Normal 17 5 2 2 2 5 3 2" xfId="25744" xr:uid="{00000000-0005-0000-0000-000095640000}"/>
    <cellStyle name="Normal 17 5 2 2 2 5 4" xfId="25745" xr:uid="{00000000-0005-0000-0000-000096640000}"/>
    <cellStyle name="Normal 17 5 2 2 2 6" xfId="25746" xr:uid="{00000000-0005-0000-0000-000097640000}"/>
    <cellStyle name="Normal 17 5 2 2 2 6 2" xfId="25747" xr:uid="{00000000-0005-0000-0000-000098640000}"/>
    <cellStyle name="Normal 17 5 2 2 2 6 2 2" xfId="25748" xr:uid="{00000000-0005-0000-0000-000099640000}"/>
    <cellStyle name="Normal 17 5 2 2 2 6 3" xfId="25749" xr:uid="{00000000-0005-0000-0000-00009A640000}"/>
    <cellStyle name="Normal 17 5 2 2 2 6 3 2" xfId="25750" xr:uid="{00000000-0005-0000-0000-00009B640000}"/>
    <cellStyle name="Normal 17 5 2 2 2 6 4" xfId="25751" xr:uid="{00000000-0005-0000-0000-00009C640000}"/>
    <cellStyle name="Normal 17 5 2 2 2 7" xfId="25752" xr:uid="{00000000-0005-0000-0000-00009D640000}"/>
    <cellStyle name="Normal 17 5 2 2 2 7 2" xfId="25753" xr:uid="{00000000-0005-0000-0000-00009E640000}"/>
    <cellStyle name="Normal 17 5 2 2 2 8" xfId="25754" xr:uid="{00000000-0005-0000-0000-00009F640000}"/>
    <cellStyle name="Normal 17 5 2 2 2 8 2" xfId="25755" xr:uid="{00000000-0005-0000-0000-0000A0640000}"/>
    <cellStyle name="Normal 17 5 2 2 2 9" xfId="25756" xr:uid="{00000000-0005-0000-0000-0000A1640000}"/>
    <cellStyle name="Normal 17 5 2 2 3" xfId="25757" xr:uid="{00000000-0005-0000-0000-0000A2640000}"/>
    <cellStyle name="Normal 17 5 2 2 3 2" xfId="25758" xr:uid="{00000000-0005-0000-0000-0000A3640000}"/>
    <cellStyle name="Normal 17 5 2 2 3 2 2" xfId="25759" xr:uid="{00000000-0005-0000-0000-0000A4640000}"/>
    <cellStyle name="Normal 17 5 2 2 3 2 2 2" xfId="25760" xr:uid="{00000000-0005-0000-0000-0000A5640000}"/>
    <cellStyle name="Normal 17 5 2 2 3 2 2 2 2" xfId="25761" xr:uid="{00000000-0005-0000-0000-0000A6640000}"/>
    <cellStyle name="Normal 17 5 2 2 3 2 2 2 2 2" xfId="25762" xr:uid="{00000000-0005-0000-0000-0000A7640000}"/>
    <cellStyle name="Normal 17 5 2 2 3 2 2 2 3" xfId="25763" xr:uid="{00000000-0005-0000-0000-0000A8640000}"/>
    <cellStyle name="Normal 17 5 2 2 3 2 2 3" xfId="25764" xr:uid="{00000000-0005-0000-0000-0000A9640000}"/>
    <cellStyle name="Normal 17 5 2 2 3 2 2 3 2" xfId="25765" xr:uid="{00000000-0005-0000-0000-0000AA640000}"/>
    <cellStyle name="Normal 17 5 2 2 3 2 2 4" xfId="25766" xr:uid="{00000000-0005-0000-0000-0000AB640000}"/>
    <cellStyle name="Normal 17 5 2 2 3 2 3" xfId="25767" xr:uid="{00000000-0005-0000-0000-0000AC640000}"/>
    <cellStyle name="Normal 17 5 2 2 3 2 3 2" xfId="25768" xr:uid="{00000000-0005-0000-0000-0000AD640000}"/>
    <cellStyle name="Normal 17 5 2 2 3 2 3 2 2" xfId="25769" xr:uid="{00000000-0005-0000-0000-0000AE640000}"/>
    <cellStyle name="Normal 17 5 2 2 3 2 3 3" xfId="25770" xr:uid="{00000000-0005-0000-0000-0000AF640000}"/>
    <cellStyle name="Normal 17 5 2 2 3 2 4" xfId="25771" xr:uid="{00000000-0005-0000-0000-0000B0640000}"/>
    <cellStyle name="Normal 17 5 2 2 3 2 4 2" xfId="25772" xr:uid="{00000000-0005-0000-0000-0000B1640000}"/>
    <cellStyle name="Normal 17 5 2 2 3 2 5" xfId="25773" xr:uid="{00000000-0005-0000-0000-0000B2640000}"/>
    <cellStyle name="Normal 17 5 2 2 3 3" xfId="25774" xr:uid="{00000000-0005-0000-0000-0000B3640000}"/>
    <cellStyle name="Normal 17 5 2 2 3 3 2" xfId="25775" xr:uid="{00000000-0005-0000-0000-0000B4640000}"/>
    <cellStyle name="Normal 17 5 2 2 3 3 2 2" xfId="25776" xr:uid="{00000000-0005-0000-0000-0000B5640000}"/>
    <cellStyle name="Normal 17 5 2 2 3 3 2 2 2" xfId="25777" xr:uid="{00000000-0005-0000-0000-0000B6640000}"/>
    <cellStyle name="Normal 17 5 2 2 3 3 2 3" xfId="25778" xr:uid="{00000000-0005-0000-0000-0000B7640000}"/>
    <cellStyle name="Normal 17 5 2 2 3 3 3" xfId="25779" xr:uid="{00000000-0005-0000-0000-0000B8640000}"/>
    <cellStyle name="Normal 17 5 2 2 3 3 3 2" xfId="25780" xr:uid="{00000000-0005-0000-0000-0000B9640000}"/>
    <cellStyle name="Normal 17 5 2 2 3 3 4" xfId="25781" xr:uid="{00000000-0005-0000-0000-0000BA640000}"/>
    <cellStyle name="Normal 17 5 2 2 3 4" xfId="25782" xr:uid="{00000000-0005-0000-0000-0000BB640000}"/>
    <cellStyle name="Normal 17 5 2 2 3 4 2" xfId="25783" xr:uid="{00000000-0005-0000-0000-0000BC640000}"/>
    <cellStyle name="Normal 17 5 2 2 3 4 2 2" xfId="25784" xr:uid="{00000000-0005-0000-0000-0000BD640000}"/>
    <cellStyle name="Normal 17 5 2 2 3 4 3" xfId="25785" xr:uid="{00000000-0005-0000-0000-0000BE640000}"/>
    <cellStyle name="Normal 17 5 2 2 3 5" xfId="25786" xr:uid="{00000000-0005-0000-0000-0000BF640000}"/>
    <cellStyle name="Normal 17 5 2 2 3 5 2" xfId="25787" xr:uid="{00000000-0005-0000-0000-0000C0640000}"/>
    <cellStyle name="Normal 17 5 2 2 3 6" xfId="25788" xr:uid="{00000000-0005-0000-0000-0000C1640000}"/>
    <cellStyle name="Normal 17 5 2 2 4" xfId="25789" xr:uid="{00000000-0005-0000-0000-0000C2640000}"/>
    <cellStyle name="Normal 17 5 2 2 4 2" xfId="25790" xr:uid="{00000000-0005-0000-0000-0000C3640000}"/>
    <cellStyle name="Normal 17 5 2 2 4 2 2" xfId="25791" xr:uid="{00000000-0005-0000-0000-0000C4640000}"/>
    <cellStyle name="Normal 17 5 2 2 4 2 2 2" xfId="25792" xr:uid="{00000000-0005-0000-0000-0000C5640000}"/>
    <cellStyle name="Normal 17 5 2 2 4 2 2 2 2" xfId="25793" xr:uid="{00000000-0005-0000-0000-0000C6640000}"/>
    <cellStyle name="Normal 17 5 2 2 4 2 2 2 2 2" xfId="25794" xr:uid="{00000000-0005-0000-0000-0000C7640000}"/>
    <cellStyle name="Normal 17 5 2 2 4 2 2 2 3" xfId="25795" xr:uid="{00000000-0005-0000-0000-0000C8640000}"/>
    <cellStyle name="Normal 17 5 2 2 4 2 2 3" xfId="25796" xr:uid="{00000000-0005-0000-0000-0000C9640000}"/>
    <cellStyle name="Normal 17 5 2 2 4 2 2 3 2" xfId="25797" xr:uid="{00000000-0005-0000-0000-0000CA640000}"/>
    <cellStyle name="Normal 17 5 2 2 4 2 2 4" xfId="25798" xr:uid="{00000000-0005-0000-0000-0000CB640000}"/>
    <cellStyle name="Normal 17 5 2 2 4 2 3" xfId="25799" xr:uid="{00000000-0005-0000-0000-0000CC640000}"/>
    <cellStyle name="Normal 17 5 2 2 4 2 3 2" xfId="25800" xr:uid="{00000000-0005-0000-0000-0000CD640000}"/>
    <cellStyle name="Normal 17 5 2 2 4 2 3 2 2" xfId="25801" xr:uid="{00000000-0005-0000-0000-0000CE640000}"/>
    <cellStyle name="Normal 17 5 2 2 4 2 3 3" xfId="25802" xr:uid="{00000000-0005-0000-0000-0000CF640000}"/>
    <cellStyle name="Normal 17 5 2 2 4 2 4" xfId="25803" xr:uid="{00000000-0005-0000-0000-0000D0640000}"/>
    <cellStyle name="Normal 17 5 2 2 4 2 4 2" xfId="25804" xr:uid="{00000000-0005-0000-0000-0000D1640000}"/>
    <cellStyle name="Normal 17 5 2 2 4 2 5" xfId="25805" xr:uid="{00000000-0005-0000-0000-0000D2640000}"/>
    <cellStyle name="Normal 17 5 2 2 4 3" xfId="25806" xr:uid="{00000000-0005-0000-0000-0000D3640000}"/>
    <cellStyle name="Normal 17 5 2 2 4 3 2" xfId="25807" xr:uid="{00000000-0005-0000-0000-0000D4640000}"/>
    <cellStyle name="Normal 17 5 2 2 4 3 2 2" xfId="25808" xr:uid="{00000000-0005-0000-0000-0000D5640000}"/>
    <cellStyle name="Normal 17 5 2 2 4 3 2 2 2" xfId="25809" xr:uid="{00000000-0005-0000-0000-0000D6640000}"/>
    <cellStyle name="Normal 17 5 2 2 4 3 2 3" xfId="25810" xr:uid="{00000000-0005-0000-0000-0000D7640000}"/>
    <cellStyle name="Normal 17 5 2 2 4 3 3" xfId="25811" xr:uid="{00000000-0005-0000-0000-0000D8640000}"/>
    <cellStyle name="Normal 17 5 2 2 4 3 3 2" xfId="25812" xr:uid="{00000000-0005-0000-0000-0000D9640000}"/>
    <cellStyle name="Normal 17 5 2 2 4 3 4" xfId="25813" xr:uid="{00000000-0005-0000-0000-0000DA640000}"/>
    <cellStyle name="Normal 17 5 2 2 4 4" xfId="25814" xr:uid="{00000000-0005-0000-0000-0000DB640000}"/>
    <cellStyle name="Normal 17 5 2 2 4 4 2" xfId="25815" xr:uid="{00000000-0005-0000-0000-0000DC640000}"/>
    <cellStyle name="Normal 17 5 2 2 4 4 2 2" xfId="25816" xr:uid="{00000000-0005-0000-0000-0000DD640000}"/>
    <cellStyle name="Normal 17 5 2 2 4 4 3" xfId="25817" xr:uid="{00000000-0005-0000-0000-0000DE640000}"/>
    <cellStyle name="Normal 17 5 2 2 4 5" xfId="25818" xr:uid="{00000000-0005-0000-0000-0000DF640000}"/>
    <cellStyle name="Normal 17 5 2 2 4 5 2" xfId="25819" xr:uid="{00000000-0005-0000-0000-0000E0640000}"/>
    <cellStyle name="Normal 17 5 2 2 4 6" xfId="25820" xr:uid="{00000000-0005-0000-0000-0000E1640000}"/>
    <cellStyle name="Normal 17 5 2 2 5" xfId="25821" xr:uid="{00000000-0005-0000-0000-0000E2640000}"/>
    <cellStyle name="Normal 17 5 2 2 5 2" xfId="25822" xr:uid="{00000000-0005-0000-0000-0000E3640000}"/>
    <cellStyle name="Normal 17 5 2 2 5 2 2" xfId="25823" xr:uid="{00000000-0005-0000-0000-0000E4640000}"/>
    <cellStyle name="Normal 17 5 2 2 5 2 2 2" xfId="25824" xr:uid="{00000000-0005-0000-0000-0000E5640000}"/>
    <cellStyle name="Normal 17 5 2 2 5 2 2 2 2" xfId="25825" xr:uid="{00000000-0005-0000-0000-0000E6640000}"/>
    <cellStyle name="Normal 17 5 2 2 5 2 2 3" xfId="25826" xr:uid="{00000000-0005-0000-0000-0000E7640000}"/>
    <cellStyle name="Normal 17 5 2 2 5 2 3" xfId="25827" xr:uid="{00000000-0005-0000-0000-0000E8640000}"/>
    <cellStyle name="Normal 17 5 2 2 5 2 3 2" xfId="25828" xr:uid="{00000000-0005-0000-0000-0000E9640000}"/>
    <cellStyle name="Normal 17 5 2 2 5 2 4" xfId="25829" xr:uid="{00000000-0005-0000-0000-0000EA640000}"/>
    <cellStyle name="Normal 17 5 2 2 5 3" xfId="25830" xr:uid="{00000000-0005-0000-0000-0000EB640000}"/>
    <cellStyle name="Normal 17 5 2 2 5 3 2" xfId="25831" xr:uid="{00000000-0005-0000-0000-0000EC640000}"/>
    <cellStyle name="Normal 17 5 2 2 5 3 2 2" xfId="25832" xr:uid="{00000000-0005-0000-0000-0000ED640000}"/>
    <cellStyle name="Normal 17 5 2 2 5 3 3" xfId="25833" xr:uid="{00000000-0005-0000-0000-0000EE640000}"/>
    <cellStyle name="Normal 17 5 2 2 5 4" xfId="25834" xr:uid="{00000000-0005-0000-0000-0000EF640000}"/>
    <cellStyle name="Normal 17 5 2 2 5 4 2" xfId="25835" xr:uid="{00000000-0005-0000-0000-0000F0640000}"/>
    <cellStyle name="Normal 17 5 2 2 5 5" xfId="25836" xr:uid="{00000000-0005-0000-0000-0000F1640000}"/>
    <cellStyle name="Normal 17 5 2 2 6" xfId="25837" xr:uid="{00000000-0005-0000-0000-0000F2640000}"/>
    <cellStyle name="Normal 17 5 2 2 6 2" xfId="25838" xr:uid="{00000000-0005-0000-0000-0000F3640000}"/>
    <cellStyle name="Normal 17 5 2 2 6 2 2" xfId="25839" xr:uid="{00000000-0005-0000-0000-0000F4640000}"/>
    <cellStyle name="Normal 17 5 2 2 6 2 2 2" xfId="25840" xr:uid="{00000000-0005-0000-0000-0000F5640000}"/>
    <cellStyle name="Normal 17 5 2 2 6 2 3" xfId="25841" xr:uid="{00000000-0005-0000-0000-0000F6640000}"/>
    <cellStyle name="Normal 17 5 2 2 6 3" xfId="25842" xr:uid="{00000000-0005-0000-0000-0000F7640000}"/>
    <cellStyle name="Normal 17 5 2 2 6 3 2" xfId="25843" xr:uid="{00000000-0005-0000-0000-0000F8640000}"/>
    <cellStyle name="Normal 17 5 2 2 6 4" xfId="25844" xr:uid="{00000000-0005-0000-0000-0000F9640000}"/>
    <cellStyle name="Normal 17 5 2 2 7" xfId="25845" xr:uid="{00000000-0005-0000-0000-0000FA640000}"/>
    <cellStyle name="Normal 17 5 2 2 7 2" xfId="25846" xr:uid="{00000000-0005-0000-0000-0000FB640000}"/>
    <cellStyle name="Normal 17 5 2 2 7 2 2" xfId="25847" xr:uid="{00000000-0005-0000-0000-0000FC640000}"/>
    <cellStyle name="Normal 17 5 2 2 7 3" xfId="25848" xr:uid="{00000000-0005-0000-0000-0000FD640000}"/>
    <cellStyle name="Normal 17 5 2 2 7 3 2" xfId="25849" xr:uid="{00000000-0005-0000-0000-0000FE640000}"/>
    <cellStyle name="Normal 17 5 2 2 7 4" xfId="25850" xr:uid="{00000000-0005-0000-0000-0000FF640000}"/>
    <cellStyle name="Normal 17 5 2 2 8" xfId="25851" xr:uid="{00000000-0005-0000-0000-000000650000}"/>
    <cellStyle name="Normal 17 5 2 2 8 2" xfId="25852" xr:uid="{00000000-0005-0000-0000-000001650000}"/>
    <cellStyle name="Normal 17 5 2 2 9" xfId="25853" xr:uid="{00000000-0005-0000-0000-000002650000}"/>
    <cellStyle name="Normal 17 5 2 2 9 2" xfId="25854" xr:uid="{00000000-0005-0000-0000-000003650000}"/>
    <cellStyle name="Normal 17 5 2 3" xfId="25855" xr:uid="{00000000-0005-0000-0000-000004650000}"/>
    <cellStyle name="Normal 17 5 2 3 2" xfId="25856" xr:uid="{00000000-0005-0000-0000-000005650000}"/>
    <cellStyle name="Normal 17 5 2 3 2 2" xfId="25857" xr:uid="{00000000-0005-0000-0000-000006650000}"/>
    <cellStyle name="Normal 17 5 2 3 2 2 2" xfId="25858" xr:uid="{00000000-0005-0000-0000-000007650000}"/>
    <cellStyle name="Normal 17 5 2 3 2 2 2 2" xfId="25859" xr:uid="{00000000-0005-0000-0000-000008650000}"/>
    <cellStyle name="Normal 17 5 2 3 2 2 2 2 2" xfId="25860" xr:uid="{00000000-0005-0000-0000-000009650000}"/>
    <cellStyle name="Normal 17 5 2 3 2 2 2 2 2 2" xfId="25861" xr:uid="{00000000-0005-0000-0000-00000A650000}"/>
    <cellStyle name="Normal 17 5 2 3 2 2 2 2 3" xfId="25862" xr:uid="{00000000-0005-0000-0000-00000B650000}"/>
    <cellStyle name="Normal 17 5 2 3 2 2 2 3" xfId="25863" xr:uid="{00000000-0005-0000-0000-00000C650000}"/>
    <cellStyle name="Normal 17 5 2 3 2 2 2 3 2" xfId="25864" xr:uid="{00000000-0005-0000-0000-00000D650000}"/>
    <cellStyle name="Normal 17 5 2 3 2 2 2 4" xfId="25865" xr:uid="{00000000-0005-0000-0000-00000E650000}"/>
    <cellStyle name="Normal 17 5 2 3 2 2 3" xfId="25866" xr:uid="{00000000-0005-0000-0000-00000F650000}"/>
    <cellStyle name="Normal 17 5 2 3 2 2 3 2" xfId="25867" xr:uid="{00000000-0005-0000-0000-000010650000}"/>
    <cellStyle name="Normal 17 5 2 3 2 2 3 2 2" xfId="25868" xr:uid="{00000000-0005-0000-0000-000011650000}"/>
    <cellStyle name="Normal 17 5 2 3 2 2 3 3" xfId="25869" xr:uid="{00000000-0005-0000-0000-000012650000}"/>
    <cellStyle name="Normal 17 5 2 3 2 2 4" xfId="25870" xr:uid="{00000000-0005-0000-0000-000013650000}"/>
    <cellStyle name="Normal 17 5 2 3 2 2 4 2" xfId="25871" xr:uid="{00000000-0005-0000-0000-000014650000}"/>
    <cellStyle name="Normal 17 5 2 3 2 2 5" xfId="25872" xr:uid="{00000000-0005-0000-0000-000015650000}"/>
    <cellStyle name="Normal 17 5 2 3 2 3" xfId="25873" xr:uid="{00000000-0005-0000-0000-000016650000}"/>
    <cellStyle name="Normal 17 5 2 3 2 3 2" xfId="25874" xr:uid="{00000000-0005-0000-0000-000017650000}"/>
    <cellStyle name="Normal 17 5 2 3 2 3 2 2" xfId="25875" xr:uid="{00000000-0005-0000-0000-000018650000}"/>
    <cellStyle name="Normal 17 5 2 3 2 3 2 2 2" xfId="25876" xr:uid="{00000000-0005-0000-0000-000019650000}"/>
    <cellStyle name="Normal 17 5 2 3 2 3 2 3" xfId="25877" xr:uid="{00000000-0005-0000-0000-00001A650000}"/>
    <cellStyle name="Normal 17 5 2 3 2 3 3" xfId="25878" xr:uid="{00000000-0005-0000-0000-00001B650000}"/>
    <cellStyle name="Normal 17 5 2 3 2 3 3 2" xfId="25879" xr:uid="{00000000-0005-0000-0000-00001C650000}"/>
    <cellStyle name="Normal 17 5 2 3 2 3 4" xfId="25880" xr:uid="{00000000-0005-0000-0000-00001D650000}"/>
    <cellStyle name="Normal 17 5 2 3 2 4" xfId="25881" xr:uid="{00000000-0005-0000-0000-00001E650000}"/>
    <cellStyle name="Normal 17 5 2 3 2 4 2" xfId="25882" xr:uid="{00000000-0005-0000-0000-00001F650000}"/>
    <cellStyle name="Normal 17 5 2 3 2 4 2 2" xfId="25883" xr:uid="{00000000-0005-0000-0000-000020650000}"/>
    <cellStyle name="Normal 17 5 2 3 2 4 3" xfId="25884" xr:uid="{00000000-0005-0000-0000-000021650000}"/>
    <cellStyle name="Normal 17 5 2 3 2 5" xfId="25885" xr:uid="{00000000-0005-0000-0000-000022650000}"/>
    <cellStyle name="Normal 17 5 2 3 2 5 2" xfId="25886" xr:uid="{00000000-0005-0000-0000-000023650000}"/>
    <cellStyle name="Normal 17 5 2 3 2 6" xfId="25887" xr:uid="{00000000-0005-0000-0000-000024650000}"/>
    <cellStyle name="Normal 17 5 2 3 3" xfId="25888" xr:uid="{00000000-0005-0000-0000-000025650000}"/>
    <cellStyle name="Normal 17 5 2 3 3 2" xfId="25889" xr:uid="{00000000-0005-0000-0000-000026650000}"/>
    <cellStyle name="Normal 17 5 2 3 3 2 2" xfId="25890" xr:uid="{00000000-0005-0000-0000-000027650000}"/>
    <cellStyle name="Normal 17 5 2 3 3 2 2 2" xfId="25891" xr:uid="{00000000-0005-0000-0000-000028650000}"/>
    <cellStyle name="Normal 17 5 2 3 3 2 2 2 2" xfId="25892" xr:uid="{00000000-0005-0000-0000-000029650000}"/>
    <cellStyle name="Normal 17 5 2 3 3 2 2 2 2 2" xfId="25893" xr:uid="{00000000-0005-0000-0000-00002A650000}"/>
    <cellStyle name="Normal 17 5 2 3 3 2 2 2 3" xfId="25894" xr:uid="{00000000-0005-0000-0000-00002B650000}"/>
    <cellStyle name="Normal 17 5 2 3 3 2 2 3" xfId="25895" xr:uid="{00000000-0005-0000-0000-00002C650000}"/>
    <cellStyle name="Normal 17 5 2 3 3 2 2 3 2" xfId="25896" xr:uid="{00000000-0005-0000-0000-00002D650000}"/>
    <cellStyle name="Normal 17 5 2 3 3 2 2 4" xfId="25897" xr:uid="{00000000-0005-0000-0000-00002E650000}"/>
    <cellStyle name="Normal 17 5 2 3 3 2 3" xfId="25898" xr:uid="{00000000-0005-0000-0000-00002F650000}"/>
    <cellStyle name="Normal 17 5 2 3 3 2 3 2" xfId="25899" xr:uid="{00000000-0005-0000-0000-000030650000}"/>
    <cellStyle name="Normal 17 5 2 3 3 2 3 2 2" xfId="25900" xr:uid="{00000000-0005-0000-0000-000031650000}"/>
    <cellStyle name="Normal 17 5 2 3 3 2 3 3" xfId="25901" xr:uid="{00000000-0005-0000-0000-000032650000}"/>
    <cellStyle name="Normal 17 5 2 3 3 2 4" xfId="25902" xr:uid="{00000000-0005-0000-0000-000033650000}"/>
    <cellStyle name="Normal 17 5 2 3 3 2 4 2" xfId="25903" xr:uid="{00000000-0005-0000-0000-000034650000}"/>
    <cellStyle name="Normal 17 5 2 3 3 2 5" xfId="25904" xr:uid="{00000000-0005-0000-0000-000035650000}"/>
    <cellStyle name="Normal 17 5 2 3 3 3" xfId="25905" xr:uid="{00000000-0005-0000-0000-000036650000}"/>
    <cellStyle name="Normal 17 5 2 3 3 3 2" xfId="25906" xr:uid="{00000000-0005-0000-0000-000037650000}"/>
    <cellStyle name="Normal 17 5 2 3 3 3 2 2" xfId="25907" xr:uid="{00000000-0005-0000-0000-000038650000}"/>
    <cellStyle name="Normal 17 5 2 3 3 3 2 2 2" xfId="25908" xr:uid="{00000000-0005-0000-0000-000039650000}"/>
    <cellStyle name="Normal 17 5 2 3 3 3 2 3" xfId="25909" xr:uid="{00000000-0005-0000-0000-00003A650000}"/>
    <cellStyle name="Normal 17 5 2 3 3 3 3" xfId="25910" xr:uid="{00000000-0005-0000-0000-00003B650000}"/>
    <cellStyle name="Normal 17 5 2 3 3 3 3 2" xfId="25911" xr:uid="{00000000-0005-0000-0000-00003C650000}"/>
    <cellStyle name="Normal 17 5 2 3 3 3 4" xfId="25912" xr:uid="{00000000-0005-0000-0000-00003D650000}"/>
    <cellStyle name="Normal 17 5 2 3 3 4" xfId="25913" xr:uid="{00000000-0005-0000-0000-00003E650000}"/>
    <cellStyle name="Normal 17 5 2 3 3 4 2" xfId="25914" xr:uid="{00000000-0005-0000-0000-00003F650000}"/>
    <cellStyle name="Normal 17 5 2 3 3 4 2 2" xfId="25915" xr:uid="{00000000-0005-0000-0000-000040650000}"/>
    <cellStyle name="Normal 17 5 2 3 3 4 3" xfId="25916" xr:uid="{00000000-0005-0000-0000-000041650000}"/>
    <cellStyle name="Normal 17 5 2 3 3 5" xfId="25917" xr:uid="{00000000-0005-0000-0000-000042650000}"/>
    <cellStyle name="Normal 17 5 2 3 3 5 2" xfId="25918" xr:uid="{00000000-0005-0000-0000-000043650000}"/>
    <cellStyle name="Normal 17 5 2 3 3 6" xfId="25919" xr:uid="{00000000-0005-0000-0000-000044650000}"/>
    <cellStyle name="Normal 17 5 2 3 4" xfId="25920" xr:uid="{00000000-0005-0000-0000-000045650000}"/>
    <cellStyle name="Normal 17 5 2 3 4 2" xfId="25921" xr:uid="{00000000-0005-0000-0000-000046650000}"/>
    <cellStyle name="Normal 17 5 2 3 4 2 2" xfId="25922" xr:uid="{00000000-0005-0000-0000-000047650000}"/>
    <cellStyle name="Normal 17 5 2 3 4 2 2 2" xfId="25923" xr:uid="{00000000-0005-0000-0000-000048650000}"/>
    <cellStyle name="Normal 17 5 2 3 4 2 2 2 2" xfId="25924" xr:uid="{00000000-0005-0000-0000-000049650000}"/>
    <cellStyle name="Normal 17 5 2 3 4 2 2 3" xfId="25925" xr:uid="{00000000-0005-0000-0000-00004A650000}"/>
    <cellStyle name="Normal 17 5 2 3 4 2 3" xfId="25926" xr:uid="{00000000-0005-0000-0000-00004B650000}"/>
    <cellStyle name="Normal 17 5 2 3 4 2 3 2" xfId="25927" xr:uid="{00000000-0005-0000-0000-00004C650000}"/>
    <cellStyle name="Normal 17 5 2 3 4 2 4" xfId="25928" xr:uid="{00000000-0005-0000-0000-00004D650000}"/>
    <cellStyle name="Normal 17 5 2 3 4 3" xfId="25929" xr:uid="{00000000-0005-0000-0000-00004E650000}"/>
    <cellStyle name="Normal 17 5 2 3 4 3 2" xfId="25930" xr:uid="{00000000-0005-0000-0000-00004F650000}"/>
    <cellStyle name="Normal 17 5 2 3 4 3 2 2" xfId="25931" xr:uid="{00000000-0005-0000-0000-000050650000}"/>
    <cellStyle name="Normal 17 5 2 3 4 3 3" xfId="25932" xr:uid="{00000000-0005-0000-0000-000051650000}"/>
    <cellStyle name="Normal 17 5 2 3 4 4" xfId="25933" xr:uid="{00000000-0005-0000-0000-000052650000}"/>
    <cellStyle name="Normal 17 5 2 3 4 4 2" xfId="25934" xr:uid="{00000000-0005-0000-0000-000053650000}"/>
    <cellStyle name="Normal 17 5 2 3 4 5" xfId="25935" xr:uid="{00000000-0005-0000-0000-000054650000}"/>
    <cellStyle name="Normal 17 5 2 3 5" xfId="25936" xr:uid="{00000000-0005-0000-0000-000055650000}"/>
    <cellStyle name="Normal 17 5 2 3 5 2" xfId="25937" xr:uid="{00000000-0005-0000-0000-000056650000}"/>
    <cellStyle name="Normal 17 5 2 3 5 2 2" xfId="25938" xr:uid="{00000000-0005-0000-0000-000057650000}"/>
    <cellStyle name="Normal 17 5 2 3 5 2 2 2" xfId="25939" xr:uid="{00000000-0005-0000-0000-000058650000}"/>
    <cellStyle name="Normal 17 5 2 3 5 2 3" xfId="25940" xr:uid="{00000000-0005-0000-0000-000059650000}"/>
    <cellStyle name="Normal 17 5 2 3 5 3" xfId="25941" xr:uid="{00000000-0005-0000-0000-00005A650000}"/>
    <cellStyle name="Normal 17 5 2 3 5 3 2" xfId="25942" xr:uid="{00000000-0005-0000-0000-00005B650000}"/>
    <cellStyle name="Normal 17 5 2 3 5 4" xfId="25943" xr:uid="{00000000-0005-0000-0000-00005C650000}"/>
    <cellStyle name="Normal 17 5 2 3 6" xfId="25944" xr:uid="{00000000-0005-0000-0000-00005D650000}"/>
    <cellStyle name="Normal 17 5 2 3 6 2" xfId="25945" xr:uid="{00000000-0005-0000-0000-00005E650000}"/>
    <cellStyle name="Normal 17 5 2 3 6 2 2" xfId="25946" xr:uid="{00000000-0005-0000-0000-00005F650000}"/>
    <cellStyle name="Normal 17 5 2 3 6 3" xfId="25947" xr:uid="{00000000-0005-0000-0000-000060650000}"/>
    <cellStyle name="Normal 17 5 2 3 6 3 2" xfId="25948" xr:uid="{00000000-0005-0000-0000-000061650000}"/>
    <cellStyle name="Normal 17 5 2 3 6 4" xfId="25949" xr:uid="{00000000-0005-0000-0000-000062650000}"/>
    <cellStyle name="Normal 17 5 2 3 7" xfId="25950" xr:uid="{00000000-0005-0000-0000-000063650000}"/>
    <cellStyle name="Normal 17 5 2 3 7 2" xfId="25951" xr:uid="{00000000-0005-0000-0000-000064650000}"/>
    <cellStyle name="Normal 17 5 2 3 8" xfId="25952" xr:uid="{00000000-0005-0000-0000-000065650000}"/>
    <cellStyle name="Normal 17 5 2 3 8 2" xfId="25953" xr:uid="{00000000-0005-0000-0000-000066650000}"/>
    <cellStyle name="Normal 17 5 2 3 9" xfId="25954" xr:uid="{00000000-0005-0000-0000-000067650000}"/>
    <cellStyle name="Normal 17 5 2 4" xfId="25955" xr:uid="{00000000-0005-0000-0000-000068650000}"/>
    <cellStyle name="Normal 17 5 2 4 2" xfId="25956" xr:uid="{00000000-0005-0000-0000-000069650000}"/>
    <cellStyle name="Normal 17 5 2 4 2 2" xfId="25957" xr:uid="{00000000-0005-0000-0000-00006A650000}"/>
    <cellStyle name="Normal 17 5 2 4 2 2 2" xfId="25958" xr:uid="{00000000-0005-0000-0000-00006B650000}"/>
    <cellStyle name="Normal 17 5 2 4 2 2 2 2" xfId="25959" xr:uid="{00000000-0005-0000-0000-00006C650000}"/>
    <cellStyle name="Normal 17 5 2 4 2 2 2 2 2" xfId="25960" xr:uid="{00000000-0005-0000-0000-00006D650000}"/>
    <cellStyle name="Normal 17 5 2 4 2 2 2 3" xfId="25961" xr:uid="{00000000-0005-0000-0000-00006E650000}"/>
    <cellStyle name="Normal 17 5 2 4 2 2 3" xfId="25962" xr:uid="{00000000-0005-0000-0000-00006F650000}"/>
    <cellStyle name="Normal 17 5 2 4 2 2 3 2" xfId="25963" xr:uid="{00000000-0005-0000-0000-000070650000}"/>
    <cellStyle name="Normal 17 5 2 4 2 2 4" xfId="25964" xr:uid="{00000000-0005-0000-0000-000071650000}"/>
    <cellStyle name="Normal 17 5 2 4 2 3" xfId="25965" xr:uid="{00000000-0005-0000-0000-000072650000}"/>
    <cellStyle name="Normal 17 5 2 4 2 3 2" xfId="25966" xr:uid="{00000000-0005-0000-0000-000073650000}"/>
    <cellStyle name="Normal 17 5 2 4 2 3 2 2" xfId="25967" xr:uid="{00000000-0005-0000-0000-000074650000}"/>
    <cellStyle name="Normal 17 5 2 4 2 3 3" xfId="25968" xr:uid="{00000000-0005-0000-0000-000075650000}"/>
    <cellStyle name="Normal 17 5 2 4 2 4" xfId="25969" xr:uid="{00000000-0005-0000-0000-000076650000}"/>
    <cellStyle name="Normal 17 5 2 4 2 4 2" xfId="25970" xr:uid="{00000000-0005-0000-0000-000077650000}"/>
    <cellStyle name="Normal 17 5 2 4 2 5" xfId="25971" xr:uid="{00000000-0005-0000-0000-000078650000}"/>
    <cellStyle name="Normal 17 5 2 4 3" xfId="25972" xr:uid="{00000000-0005-0000-0000-000079650000}"/>
    <cellStyle name="Normal 17 5 2 4 3 2" xfId="25973" xr:uid="{00000000-0005-0000-0000-00007A650000}"/>
    <cellStyle name="Normal 17 5 2 4 3 2 2" xfId="25974" xr:uid="{00000000-0005-0000-0000-00007B650000}"/>
    <cellStyle name="Normal 17 5 2 4 3 2 2 2" xfId="25975" xr:uid="{00000000-0005-0000-0000-00007C650000}"/>
    <cellStyle name="Normal 17 5 2 4 3 2 3" xfId="25976" xr:uid="{00000000-0005-0000-0000-00007D650000}"/>
    <cellStyle name="Normal 17 5 2 4 3 3" xfId="25977" xr:uid="{00000000-0005-0000-0000-00007E650000}"/>
    <cellStyle name="Normal 17 5 2 4 3 3 2" xfId="25978" xr:uid="{00000000-0005-0000-0000-00007F650000}"/>
    <cellStyle name="Normal 17 5 2 4 3 4" xfId="25979" xr:uid="{00000000-0005-0000-0000-000080650000}"/>
    <cellStyle name="Normal 17 5 2 4 4" xfId="25980" xr:uid="{00000000-0005-0000-0000-000081650000}"/>
    <cellStyle name="Normal 17 5 2 4 4 2" xfId="25981" xr:uid="{00000000-0005-0000-0000-000082650000}"/>
    <cellStyle name="Normal 17 5 2 4 4 2 2" xfId="25982" xr:uid="{00000000-0005-0000-0000-000083650000}"/>
    <cellStyle name="Normal 17 5 2 4 4 3" xfId="25983" xr:uid="{00000000-0005-0000-0000-000084650000}"/>
    <cellStyle name="Normal 17 5 2 4 5" xfId="25984" xr:uid="{00000000-0005-0000-0000-000085650000}"/>
    <cellStyle name="Normal 17 5 2 4 5 2" xfId="25985" xr:uid="{00000000-0005-0000-0000-000086650000}"/>
    <cellStyle name="Normal 17 5 2 4 6" xfId="25986" xr:uid="{00000000-0005-0000-0000-000087650000}"/>
    <cellStyle name="Normal 17 5 2 5" xfId="25987" xr:uid="{00000000-0005-0000-0000-000088650000}"/>
    <cellStyle name="Normal 17 5 2 5 2" xfId="25988" xr:uid="{00000000-0005-0000-0000-000089650000}"/>
    <cellStyle name="Normal 17 5 2 5 2 2" xfId="25989" xr:uid="{00000000-0005-0000-0000-00008A650000}"/>
    <cellStyle name="Normal 17 5 2 5 2 2 2" xfId="25990" xr:uid="{00000000-0005-0000-0000-00008B650000}"/>
    <cellStyle name="Normal 17 5 2 5 2 2 2 2" xfId="25991" xr:uid="{00000000-0005-0000-0000-00008C650000}"/>
    <cellStyle name="Normal 17 5 2 5 2 2 2 2 2" xfId="25992" xr:uid="{00000000-0005-0000-0000-00008D650000}"/>
    <cellStyle name="Normal 17 5 2 5 2 2 2 3" xfId="25993" xr:uid="{00000000-0005-0000-0000-00008E650000}"/>
    <cellStyle name="Normal 17 5 2 5 2 2 3" xfId="25994" xr:uid="{00000000-0005-0000-0000-00008F650000}"/>
    <cellStyle name="Normal 17 5 2 5 2 2 3 2" xfId="25995" xr:uid="{00000000-0005-0000-0000-000090650000}"/>
    <cellStyle name="Normal 17 5 2 5 2 2 4" xfId="25996" xr:uid="{00000000-0005-0000-0000-000091650000}"/>
    <cellStyle name="Normal 17 5 2 5 2 3" xfId="25997" xr:uid="{00000000-0005-0000-0000-000092650000}"/>
    <cellStyle name="Normal 17 5 2 5 2 3 2" xfId="25998" xr:uid="{00000000-0005-0000-0000-000093650000}"/>
    <cellStyle name="Normal 17 5 2 5 2 3 2 2" xfId="25999" xr:uid="{00000000-0005-0000-0000-000094650000}"/>
    <cellStyle name="Normal 17 5 2 5 2 3 3" xfId="26000" xr:uid="{00000000-0005-0000-0000-000095650000}"/>
    <cellStyle name="Normal 17 5 2 5 2 4" xfId="26001" xr:uid="{00000000-0005-0000-0000-000096650000}"/>
    <cellStyle name="Normal 17 5 2 5 2 4 2" xfId="26002" xr:uid="{00000000-0005-0000-0000-000097650000}"/>
    <cellStyle name="Normal 17 5 2 5 2 5" xfId="26003" xr:uid="{00000000-0005-0000-0000-000098650000}"/>
    <cellStyle name="Normal 17 5 2 5 3" xfId="26004" xr:uid="{00000000-0005-0000-0000-000099650000}"/>
    <cellStyle name="Normal 17 5 2 5 3 2" xfId="26005" xr:uid="{00000000-0005-0000-0000-00009A650000}"/>
    <cellStyle name="Normal 17 5 2 5 3 2 2" xfId="26006" xr:uid="{00000000-0005-0000-0000-00009B650000}"/>
    <cellStyle name="Normal 17 5 2 5 3 2 2 2" xfId="26007" xr:uid="{00000000-0005-0000-0000-00009C650000}"/>
    <cellStyle name="Normal 17 5 2 5 3 2 3" xfId="26008" xr:uid="{00000000-0005-0000-0000-00009D650000}"/>
    <cellStyle name="Normal 17 5 2 5 3 3" xfId="26009" xr:uid="{00000000-0005-0000-0000-00009E650000}"/>
    <cellStyle name="Normal 17 5 2 5 3 3 2" xfId="26010" xr:uid="{00000000-0005-0000-0000-00009F650000}"/>
    <cellStyle name="Normal 17 5 2 5 3 4" xfId="26011" xr:uid="{00000000-0005-0000-0000-0000A0650000}"/>
    <cellStyle name="Normal 17 5 2 5 4" xfId="26012" xr:uid="{00000000-0005-0000-0000-0000A1650000}"/>
    <cellStyle name="Normal 17 5 2 5 4 2" xfId="26013" xr:uid="{00000000-0005-0000-0000-0000A2650000}"/>
    <cellStyle name="Normal 17 5 2 5 4 2 2" xfId="26014" xr:uid="{00000000-0005-0000-0000-0000A3650000}"/>
    <cellStyle name="Normal 17 5 2 5 4 3" xfId="26015" xr:uid="{00000000-0005-0000-0000-0000A4650000}"/>
    <cellStyle name="Normal 17 5 2 5 5" xfId="26016" xr:uid="{00000000-0005-0000-0000-0000A5650000}"/>
    <cellStyle name="Normal 17 5 2 5 5 2" xfId="26017" xr:uid="{00000000-0005-0000-0000-0000A6650000}"/>
    <cellStyle name="Normal 17 5 2 5 6" xfId="26018" xr:uid="{00000000-0005-0000-0000-0000A7650000}"/>
    <cellStyle name="Normal 17 5 2 6" xfId="26019" xr:uid="{00000000-0005-0000-0000-0000A8650000}"/>
    <cellStyle name="Normal 17 5 2 6 2" xfId="26020" xr:uid="{00000000-0005-0000-0000-0000A9650000}"/>
    <cellStyle name="Normal 17 5 2 6 2 2" xfId="26021" xr:uid="{00000000-0005-0000-0000-0000AA650000}"/>
    <cellStyle name="Normal 17 5 2 6 2 2 2" xfId="26022" xr:uid="{00000000-0005-0000-0000-0000AB650000}"/>
    <cellStyle name="Normal 17 5 2 6 2 2 2 2" xfId="26023" xr:uid="{00000000-0005-0000-0000-0000AC650000}"/>
    <cellStyle name="Normal 17 5 2 6 2 2 3" xfId="26024" xr:uid="{00000000-0005-0000-0000-0000AD650000}"/>
    <cellStyle name="Normal 17 5 2 6 2 3" xfId="26025" xr:uid="{00000000-0005-0000-0000-0000AE650000}"/>
    <cellStyle name="Normal 17 5 2 6 2 3 2" xfId="26026" xr:uid="{00000000-0005-0000-0000-0000AF650000}"/>
    <cellStyle name="Normal 17 5 2 6 2 4" xfId="26027" xr:uid="{00000000-0005-0000-0000-0000B0650000}"/>
    <cellStyle name="Normal 17 5 2 6 3" xfId="26028" xr:uid="{00000000-0005-0000-0000-0000B1650000}"/>
    <cellStyle name="Normal 17 5 2 6 3 2" xfId="26029" xr:uid="{00000000-0005-0000-0000-0000B2650000}"/>
    <cellStyle name="Normal 17 5 2 6 3 2 2" xfId="26030" xr:uid="{00000000-0005-0000-0000-0000B3650000}"/>
    <cellStyle name="Normal 17 5 2 6 3 3" xfId="26031" xr:uid="{00000000-0005-0000-0000-0000B4650000}"/>
    <cellStyle name="Normal 17 5 2 6 4" xfId="26032" xr:uid="{00000000-0005-0000-0000-0000B5650000}"/>
    <cellStyle name="Normal 17 5 2 6 4 2" xfId="26033" xr:uid="{00000000-0005-0000-0000-0000B6650000}"/>
    <cellStyle name="Normal 17 5 2 6 5" xfId="26034" xr:uid="{00000000-0005-0000-0000-0000B7650000}"/>
    <cellStyle name="Normal 17 5 2 7" xfId="26035" xr:uid="{00000000-0005-0000-0000-0000B8650000}"/>
    <cellStyle name="Normal 17 5 2 7 2" xfId="26036" xr:uid="{00000000-0005-0000-0000-0000B9650000}"/>
    <cellStyle name="Normal 17 5 2 7 2 2" xfId="26037" xr:uid="{00000000-0005-0000-0000-0000BA650000}"/>
    <cellStyle name="Normal 17 5 2 7 2 2 2" xfId="26038" xr:uid="{00000000-0005-0000-0000-0000BB650000}"/>
    <cellStyle name="Normal 17 5 2 7 2 3" xfId="26039" xr:uid="{00000000-0005-0000-0000-0000BC650000}"/>
    <cellStyle name="Normal 17 5 2 7 3" xfId="26040" xr:uid="{00000000-0005-0000-0000-0000BD650000}"/>
    <cellStyle name="Normal 17 5 2 7 3 2" xfId="26041" xr:uid="{00000000-0005-0000-0000-0000BE650000}"/>
    <cellStyle name="Normal 17 5 2 7 4" xfId="26042" xr:uid="{00000000-0005-0000-0000-0000BF650000}"/>
    <cellStyle name="Normal 17 5 2 8" xfId="26043" xr:uid="{00000000-0005-0000-0000-0000C0650000}"/>
    <cellStyle name="Normal 17 5 2 8 2" xfId="26044" xr:uid="{00000000-0005-0000-0000-0000C1650000}"/>
    <cellStyle name="Normal 17 5 2 8 2 2" xfId="26045" xr:uid="{00000000-0005-0000-0000-0000C2650000}"/>
    <cellStyle name="Normal 17 5 2 8 3" xfId="26046" xr:uid="{00000000-0005-0000-0000-0000C3650000}"/>
    <cellStyle name="Normal 17 5 2 8 3 2" xfId="26047" xr:uid="{00000000-0005-0000-0000-0000C4650000}"/>
    <cellStyle name="Normal 17 5 2 8 4" xfId="26048" xr:uid="{00000000-0005-0000-0000-0000C5650000}"/>
    <cellStyle name="Normal 17 5 2 9" xfId="26049" xr:uid="{00000000-0005-0000-0000-0000C6650000}"/>
    <cellStyle name="Normal 17 5 2 9 2" xfId="26050" xr:uid="{00000000-0005-0000-0000-0000C7650000}"/>
    <cellStyle name="Normal 17 5 3" xfId="26051" xr:uid="{00000000-0005-0000-0000-0000C8650000}"/>
    <cellStyle name="Normal 17 5 3 10" xfId="26052" xr:uid="{00000000-0005-0000-0000-0000C9650000}"/>
    <cellStyle name="Normal 17 5 3 11" xfId="26053" xr:uid="{00000000-0005-0000-0000-0000CA650000}"/>
    <cellStyle name="Normal 17 5 3 2" xfId="26054" xr:uid="{00000000-0005-0000-0000-0000CB650000}"/>
    <cellStyle name="Normal 17 5 3 2 2" xfId="26055" xr:uid="{00000000-0005-0000-0000-0000CC650000}"/>
    <cellStyle name="Normal 17 5 3 2 2 2" xfId="26056" xr:uid="{00000000-0005-0000-0000-0000CD650000}"/>
    <cellStyle name="Normal 17 5 3 2 2 2 2" xfId="26057" xr:uid="{00000000-0005-0000-0000-0000CE650000}"/>
    <cellStyle name="Normal 17 5 3 2 2 2 2 2" xfId="26058" xr:uid="{00000000-0005-0000-0000-0000CF650000}"/>
    <cellStyle name="Normal 17 5 3 2 2 2 2 2 2" xfId="26059" xr:uid="{00000000-0005-0000-0000-0000D0650000}"/>
    <cellStyle name="Normal 17 5 3 2 2 2 2 2 2 2" xfId="26060" xr:uid="{00000000-0005-0000-0000-0000D1650000}"/>
    <cellStyle name="Normal 17 5 3 2 2 2 2 2 3" xfId="26061" xr:uid="{00000000-0005-0000-0000-0000D2650000}"/>
    <cellStyle name="Normal 17 5 3 2 2 2 2 3" xfId="26062" xr:uid="{00000000-0005-0000-0000-0000D3650000}"/>
    <cellStyle name="Normal 17 5 3 2 2 2 2 3 2" xfId="26063" xr:uid="{00000000-0005-0000-0000-0000D4650000}"/>
    <cellStyle name="Normal 17 5 3 2 2 2 2 4" xfId="26064" xr:uid="{00000000-0005-0000-0000-0000D5650000}"/>
    <cellStyle name="Normal 17 5 3 2 2 2 3" xfId="26065" xr:uid="{00000000-0005-0000-0000-0000D6650000}"/>
    <cellStyle name="Normal 17 5 3 2 2 2 3 2" xfId="26066" xr:uid="{00000000-0005-0000-0000-0000D7650000}"/>
    <cellStyle name="Normal 17 5 3 2 2 2 3 2 2" xfId="26067" xr:uid="{00000000-0005-0000-0000-0000D8650000}"/>
    <cellStyle name="Normal 17 5 3 2 2 2 3 3" xfId="26068" xr:uid="{00000000-0005-0000-0000-0000D9650000}"/>
    <cellStyle name="Normal 17 5 3 2 2 2 4" xfId="26069" xr:uid="{00000000-0005-0000-0000-0000DA650000}"/>
    <cellStyle name="Normal 17 5 3 2 2 2 4 2" xfId="26070" xr:uid="{00000000-0005-0000-0000-0000DB650000}"/>
    <cellStyle name="Normal 17 5 3 2 2 2 5" xfId="26071" xr:uid="{00000000-0005-0000-0000-0000DC650000}"/>
    <cellStyle name="Normal 17 5 3 2 2 3" xfId="26072" xr:uid="{00000000-0005-0000-0000-0000DD650000}"/>
    <cellStyle name="Normal 17 5 3 2 2 3 2" xfId="26073" xr:uid="{00000000-0005-0000-0000-0000DE650000}"/>
    <cellStyle name="Normal 17 5 3 2 2 3 2 2" xfId="26074" xr:uid="{00000000-0005-0000-0000-0000DF650000}"/>
    <cellStyle name="Normal 17 5 3 2 2 3 2 2 2" xfId="26075" xr:uid="{00000000-0005-0000-0000-0000E0650000}"/>
    <cellStyle name="Normal 17 5 3 2 2 3 2 3" xfId="26076" xr:uid="{00000000-0005-0000-0000-0000E1650000}"/>
    <cellStyle name="Normal 17 5 3 2 2 3 3" xfId="26077" xr:uid="{00000000-0005-0000-0000-0000E2650000}"/>
    <cellStyle name="Normal 17 5 3 2 2 3 3 2" xfId="26078" xr:uid="{00000000-0005-0000-0000-0000E3650000}"/>
    <cellStyle name="Normal 17 5 3 2 2 3 4" xfId="26079" xr:uid="{00000000-0005-0000-0000-0000E4650000}"/>
    <cellStyle name="Normal 17 5 3 2 2 4" xfId="26080" xr:uid="{00000000-0005-0000-0000-0000E5650000}"/>
    <cellStyle name="Normal 17 5 3 2 2 4 2" xfId="26081" xr:uid="{00000000-0005-0000-0000-0000E6650000}"/>
    <cellStyle name="Normal 17 5 3 2 2 4 2 2" xfId="26082" xr:uid="{00000000-0005-0000-0000-0000E7650000}"/>
    <cellStyle name="Normal 17 5 3 2 2 4 3" xfId="26083" xr:uid="{00000000-0005-0000-0000-0000E8650000}"/>
    <cellStyle name="Normal 17 5 3 2 2 5" xfId="26084" xr:uid="{00000000-0005-0000-0000-0000E9650000}"/>
    <cellStyle name="Normal 17 5 3 2 2 5 2" xfId="26085" xr:uid="{00000000-0005-0000-0000-0000EA650000}"/>
    <cellStyle name="Normal 17 5 3 2 2 6" xfId="26086" xr:uid="{00000000-0005-0000-0000-0000EB650000}"/>
    <cellStyle name="Normal 17 5 3 2 3" xfId="26087" xr:uid="{00000000-0005-0000-0000-0000EC650000}"/>
    <cellStyle name="Normal 17 5 3 2 3 2" xfId="26088" xr:uid="{00000000-0005-0000-0000-0000ED650000}"/>
    <cellStyle name="Normal 17 5 3 2 3 2 2" xfId="26089" xr:uid="{00000000-0005-0000-0000-0000EE650000}"/>
    <cellStyle name="Normal 17 5 3 2 3 2 2 2" xfId="26090" xr:uid="{00000000-0005-0000-0000-0000EF650000}"/>
    <cellStyle name="Normal 17 5 3 2 3 2 2 2 2" xfId="26091" xr:uid="{00000000-0005-0000-0000-0000F0650000}"/>
    <cellStyle name="Normal 17 5 3 2 3 2 2 2 2 2" xfId="26092" xr:uid="{00000000-0005-0000-0000-0000F1650000}"/>
    <cellStyle name="Normal 17 5 3 2 3 2 2 2 3" xfId="26093" xr:uid="{00000000-0005-0000-0000-0000F2650000}"/>
    <cellStyle name="Normal 17 5 3 2 3 2 2 3" xfId="26094" xr:uid="{00000000-0005-0000-0000-0000F3650000}"/>
    <cellStyle name="Normal 17 5 3 2 3 2 2 3 2" xfId="26095" xr:uid="{00000000-0005-0000-0000-0000F4650000}"/>
    <cellStyle name="Normal 17 5 3 2 3 2 2 4" xfId="26096" xr:uid="{00000000-0005-0000-0000-0000F5650000}"/>
    <cellStyle name="Normal 17 5 3 2 3 2 3" xfId="26097" xr:uid="{00000000-0005-0000-0000-0000F6650000}"/>
    <cellStyle name="Normal 17 5 3 2 3 2 3 2" xfId="26098" xr:uid="{00000000-0005-0000-0000-0000F7650000}"/>
    <cellStyle name="Normal 17 5 3 2 3 2 3 2 2" xfId="26099" xr:uid="{00000000-0005-0000-0000-0000F8650000}"/>
    <cellStyle name="Normal 17 5 3 2 3 2 3 3" xfId="26100" xr:uid="{00000000-0005-0000-0000-0000F9650000}"/>
    <cellStyle name="Normal 17 5 3 2 3 2 4" xfId="26101" xr:uid="{00000000-0005-0000-0000-0000FA650000}"/>
    <cellStyle name="Normal 17 5 3 2 3 2 4 2" xfId="26102" xr:uid="{00000000-0005-0000-0000-0000FB650000}"/>
    <cellStyle name="Normal 17 5 3 2 3 2 5" xfId="26103" xr:uid="{00000000-0005-0000-0000-0000FC650000}"/>
    <cellStyle name="Normal 17 5 3 2 3 3" xfId="26104" xr:uid="{00000000-0005-0000-0000-0000FD650000}"/>
    <cellStyle name="Normal 17 5 3 2 3 3 2" xfId="26105" xr:uid="{00000000-0005-0000-0000-0000FE650000}"/>
    <cellStyle name="Normal 17 5 3 2 3 3 2 2" xfId="26106" xr:uid="{00000000-0005-0000-0000-0000FF650000}"/>
    <cellStyle name="Normal 17 5 3 2 3 3 2 2 2" xfId="26107" xr:uid="{00000000-0005-0000-0000-000000660000}"/>
    <cellStyle name="Normal 17 5 3 2 3 3 2 3" xfId="26108" xr:uid="{00000000-0005-0000-0000-000001660000}"/>
    <cellStyle name="Normal 17 5 3 2 3 3 3" xfId="26109" xr:uid="{00000000-0005-0000-0000-000002660000}"/>
    <cellStyle name="Normal 17 5 3 2 3 3 3 2" xfId="26110" xr:uid="{00000000-0005-0000-0000-000003660000}"/>
    <cellStyle name="Normal 17 5 3 2 3 3 4" xfId="26111" xr:uid="{00000000-0005-0000-0000-000004660000}"/>
    <cellStyle name="Normal 17 5 3 2 3 4" xfId="26112" xr:uid="{00000000-0005-0000-0000-000005660000}"/>
    <cellStyle name="Normal 17 5 3 2 3 4 2" xfId="26113" xr:uid="{00000000-0005-0000-0000-000006660000}"/>
    <cellStyle name="Normal 17 5 3 2 3 4 2 2" xfId="26114" xr:uid="{00000000-0005-0000-0000-000007660000}"/>
    <cellStyle name="Normal 17 5 3 2 3 4 3" xfId="26115" xr:uid="{00000000-0005-0000-0000-000008660000}"/>
    <cellStyle name="Normal 17 5 3 2 3 5" xfId="26116" xr:uid="{00000000-0005-0000-0000-000009660000}"/>
    <cellStyle name="Normal 17 5 3 2 3 5 2" xfId="26117" xr:uid="{00000000-0005-0000-0000-00000A660000}"/>
    <cellStyle name="Normal 17 5 3 2 3 6" xfId="26118" xr:uid="{00000000-0005-0000-0000-00000B660000}"/>
    <cellStyle name="Normal 17 5 3 2 4" xfId="26119" xr:uid="{00000000-0005-0000-0000-00000C660000}"/>
    <cellStyle name="Normal 17 5 3 2 4 2" xfId="26120" xr:uid="{00000000-0005-0000-0000-00000D660000}"/>
    <cellStyle name="Normal 17 5 3 2 4 2 2" xfId="26121" xr:uid="{00000000-0005-0000-0000-00000E660000}"/>
    <cellStyle name="Normal 17 5 3 2 4 2 2 2" xfId="26122" xr:uid="{00000000-0005-0000-0000-00000F660000}"/>
    <cellStyle name="Normal 17 5 3 2 4 2 2 2 2" xfId="26123" xr:uid="{00000000-0005-0000-0000-000010660000}"/>
    <cellStyle name="Normal 17 5 3 2 4 2 2 3" xfId="26124" xr:uid="{00000000-0005-0000-0000-000011660000}"/>
    <cellStyle name="Normal 17 5 3 2 4 2 3" xfId="26125" xr:uid="{00000000-0005-0000-0000-000012660000}"/>
    <cellStyle name="Normal 17 5 3 2 4 2 3 2" xfId="26126" xr:uid="{00000000-0005-0000-0000-000013660000}"/>
    <cellStyle name="Normal 17 5 3 2 4 2 4" xfId="26127" xr:uid="{00000000-0005-0000-0000-000014660000}"/>
    <cellStyle name="Normal 17 5 3 2 4 3" xfId="26128" xr:uid="{00000000-0005-0000-0000-000015660000}"/>
    <cellStyle name="Normal 17 5 3 2 4 3 2" xfId="26129" xr:uid="{00000000-0005-0000-0000-000016660000}"/>
    <cellStyle name="Normal 17 5 3 2 4 3 2 2" xfId="26130" xr:uid="{00000000-0005-0000-0000-000017660000}"/>
    <cellStyle name="Normal 17 5 3 2 4 3 3" xfId="26131" xr:uid="{00000000-0005-0000-0000-000018660000}"/>
    <cellStyle name="Normal 17 5 3 2 4 4" xfId="26132" xr:uid="{00000000-0005-0000-0000-000019660000}"/>
    <cellStyle name="Normal 17 5 3 2 4 4 2" xfId="26133" xr:uid="{00000000-0005-0000-0000-00001A660000}"/>
    <cellStyle name="Normal 17 5 3 2 4 5" xfId="26134" xr:uid="{00000000-0005-0000-0000-00001B660000}"/>
    <cellStyle name="Normal 17 5 3 2 5" xfId="26135" xr:uid="{00000000-0005-0000-0000-00001C660000}"/>
    <cellStyle name="Normal 17 5 3 2 5 2" xfId="26136" xr:uid="{00000000-0005-0000-0000-00001D660000}"/>
    <cellStyle name="Normal 17 5 3 2 5 2 2" xfId="26137" xr:uid="{00000000-0005-0000-0000-00001E660000}"/>
    <cellStyle name="Normal 17 5 3 2 5 2 2 2" xfId="26138" xr:uid="{00000000-0005-0000-0000-00001F660000}"/>
    <cellStyle name="Normal 17 5 3 2 5 2 3" xfId="26139" xr:uid="{00000000-0005-0000-0000-000020660000}"/>
    <cellStyle name="Normal 17 5 3 2 5 3" xfId="26140" xr:uid="{00000000-0005-0000-0000-000021660000}"/>
    <cellStyle name="Normal 17 5 3 2 5 3 2" xfId="26141" xr:uid="{00000000-0005-0000-0000-000022660000}"/>
    <cellStyle name="Normal 17 5 3 2 5 4" xfId="26142" xr:uid="{00000000-0005-0000-0000-000023660000}"/>
    <cellStyle name="Normal 17 5 3 2 6" xfId="26143" xr:uid="{00000000-0005-0000-0000-000024660000}"/>
    <cellStyle name="Normal 17 5 3 2 6 2" xfId="26144" xr:uid="{00000000-0005-0000-0000-000025660000}"/>
    <cellStyle name="Normal 17 5 3 2 6 2 2" xfId="26145" xr:uid="{00000000-0005-0000-0000-000026660000}"/>
    <cellStyle name="Normal 17 5 3 2 6 3" xfId="26146" xr:uid="{00000000-0005-0000-0000-000027660000}"/>
    <cellStyle name="Normal 17 5 3 2 6 3 2" xfId="26147" xr:uid="{00000000-0005-0000-0000-000028660000}"/>
    <cellStyle name="Normal 17 5 3 2 6 4" xfId="26148" xr:uid="{00000000-0005-0000-0000-000029660000}"/>
    <cellStyle name="Normal 17 5 3 2 7" xfId="26149" xr:uid="{00000000-0005-0000-0000-00002A660000}"/>
    <cellStyle name="Normal 17 5 3 2 7 2" xfId="26150" xr:uid="{00000000-0005-0000-0000-00002B660000}"/>
    <cellStyle name="Normal 17 5 3 2 8" xfId="26151" xr:uid="{00000000-0005-0000-0000-00002C660000}"/>
    <cellStyle name="Normal 17 5 3 2 8 2" xfId="26152" xr:uid="{00000000-0005-0000-0000-00002D660000}"/>
    <cellStyle name="Normal 17 5 3 2 9" xfId="26153" xr:uid="{00000000-0005-0000-0000-00002E660000}"/>
    <cellStyle name="Normal 17 5 3 3" xfId="26154" xr:uid="{00000000-0005-0000-0000-00002F660000}"/>
    <cellStyle name="Normal 17 5 3 3 2" xfId="26155" xr:uid="{00000000-0005-0000-0000-000030660000}"/>
    <cellStyle name="Normal 17 5 3 3 2 2" xfId="26156" xr:uid="{00000000-0005-0000-0000-000031660000}"/>
    <cellStyle name="Normal 17 5 3 3 2 2 2" xfId="26157" xr:uid="{00000000-0005-0000-0000-000032660000}"/>
    <cellStyle name="Normal 17 5 3 3 2 2 2 2" xfId="26158" xr:uid="{00000000-0005-0000-0000-000033660000}"/>
    <cellStyle name="Normal 17 5 3 3 2 2 2 2 2" xfId="26159" xr:uid="{00000000-0005-0000-0000-000034660000}"/>
    <cellStyle name="Normal 17 5 3 3 2 2 2 3" xfId="26160" xr:uid="{00000000-0005-0000-0000-000035660000}"/>
    <cellStyle name="Normal 17 5 3 3 2 2 3" xfId="26161" xr:uid="{00000000-0005-0000-0000-000036660000}"/>
    <cellStyle name="Normal 17 5 3 3 2 2 3 2" xfId="26162" xr:uid="{00000000-0005-0000-0000-000037660000}"/>
    <cellStyle name="Normal 17 5 3 3 2 2 4" xfId="26163" xr:uid="{00000000-0005-0000-0000-000038660000}"/>
    <cellStyle name="Normal 17 5 3 3 2 3" xfId="26164" xr:uid="{00000000-0005-0000-0000-000039660000}"/>
    <cellStyle name="Normal 17 5 3 3 2 3 2" xfId="26165" xr:uid="{00000000-0005-0000-0000-00003A660000}"/>
    <cellStyle name="Normal 17 5 3 3 2 3 2 2" xfId="26166" xr:uid="{00000000-0005-0000-0000-00003B660000}"/>
    <cellStyle name="Normal 17 5 3 3 2 3 3" xfId="26167" xr:uid="{00000000-0005-0000-0000-00003C660000}"/>
    <cellStyle name="Normal 17 5 3 3 2 4" xfId="26168" xr:uid="{00000000-0005-0000-0000-00003D660000}"/>
    <cellStyle name="Normal 17 5 3 3 2 4 2" xfId="26169" xr:uid="{00000000-0005-0000-0000-00003E660000}"/>
    <cellStyle name="Normal 17 5 3 3 2 5" xfId="26170" xr:uid="{00000000-0005-0000-0000-00003F660000}"/>
    <cellStyle name="Normal 17 5 3 3 3" xfId="26171" xr:uid="{00000000-0005-0000-0000-000040660000}"/>
    <cellStyle name="Normal 17 5 3 3 3 2" xfId="26172" xr:uid="{00000000-0005-0000-0000-000041660000}"/>
    <cellStyle name="Normal 17 5 3 3 3 2 2" xfId="26173" xr:uid="{00000000-0005-0000-0000-000042660000}"/>
    <cellStyle name="Normal 17 5 3 3 3 2 2 2" xfId="26174" xr:uid="{00000000-0005-0000-0000-000043660000}"/>
    <cellStyle name="Normal 17 5 3 3 3 2 3" xfId="26175" xr:uid="{00000000-0005-0000-0000-000044660000}"/>
    <cellStyle name="Normal 17 5 3 3 3 3" xfId="26176" xr:uid="{00000000-0005-0000-0000-000045660000}"/>
    <cellStyle name="Normal 17 5 3 3 3 3 2" xfId="26177" xr:uid="{00000000-0005-0000-0000-000046660000}"/>
    <cellStyle name="Normal 17 5 3 3 3 4" xfId="26178" xr:uid="{00000000-0005-0000-0000-000047660000}"/>
    <cellStyle name="Normal 17 5 3 3 4" xfId="26179" xr:uid="{00000000-0005-0000-0000-000048660000}"/>
    <cellStyle name="Normal 17 5 3 3 4 2" xfId="26180" xr:uid="{00000000-0005-0000-0000-000049660000}"/>
    <cellStyle name="Normal 17 5 3 3 4 2 2" xfId="26181" xr:uid="{00000000-0005-0000-0000-00004A660000}"/>
    <cellStyle name="Normal 17 5 3 3 4 3" xfId="26182" xr:uid="{00000000-0005-0000-0000-00004B660000}"/>
    <cellStyle name="Normal 17 5 3 3 5" xfId="26183" xr:uid="{00000000-0005-0000-0000-00004C660000}"/>
    <cellStyle name="Normal 17 5 3 3 5 2" xfId="26184" xr:uid="{00000000-0005-0000-0000-00004D660000}"/>
    <cellStyle name="Normal 17 5 3 3 6" xfId="26185" xr:uid="{00000000-0005-0000-0000-00004E660000}"/>
    <cellStyle name="Normal 17 5 3 4" xfId="26186" xr:uid="{00000000-0005-0000-0000-00004F660000}"/>
    <cellStyle name="Normal 17 5 3 4 2" xfId="26187" xr:uid="{00000000-0005-0000-0000-000050660000}"/>
    <cellStyle name="Normal 17 5 3 4 2 2" xfId="26188" xr:uid="{00000000-0005-0000-0000-000051660000}"/>
    <cellStyle name="Normal 17 5 3 4 2 2 2" xfId="26189" xr:uid="{00000000-0005-0000-0000-000052660000}"/>
    <cellStyle name="Normal 17 5 3 4 2 2 2 2" xfId="26190" xr:uid="{00000000-0005-0000-0000-000053660000}"/>
    <cellStyle name="Normal 17 5 3 4 2 2 2 2 2" xfId="26191" xr:uid="{00000000-0005-0000-0000-000054660000}"/>
    <cellStyle name="Normal 17 5 3 4 2 2 2 3" xfId="26192" xr:uid="{00000000-0005-0000-0000-000055660000}"/>
    <cellStyle name="Normal 17 5 3 4 2 2 3" xfId="26193" xr:uid="{00000000-0005-0000-0000-000056660000}"/>
    <cellStyle name="Normal 17 5 3 4 2 2 3 2" xfId="26194" xr:uid="{00000000-0005-0000-0000-000057660000}"/>
    <cellStyle name="Normal 17 5 3 4 2 2 4" xfId="26195" xr:uid="{00000000-0005-0000-0000-000058660000}"/>
    <cellStyle name="Normal 17 5 3 4 2 3" xfId="26196" xr:uid="{00000000-0005-0000-0000-000059660000}"/>
    <cellStyle name="Normal 17 5 3 4 2 3 2" xfId="26197" xr:uid="{00000000-0005-0000-0000-00005A660000}"/>
    <cellStyle name="Normal 17 5 3 4 2 3 2 2" xfId="26198" xr:uid="{00000000-0005-0000-0000-00005B660000}"/>
    <cellStyle name="Normal 17 5 3 4 2 3 3" xfId="26199" xr:uid="{00000000-0005-0000-0000-00005C660000}"/>
    <cellStyle name="Normal 17 5 3 4 2 4" xfId="26200" xr:uid="{00000000-0005-0000-0000-00005D660000}"/>
    <cellStyle name="Normal 17 5 3 4 2 4 2" xfId="26201" xr:uid="{00000000-0005-0000-0000-00005E660000}"/>
    <cellStyle name="Normal 17 5 3 4 2 5" xfId="26202" xr:uid="{00000000-0005-0000-0000-00005F660000}"/>
    <cellStyle name="Normal 17 5 3 4 3" xfId="26203" xr:uid="{00000000-0005-0000-0000-000060660000}"/>
    <cellStyle name="Normal 17 5 3 4 3 2" xfId="26204" xr:uid="{00000000-0005-0000-0000-000061660000}"/>
    <cellStyle name="Normal 17 5 3 4 3 2 2" xfId="26205" xr:uid="{00000000-0005-0000-0000-000062660000}"/>
    <cellStyle name="Normal 17 5 3 4 3 2 2 2" xfId="26206" xr:uid="{00000000-0005-0000-0000-000063660000}"/>
    <cellStyle name="Normal 17 5 3 4 3 2 3" xfId="26207" xr:uid="{00000000-0005-0000-0000-000064660000}"/>
    <cellStyle name="Normal 17 5 3 4 3 3" xfId="26208" xr:uid="{00000000-0005-0000-0000-000065660000}"/>
    <cellStyle name="Normal 17 5 3 4 3 3 2" xfId="26209" xr:uid="{00000000-0005-0000-0000-000066660000}"/>
    <cellStyle name="Normal 17 5 3 4 3 4" xfId="26210" xr:uid="{00000000-0005-0000-0000-000067660000}"/>
    <cellStyle name="Normal 17 5 3 4 4" xfId="26211" xr:uid="{00000000-0005-0000-0000-000068660000}"/>
    <cellStyle name="Normal 17 5 3 4 4 2" xfId="26212" xr:uid="{00000000-0005-0000-0000-000069660000}"/>
    <cellStyle name="Normal 17 5 3 4 4 2 2" xfId="26213" xr:uid="{00000000-0005-0000-0000-00006A660000}"/>
    <cellStyle name="Normal 17 5 3 4 4 3" xfId="26214" xr:uid="{00000000-0005-0000-0000-00006B660000}"/>
    <cellStyle name="Normal 17 5 3 4 5" xfId="26215" xr:uid="{00000000-0005-0000-0000-00006C660000}"/>
    <cellStyle name="Normal 17 5 3 4 5 2" xfId="26216" xr:uid="{00000000-0005-0000-0000-00006D660000}"/>
    <cellStyle name="Normal 17 5 3 4 6" xfId="26217" xr:uid="{00000000-0005-0000-0000-00006E660000}"/>
    <cellStyle name="Normal 17 5 3 5" xfId="26218" xr:uid="{00000000-0005-0000-0000-00006F660000}"/>
    <cellStyle name="Normal 17 5 3 5 2" xfId="26219" xr:uid="{00000000-0005-0000-0000-000070660000}"/>
    <cellStyle name="Normal 17 5 3 5 2 2" xfId="26220" xr:uid="{00000000-0005-0000-0000-000071660000}"/>
    <cellStyle name="Normal 17 5 3 5 2 2 2" xfId="26221" xr:uid="{00000000-0005-0000-0000-000072660000}"/>
    <cellStyle name="Normal 17 5 3 5 2 2 2 2" xfId="26222" xr:uid="{00000000-0005-0000-0000-000073660000}"/>
    <cellStyle name="Normal 17 5 3 5 2 2 3" xfId="26223" xr:uid="{00000000-0005-0000-0000-000074660000}"/>
    <cellStyle name="Normal 17 5 3 5 2 3" xfId="26224" xr:uid="{00000000-0005-0000-0000-000075660000}"/>
    <cellStyle name="Normal 17 5 3 5 2 3 2" xfId="26225" xr:uid="{00000000-0005-0000-0000-000076660000}"/>
    <cellStyle name="Normal 17 5 3 5 2 4" xfId="26226" xr:uid="{00000000-0005-0000-0000-000077660000}"/>
    <cellStyle name="Normal 17 5 3 5 3" xfId="26227" xr:uid="{00000000-0005-0000-0000-000078660000}"/>
    <cellStyle name="Normal 17 5 3 5 3 2" xfId="26228" xr:uid="{00000000-0005-0000-0000-000079660000}"/>
    <cellStyle name="Normal 17 5 3 5 3 2 2" xfId="26229" xr:uid="{00000000-0005-0000-0000-00007A660000}"/>
    <cellStyle name="Normal 17 5 3 5 3 3" xfId="26230" xr:uid="{00000000-0005-0000-0000-00007B660000}"/>
    <cellStyle name="Normal 17 5 3 5 4" xfId="26231" xr:uid="{00000000-0005-0000-0000-00007C660000}"/>
    <cellStyle name="Normal 17 5 3 5 4 2" xfId="26232" xr:uid="{00000000-0005-0000-0000-00007D660000}"/>
    <cellStyle name="Normal 17 5 3 5 5" xfId="26233" xr:uid="{00000000-0005-0000-0000-00007E660000}"/>
    <cellStyle name="Normal 17 5 3 6" xfId="26234" xr:uid="{00000000-0005-0000-0000-00007F660000}"/>
    <cellStyle name="Normal 17 5 3 6 2" xfId="26235" xr:uid="{00000000-0005-0000-0000-000080660000}"/>
    <cellStyle name="Normal 17 5 3 6 2 2" xfId="26236" xr:uid="{00000000-0005-0000-0000-000081660000}"/>
    <cellStyle name="Normal 17 5 3 6 2 2 2" xfId="26237" xr:uid="{00000000-0005-0000-0000-000082660000}"/>
    <cellStyle name="Normal 17 5 3 6 2 3" xfId="26238" xr:uid="{00000000-0005-0000-0000-000083660000}"/>
    <cellStyle name="Normal 17 5 3 6 3" xfId="26239" xr:uid="{00000000-0005-0000-0000-000084660000}"/>
    <cellStyle name="Normal 17 5 3 6 3 2" xfId="26240" xr:uid="{00000000-0005-0000-0000-000085660000}"/>
    <cellStyle name="Normal 17 5 3 6 4" xfId="26241" xr:uid="{00000000-0005-0000-0000-000086660000}"/>
    <cellStyle name="Normal 17 5 3 7" xfId="26242" xr:uid="{00000000-0005-0000-0000-000087660000}"/>
    <cellStyle name="Normal 17 5 3 7 2" xfId="26243" xr:uid="{00000000-0005-0000-0000-000088660000}"/>
    <cellStyle name="Normal 17 5 3 7 2 2" xfId="26244" xr:uid="{00000000-0005-0000-0000-000089660000}"/>
    <cellStyle name="Normal 17 5 3 7 3" xfId="26245" xr:uid="{00000000-0005-0000-0000-00008A660000}"/>
    <cellStyle name="Normal 17 5 3 7 3 2" xfId="26246" xr:uid="{00000000-0005-0000-0000-00008B660000}"/>
    <cellStyle name="Normal 17 5 3 7 4" xfId="26247" xr:uid="{00000000-0005-0000-0000-00008C660000}"/>
    <cellStyle name="Normal 17 5 3 8" xfId="26248" xr:uid="{00000000-0005-0000-0000-00008D660000}"/>
    <cellStyle name="Normal 17 5 3 8 2" xfId="26249" xr:uid="{00000000-0005-0000-0000-00008E660000}"/>
    <cellStyle name="Normal 17 5 3 9" xfId="26250" xr:uid="{00000000-0005-0000-0000-00008F660000}"/>
    <cellStyle name="Normal 17 5 3 9 2" xfId="26251" xr:uid="{00000000-0005-0000-0000-000090660000}"/>
    <cellStyle name="Normal 17 5 4" xfId="26252" xr:uid="{00000000-0005-0000-0000-000091660000}"/>
    <cellStyle name="Normal 17 5 4 10" xfId="26253" xr:uid="{00000000-0005-0000-0000-000092660000}"/>
    <cellStyle name="Normal 17 5 4 11" xfId="26254" xr:uid="{00000000-0005-0000-0000-000093660000}"/>
    <cellStyle name="Normal 17 5 4 2" xfId="26255" xr:uid="{00000000-0005-0000-0000-000094660000}"/>
    <cellStyle name="Normal 17 5 4 2 2" xfId="26256" xr:uid="{00000000-0005-0000-0000-000095660000}"/>
    <cellStyle name="Normal 17 5 4 2 2 2" xfId="26257" xr:uid="{00000000-0005-0000-0000-000096660000}"/>
    <cellStyle name="Normal 17 5 4 2 2 2 2" xfId="26258" xr:uid="{00000000-0005-0000-0000-000097660000}"/>
    <cellStyle name="Normal 17 5 4 2 2 2 2 2" xfId="26259" xr:uid="{00000000-0005-0000-0000-000098660000}"/>
    <cellStyle name="Normal 17 5 4 2 2 2 2 2 2" xfId="26260" xr:uid="{00000000-0005-0000-0000-000099660000}"/>
    <cellStyle name="Normal 17 5 4 2 2 2 2 2 2 2" xfId="26261" xr:uid="{00000000-0005-0000-0000-00009A660000}"/>
    <cellStyle name="Normal 17 5 4 2 2 2 2 2 3" xfId="26262" xr:uid="{00000000-0005-0000-0000-00009B660000}"/>
    <cellStyle name="Normal 17 5 4 2 2 2 2 3" xfId="26263" xr:uid="{00000000-0005-0000-0000-00009C660000}"/>
    <cellStyle name="Normal 17 5 4 2 2 2 2 3 2" xfId="26264" xr:uid="{00000000-0005-0000-0000-00009D660000}"/>
    <cellStyle name="Normal 17 5 4 2 2 2 2 4" xfId="26265" xr:uid="{00000000-0005-0000-0000-00009E660000}"/>
    <cellStyle name="Normal 17 5 4 2 2 2 3" xfId="26266" xr:uid="{00000000-0005-0000-0000-00009F660000}"/>
    <cellStyle name="Normal 17 5 4 2 2 2 3 2" xfId="26267" xr:uid="{00000000-0005-0000-0000-0000A0660000}"/>
    <cellStyle name="Normal 17 5 4 2 2 2 3 2 2" xfId="26268" xr:uid="{00000000-0005-0000-0000-0000A1660000}"/>
    <cellStyle name="Normal 17 5 4 2 2 2 3 3" xfId="26269" xr:uid="{00000000-0005-0000-0000-0000A2660000}"/>
    <cellStyle name="Normal 17 5 4 2 2 2 4" xfId="26270" xr:uid="{00000000-0005-0000-0000-0000A3660000}"/>
    <cellStyle name="Normal 17 5 4 2 2 2 4 2" xfId="26271" xr:uid="{00000000-0005-0000-0000-0000A4660000}"/>
    <cellStyle name="Normal 17 5 4 2 2 2 5" xfId="26272" xr:uid="{00000000-0005-0000-0000-0000A5660000}"/>
    <cellStyle name="Normal 17 5 4 2 2 3" xfId="26273" xr:uid="{00000000-0005-0000-0000-0000A6660000}"/>
    <cellStyle name="Normal 17 5 4 2 2 3 2" xfId="26274" xr:uid="{00000000-0005-0000-0000-0000A7660000}"/>
    <cellStyle name="Normal 17 5 4 2 2 3 2 2" xfId="26275" xr:uid="{00000000-0005-0000-0000-0000A8660000}"/>
    <cellStyle name="Normal 17 5 4 2 2 3 2 2 2" xfId="26276" xr:uid="{00000000-0005-0000-0000-0000A9660000}"/>
    <cellStyle name="Normal 17 5 4 2 2 3 2 3" xfId="26277" xr:uid="{00000000-0005-0000-0000-0000AA660000}"/>
    <cellStyle name="Normal 17 5 4 2 2 3 3" xfId="26278" xr:uid="{00000000-0005-0000-0000-0000AB660000}"/>
    <cellStyle name="Normal 17 5 4 2 2 3 3 2" xfId="26279" xr:uid="{00000000-0005-0000-0000-0000AC660000}"/>
    <cellStyle name="Normal 17 5 4 2 2 3 4" xfId="26280" xr:uid="{00000000-0005-0000-0000-0000AD660000}"/>
    <cellStyle name="Normal 17 5 4 2 2 4" xfId="26281" xr:uid="{00000000-0005-0000-0000-0000AE660000}"/>
    <cellStyle name="Normal 17 5 4 2 2 4 2" xfId="26282" xr:uid="{00000000-0005-0000-0000-0000AF660000}"/>
    <cellStyle name="Normal 17 5 4 2 2 4 2 2" xfId="26283" xr:uid="{00000000-0005-0000-0000-0000B0660000}"/>
    <cellStyle name="Normal 17 5 4 2 2 4 3" xfId="26284" xr:uid="{00000000-0005-0000-0000-0000B1660000}"/>
    <cellStyle name="Normal 17 5 4 2 2 5" xfId="26285" xr:uid="{00000000-0005-0000-0000-0000B2660000}"/>
    <cellStyle name="Normal 17 5 4 2 2 5 2" xfId="26286" xr:uid="{00000000-0005-0000-0000-0000B3660000}"/>
    <cellStyle name="Normal 17 5 4 2 2 6" xfId="26287" xr:uid="{00000000-0005-0000-0000-0000B4660000}"/>
    <cellStyle name="Normal 17 5 4 2 3" xfId="26288" xr:uid="{00000000-0005-0000-0000-0000B5660000}"/>
    <cellStyle name="Normal 17 5 4 2 3 2" xfId="26289" xr:uid="{00000000-0005-0000-0000-0000B6660000}"/>
    <cellStyle name="Normal 17 5 4 2 3 2 2" xfId="26290" xr:uid="{00000000-0005-0000-0000-0000B7660000}"/>
    <cellStyle name="Normal 17 5 4 2 3 2 2 2" xfId="26291" xr:uid="{00000000-0005-0000-0000-0000B8660000}"/>
    <cellStyle name="Normal 17 5 4 2 3 2 2 2 2" xfId="26292" xr:uid="{00000000-0005-0000-0000-0000B9660000}"/>
    <cellStyle name="Normal 17 5 4 2 3 2 2 2 2 2" xfId="26293" xr:uid="{00000000-0005-0000-0000-0000BA660000}"/>
    <cellStyle name="Normal 17 5 4 2 3 2 2 2 3" xfId="26294" xr:uid="{00000000-0005-0000-0000-0000BB660000}"/>
    <cellStyle name="Normal 17 5 4 2 3 2 2 3" xfId="26295" xr:uid="{00000000-0005-0000-0000-0000BC660000}"/>
    <cellStyle name="Normal 17 5 4 2 3 2 2 3 2" xfId="26296" xr:uid="{00000000-0005-0000-0000-0000BD660000}"/>
    <cellStyle name="Normal 17 5 4 2 3 2 2 4" xfId="26297" xr:uid="{00000000-0005-0000-0000-0000BE660000}"/>
    <cellStyle name="Normal 17 5 4 2 3 2 3" xfId="26298" xr:uid="{00000000-0005-0000-0000-0000BF660000}"/>
    <cellStyle name="Normal 17 5 4 2 3 2 3 2" xfId="26299" xr:uid="{00000000-0005-0000-0000-0000C0660000}"/>
    <cellStyle name="Normal 17 5 4 2 3 2 3 2 2" xfId="26300" xr:uid="{00000000-0005-0000-0000-0000C1660000}"/>
    <cellStyle name="Normal 17 5 4 2 3 2 3 3" xfId="26301" xr:uid="{00000000-0005-0000-0000-0000C2660000}"/>
    <cellStyle name="Normal 17 5 4 2 3 2 4" xfId="26302" xr:uid="{00000000-0005-0000-0000-0000C3660000}"/>
    <cellStyle name="Normal 17 5 4 2 3 2 4 2" xfId="26303" xr:uid="{00000000-0005-0000-0000-0000C4660000}"/>
    <cellStyle name="Normal 17 5 4 2 3 2 5" xfId="26304" xr:uid="{00000000-0005-0000-0000-0000C5660000}"/>
    <cellStyle name="Normal 17 5 4 2 3 3" xfId="26305" xr:uid="{00000000-0005-0000-0000-0000C6660000}"/>
    <cellStyle name="Normal 17 5 4 2 3 3 2" xfId="26306" xr:uid="{00000000-0005-0000-0000-0000C7660000}"/>
    <cellStyle name="Normal 17 5 4 2 3 3 2 2" xfId="26307" xr:uid="{00000000-0005-0000-0000-0000C8660000}"/>
    <cellStyle name="Normal 17 5 4 2 3 3 2 2 2" xfId="26308" xr:uid="{00000000-0005-0000-0000-0000C9660000}"/>
    <cellStyle name="Normal 17 5 4 2 3 3 2 3" xfId="26309" xr:uid="{00000000-0005-0000-0000-0000CA660000}"/>
    <cellStyle name="Normal 17 5 4 2 3 3 3" xfId="26310" xr:uid="{00000000-0005-0000-0000-0000CB660000}"/>
    <cellStyle name="Normal 17 5 4 2 3 3 3 2" xfId="26311" xr:uid="{00000000-0005-0000-0000-0000CC660000}"/>
    <cellStyle name="Normal 17 5 4 2 3 3 4" xfId="26312" xr:uid="{00000000-0005-0000-0000-0000CD660000}"/>
    <cellStyle name="Normal 17 5 4 2 3 4" xfId="26313" xr:uid="{00000000-0005-0000-0000-0000CE660000}"/>
    <cellStyle name="Normal 17 5 4 2 3 4 2" xfId="26314" xr:uid="{00000000-0005-0000-0000-0000CF660000}"/>
    <cellStyle name="Normal 17 5 4 2 3 4 2 2" xfId="26315" xr:uid="{00000000-0005-0000-0000-0000D0660000}"/>
    <cellStyle name="Normal 17 5 4 2 3 4 3" xfId="26316" xr:uid="{00000000-0005-0000-0000-0000D1660000}"/>
    <cellStyle name="Normal 17 5 4 2 3 5" xfId="26317" xr:uid="{00000000-0005-0000-0000-0000D2660000}"/>
    <cellStyle name="Normal 17 5 4 2 3 5 2" xfId="26318" xr:uid="{00000000-0005-0000-0000-0000D3660000}"/>
    <cellStyle name="Normal 17 5 4 2 3 6" xfId="26319" xr:uid="{00000000-0005-0000-0000-0000D4660000}"/>
    <cellStyle name="Normal 17 5 4 2 4" xfId="26320" xr:uid="{00000000-0005-0000-0000-0000D5660000}"/>
    <cellStyle name="Normal 17 5 4 2 4 2" xfId="26321" xr:uid="{00000000-0005-0000-0000-0000D6660000}"/>
    <cellStyle name="Normal 17 5 4 2 4 2 2" xfId="26322" xr:uid="{00000000-0005-0000-0000-0000D7660000}"/>
    <cellStyle name="Normal 17 5 4 2 4 2 2 2" xfId="26323" xr:uid="{00000000-0005-0000-0000-0000D8660000}"/>
    <cellStyle name="Normal 17 5 4 2 4 2 2 2 2" xfId="26324" xr:uid="{00000000-0005-0000-0000-0000D9660000}"/>
    <cellStyle name="Normal 17 5 4 2 4 2 2 3" xfId="26325" xr:uid="{00000000-0005-0000-0000-0000DA660000}"/>
    <cellStyle name="Normal 17 5 4 2 4 2 3" xfId="26326" xr:uid="{00000000-0005-0000-0000-0000DB660000}"/>
    <cellStyle name="Normal 17 5 4 2 4 2 3 2" xfId="26327" xr:uid="{00000000-0005-0000-0000-0000DC660000}"/>
    <cellStyle name="Normal 17 5 4 2 4 2 4" xfId="26328" xr:uid="{00000000-0005-0000-0000-0000DD660000}"/>
    <cellStyle name="Normal 17 5 4 2 4 3" xfId="26329" xr:uid="{00000000-0005-0000-0000-0000DE660000}"/>
    <cellStyle name="Normal 17 5 4 2 4 3 2" xfId="26330" xr:uid="{00000000-0005-0000-0000-0000DF660000}"/>
    <cellStyle name="Normal 17 5 4 2 4 3 2 2" xfId="26331" xr:uid="{00000000-0005-0000-0000-0000E0660000}"/>
    <cellStyle name="Normal 17 5 4 2 4 3 3" xfId="26332" xr:uid="{00000000-0005-0000-0000-0000E1660000}"/>
    <cellStyle name="Normal 17 5 4 2 4 4" xfId="26333" xr:uid="{00000000-0005-0000-0000-0000E2660000}"/>
    <cellStyle name="Normal 17 5 4 2 4 4 2" xfId="26334" xr:uid="{00000000-0005-0000-0000-0000E3660000}"/>
    <cellStyle name="Normal 17 5 4 2 4 5" xfId="26335" xr:uid="{00000000-0005-0000-0000-0000E4660000}"/>
    <cellStyle name="Normal 17 5 4 2 5" xfId="26336" xr:uid="{00000000-0005-0000-0000-0000E5660000}"/>
    <cellStyle name="Normal 17 5 4 2 5 2" xfId="26337" xr:uid="{00000000-0005-0000-0000-0000E6660000}"/>
    <cellStyle name="Normal 17 5 4 2 5 2 2" xfId="26338" xr:uid="{00000000-0005-0000-0000-0000E7660000}"/>
    <cellStyle name="Normal 17 5 4 2 5 2 2 2" xfId="26339" xr:uid="{00000000-0005-0000-0000-0000E8660000}"/>
    <cellStyle name="Normal 17 5 4 2 5 2 3" xfId="26340" xr:uid="{00000000-0005-0000-0000-0000E9660000}"/>
    <cellStyle name="Normal 17 5 4 2 5 3" xfId="26341" xr:uid="{00000000-0005-0000-0000-0000EA660000}"/>
    <cellStyle name="Normal 17 5 4 2 5 3 2" xfId="26342" xr:uid="{00000000-0005-0000-0000-0000EB660000}"/>
    <cellStyle name="Normal 17 5 4 2 5 4" xfId="26343" xr:uid="{00000000-0005-0000-0000-0000EC660000}"/>
    <cellStyle name="Normal 17 5 4 2 6" xfId="26344" xr:uid="{00000000-0005-0000-0000-0000ED660000}"/>
    <cellStyle name="Normal 17 5 4 2 6 2" xfId="26345" xr:uid="{00000000-0005-0000-0000-0000EE660000}"/>
    <cellStyle name="Normal 17 5 4 2 6 2 2" xfId="26346" xr:uid="{00000000-0005-0000-0000-0000EF660000}"/>
    <cellStyle name="Normal 17 5 4 2 6 3" xfId="26347" xr:uid="{00000000-0005-0000-0000-0000F0660000}"/>
    <cellStyle name="Normal 17 5 4 2 6 3 2" xfId="26348" xr:uid="{00000000-0005-0000-0000-0000F1660000}"/>
    <cellStyle name="Normal 17 5 4 2 6 4" xfId="26349" xr:uid="{00000000-0005-0000-0000-0000F2660000}"/>
    <cellStyle name="Normal 17 5 4 2 7" xfId="26350" xr:uid="{00000000-0005-0000-0000-0000F3660000}"/>
    <cellStyle name="Normal 17 5 4 2 7 2" xfId="26351" xr:uid="{00000000-0005-0000-0000-0000F4660000}"/>
    <cellStyle name="Normal 17 5 4 2 8" xfId="26352" xr:uid="{00000000-0005-0000-0000-0000F5660000}"/>
    <cellStyle name="Normal 17 5 4 2 8 2" xfId="26353" xr:uid="{00000000-0005-0000-0000-0000F6660000}"/>
    <cellStyle name="Normal 17 5 4 2 9" xfId="26354" xr:uid="{00000000-0005-0000-0000-0000F7660000}"/>
    <cellStyle name="Normal 17 5 4 3" xfId="26355" xr:uid="{00000000-0005-0000-0000-0000F8660000}"/>
    <cellStyle name="Normal 17 5 4 3 2" xfId="26356" xr:uid="{00000000-0005-0000-0000-0000F9660000}"/>
    <cellStyle name="Normal 17 5 4 3 2 2" xfId="26357" xr:uid="{00000000-0005-0000-0000-0000FA660000}"/>
    <cellStyle name="Normal 17 5 4 3 2 2 2" xfId="26358" xr:uid="{00000000-0005-0000-0000-0000FB660000}"/>
    <cellStyle name="Normal 17 5 4 3 2 2 2 2" xfId="26359" xr:uid="{00000000-0005-0000-0000-0000FC660000}"/>
    <cellStyle name="Normal 17 5 4 3 2 2 2 2 2" xfId="26360" xr:uid="{00000000-0005-0000-0000-0000FD660000}"/>
    <cellStyle name="Normal 17 5 4 3 2 2 2 3" xfId="26361" xr:uid="{00000000-0005-0000-0000-0000FE660000}"/>
    <cellStyle name="Normal 17 5 4 3 2 2 3" xfId="26362" xr:uid="{00000000-0005-0000-0000-0000FF660000}"/>
    <cellStyle name="Normal 17 5 4 3 2 2 3 2" xfId="26363" xr:uid="{00000000-0005-0000-0000-000000670000}"/>
    <cellStyle name="Normal 17 5 4 3 2 2 4" xfId="26364" xr:uid="{00000000-0005-0000-0000-000001670000}"/>
    <cellStyle name="Normal 17 5 4 3 2 3" xfId="26365" xr:uid="{00000000-0005-0000-0000-000002670000}"/>
    <cellStyle name="Normal 17 5 4 3 2 3 2" xfId="26366" xr:uid="{00000000-0005-0000-0000-000003670000}"/>
    <cellStyle name="Normal 17 5 4 3 2 3 2 2" xfId="26367" xr:uid="{00000000-0005-0000-0000-000004670000}"/>
    <cellStyle name="Normal 17 5 4 3 2 3 3" xfId="26368" xr:uid="{00000000-0005-0000-0000-000005670000}"/>
    <cellStyle name="Normal 17 5 4 3 2 4" xfId="26369" xr:uid="{00000000-0005-0000-0000-000006670000}"/>
    <cellStyle name="Normal 17 5 4 3 2 4 2" xfId="26370" xr:uid="{00000000-0005-0000-0000-000007670000}"/>
    <cellStyle name="Normal 17 5 4 3 2 5" xfId="26371" xr:uid="{00000000-0005-0000-0000-000008670000}"/>
    <cellStyle name="Normal 17 5 4 3 3" xfId="26372" xr:uid="{00000000-0005-0000-0000-000009670000}"/>
    <cellStyle name="Normal 17 5 4 3 3 2" xfId="26373" xr:uid="{00000000-0005-0000-0000-00000A670000}"/>
    <cellStyle name="Normal 17 5 4 3 3 2 2" xfId="26374" xr:uid="{00000000-0005-0000-0000-00000B670000}"/>
    <cellStyle name="Normal 17 5 4 3 3 2 2 2" xfId="26375" xr:uid="{00000000-0005-0000-0000-00000C670000}"/>
    <cellStyle name="Normal 17 5 4 3 3 2 3" xfId="26376" xr:uid="{00000000-0005-0000-0000-00000D670000}"/>
    <cellStyle name="Normal 17 5 4 3 3 3" xfId="26377" xr:uid="{00000000-0005-0000-0000-00000E670000}"/>
    <cellStyle name="Normal 17 5 4 3 3 3 2" xfId="26378" xr:uid="{00000000-0005-0000-0000-00000F670000}"/>
    <cellStyle name="Normal 17 5 4 3 3 4" xfId="26379" xr:uid="{00000000-0005-0000-0000-000010670000}"/>
    <cellStyle name="Normal 17 5 4 3 4" xfId="26380" xr:uid="{00000000-0005-0000-0000-000011670000}"/>
    <cellStyle name="Normal 17 5 4 3 4 2" xfId="26381" xr:uid="{00000000-0005-0000-0000-000012670000}"/>
    <cellStyle name="Normal 17 5 4 3 4 2 2" xfId="26382" xr:uid="{00000000-0005-0000-0000-000013670000}"/>
    <cellStyle name="Normal 17 5 4 3 4 3" xfId="26383" xr:uid="{00000000-0005-0000-0000-000014670000}"/>
    <cellStyle name="Normal 17 5 4 3 5" xfId="26384" xr:uid="{00000000-0005-0000-0000-000015670000}"/>
    <cellStyle name="Normal 17 5 4 3 5 2" xfId="26385" xr:uid="{00000000-0005-0000-0000-000016670000}"/>
    <cellStyle name="Normal 17 5 4 3 6" xfId="26386" xr:uid="{00000000-0005-0000-0000-000017670000}"/>
    <cellStyle name="Normal 17 5 4 4" xfId="26387" xr:uid="{00000000-0005-0000-0000-000018670000}"/>
    <cellStyle name="Normal 17 5 4 4 2" xfId="26388" xr:uid="{00000000-0005-0000-0000-000019670000}"/>
    <cellStyle name="Normal 17 5 4 4 2 2" xfId="26389" xr:uid="{00000000-0005-0000-0000-00001A670000}"/>
    <cellStyle name="Normal 17 5 4 4 2 2 2" xfId="26390" xr:uid="{00000000-0005-0000-0000-00001B670000}"/>
    <cellStyle name="Normal 17 5 4 4 2 2 2 2" xfId="26391" xr:uid="{00000000-0005-0000-0000-00001C670000}"/>
    <cellStyle name="Normal 17 5 4 4 2 2 2 2 2" xfId="26392" xr:uid="{00000000-0005-0000-0000-00001D670000}"/>
    <cellStyle name="Normal 17 5 4 4 2 2 2 3" xfId="26393" xr:uid="{00000000-0005-0000-0000-00001E670000}"/>
    <cellStyle name="Normal 17 5 4 4 2 2 3" xfId="26394" xr:uid="{00000000-0005-0000-0000-00001F670000}"/>
    <cellStyle name="Normal 17 5 4 4 2 2 3 2" xfId="26395" xr:uid="{00000000-0005-0000-0000-000020670000}"/>
    <cellStyle name="Normal 17 5 4 4 2 2 4" xfId="26396" xr:uid="{00000000-0005-0000-0000-000021670000}"/>
    <cellStyle name="Normal 17 5 4 4 2 3" xfId="26397" xr:uid="{00000000-0005-0000-0000-000022670000}"/>
    <cellStyle name="Normal 17 5 4 4 2 3 2" xfId="26398" xr:uid="{00000000-0005-0000-0000-000023670000}"/>
    <cellStyle name="Normal 17 5 4 4 2 3 2 2" xfId="26399" xr:uid="{00000000-0005-0000-0000-000024670000}"/>
    <cellStyle name="Normal 17 5 4 4 2 3 3" xfId="26400" xr:uid="{00000000-0005-0000-0000-000025670000}"/>
    <cellStyle name="Normal 17 5 4 4 2 4" xfId="26401" xr:uid="{00000000-0005-0000-0000-000026670000}"/>
    <cellStyle name="Normal 17 5 4 4 2 4 2" xfId="26402" xr:uid="{00000000-0005-0000-0000-000027670000}"/>
    <cellStyle name="Normal 17 5 4 4 2 5" xfId="26403" xr:uid="{00000000-0005-0000-0000-000028670000}"/>
    <cellStyle name="Normal 17 5 4 4 3" xfId="26404" xr:uid="{00000000-0005-0000-0000-000029670000}"/>
    <cellStyle name="Normal 17 5 4 4 3 2" xfId="26405" xr:uid="{00000000-0005-0000-0000-00002A670000}"/>
    <cellStyle name="Normal 17 5 4 4 3 2 2" xfId="26406" xr:uid="{00000000-0005-0000-0000-00002B670000}"/>
    <cellStyle name="Normal 17 5 4 4 3 2 2 2" xfId="26407" xr:uid="{00000000-0005-0000-0000-00002C670000}"/>
    <cellStyle name="Normal 17 5 4 4 3 2 3" xfId="26408" xr:uid="{00000000-0005-0000-0000-00002D670000}"/>
    <cellStyle name="Normal 17 5 4 4 3 3" xfId="26409" xr:uid="{00000000-0005-0000-0000-00002E670000}"/>
    <cellStyle name="Normal 17 5 4 4 3 3 2" xfId="26410" xr:uid="{00000000-0005-0000-0000-00002F670000}"/>
    <cellStyle name="Normal 17 5 4 4 3 4" xfId="26411" xr:uid="{00000000-0005-0000-0000-000030670000}"/>
    <cellStyle name="Normal 17 5 4 4 4" xfId="26412" xr:uid="{00000000-0005-0000-0000-000031670000}"/>
    <cellStyle name="Normal 17 5 4 4 4 2" xfId="26413" xr:uid="{00000000-0005-0000-0000-000032670000}"/>
    <cellStyle name="Normal 17 5 4 4 4 2 2" xfId="26414" xr:uid="{00000000-0005-0000-0000-000033670000}"/>
    <cellStyle name="Normal 17 5 4 4 4 3" xfId="26415" xr:uid="{00000000-0005-0000-0000-000034670000}"/>
    <cellStyle name="Normal 17 5 4 4 5" xfId="26416" xr:uid="{00000000-0005-0000-0000-000035670000}"/>
    <cellStyle name="Normal 17 5 4 4 5 2" xfId="26417" xr:uid="{00000000-0005-0000-0000-000036670000}"/>
    <cellStyle name="Normal 17 5 4 4 6" xfId="26418" xr:uid="{00000000-0005-0000-0000-000037670000}"/>
    <cellStyle name="Normal 17 5 4 5" xfId="26419" xr:uid="{00000000-0005-0000-0000-000038670000}"/>
    <cellStyle name="Normal 17 5 4 5 2" xfId="26420" xr:uid="{00000000-0005-0000-0000-000039670000}"/>
    <cellStyle name="Normal 17 5 4 5 2 2" xfId="26421" xr:uid="{00000000-0005-0000-0000-00003A670000}"/>
    <cellStyle name="Normal 17 5 4 5 2 2 2" xfId="26422" xr:uid="{00000000-0005-0000-0000-00003B670000}"/>
    <cellStyle name="Normal 17 5 4 5 2 2 2 2" xfId="26423" xr:uid="{00000000-0005-0000-0000-00003C670000}"/>
    <cellStyle name="Normal 17 5 4 5 2 2 3" xfId="26424" xr:uid="{00000000-0005-0000-0000-00003D670000}"/>
    <cellStyle name="Normal 17 5 4 5 2 3" xfId="26425" xr:uid="{00000000-0005-0000-0000-00003E670000}"/>
    <cellStyle name="Normal 17 5 4 5 2 3 2" xfId="26426" xr:uid="{00000000-0005-0000-0000-00003F670000}"/>
    <cellStyle name="Normal 17 5 4 5 2 4" xfId="26427" xr:uid="{00000000-0005-0000-0000-000040670000}"/>
    <cellStyle name="Normal 17 5 4 5 3" xfId="26428" xr:uid="{00000000-0005-0000-0000-000041670000}"/>
    <cellStyle name="Normal 17 5 4 5 3 2" xfId="26429" xr:uid="{00000000-0005-0000-0000-000042670000}"/>
    <cellStyle name="Normal 17 5 4 5 3 2 2" xfId="26430" xr:uid="{00000000-0005-0000-0000-000043670000}"/>
    <cellStyle name="Normal 17 5 4 5 3 3" xfId="26431" xr:uid="{00000000-0005-0000-0000-000044670000}"/>
    <cellStyle name="Normal 17 5 4 5 4" xfId="26432" xr:uid="{00000000-0005-0000-0000-000045670000}"/>
    <cellStyle name="Normal 17 5 4 5 4 2" xfId="26433" xr:uid="{00000000-0005-0000-0000-000046670000}"/>
    <cellStyle name="Normal 17 5 4 5 5" xfId="26434" xr:uid="{00000000-0005-0000-0000-000047670000}"/>
    <cellStyle name="Normal 17 5 4 6" xfId="26435" xr:uid="{00000000-0005-0000-0000-000048670000}"/>
    <cellStyle name="Normal 17 5 4 6 2" xfId="26436" xr:uid="{00000000-0005-0000-0000-000049670000}"/>
    <cellStyle name="Normal 17 5 4 6 2 2" xfId="26437" xr:uid="{00000000-0005-0000-0000-00004A670000}"/>
    <cellStyle name="Normal 17 5 4 6 2 2 2" xfId="26438" xr:uid="{00000000-0005-0000-0000-00004B670000}"/>
    <cellStyle name="Normal 17 5 4 6 2 3" xfId="26439" xr:uid="{00000000-0005-0000-0000-00004C670000}"/>
    <cellStyle name="Normal 17 5 4 6 3" xfId="26440" xr:uid="{00000000-0005-0000-0000-00004D670000}"/>
    <cellStyle name="Normal 17 5 4 6 3 2" xfId="26441" xr:uid="{00000000-0005-0000-0000-00004E670000}"/>
    <cellStyle name="Normal 17 5 4 6 4" xfId="26442" xr:uid="{00000000-0005-0000-0000-00004F670000}"/>
    <cellStyle name="Normal 17 5 4 7" xfId="26443" xr:uid="{00000000-0005-0000-0000-000050670000}"/>
    <cellStyle name="Normal 17 5 4 7 2" xfId="26444" xr:uid="{00000000-0005-0000-0000-000051670000}"/>
    <cellStyle name="Normal 17 5 4 7 2 2" xfId="26445" xr:uid="{00000000-0005-0000-0000-000052670000}"/>
    <cellStyle name="Normal 17 5 4 7 3" xfId="26446" xr:uid="{00000000-0005-0000-0000-000053670000}"/>
    <cellStyle name="Normal 17 5 4 7 3 2" xfId="26447" xr:uid="{00000000-0005-0000-0000-000054670000}"/>
    <cellStyle name="Normal 17 5 4 7 4" xfId="26448" xr:uid="{00000000-0005-0000-0000-000055670000}"/>
    <cellStyle name="Normal 17 5 4 8" xfId="26449" xr:uid="{00000000-0005-0000-0000-000056670000}"/>
    <cellStyle name="Normal 17 5 4 8 2" xfId="26450" xr:uid="{00000000-0005-0000-0000-000057670000}"/>
    <cellStyle name="Normal 17 5 4 9" xfId="26451" xr:uid="{00000000-0005-0000-0000-000058670000}"/>
    <cellStyle name="Normal 17 5 4 9 2" xfId="26452" xr:uid="{00000000-0005-0000-0000-000059670000}"/>
    <cellStyle name="Normal 17 5 5" xfId="26453" xr:uid="{00000000-0005-0000-0000-00005A670000}"/>
    <cellStyle name="Normal 17 5 5 10" xfId="26454" xr:uid="{00000000-0005-0000-0000-00005B670000}"/>
    <cellStyle name="Normal 17 5 5 2" xfId="26455" xr:uid="{00000000-0005-0000-0000-00005C670000}"/>
    <cellStyle name="Normal 17 5 5 2 2" xfId="26456" xr:uid="{00000000-0005-0000-0000-00005D670000}"/>
    <cellStyle name="Normal 17 5 5 2 2 2" xfId="26457" xr:uid="{00000000-0005-0000-0000-00005E670000}"/>
    <cellStyle name="Normal 17 5 5 2 2 2 2" xfId="26458" xr:uid="{00000000-0005-0000-0000-00005F670000}"/>
    <cellStyle name="Normal 17 5 5 2 2 2 2 2" xfId="26459" xr:uid="{00000000-0005-0000-0000-000060670000}"/>
    <cellStyle name="Normal 17 5 5 2 2 2 2 2 2" xfId="26460" xr:uid="{00000000-0005-0000-0000-000061670000}"/>
    <cellStyle name="Normal 17 5 5 2 2 2 2 3" xfId="26461" xr:uid="{00000000-0005-0000-0000-000062670000}"/>
    <cellStyle name="Normal 17 5 5 2 2 2 3" xfId="26462" xr:uid="{00000000-0005-0000-0000-000063670000}"/>
    <cellStyle name="Normal 17 5 5 2 2 2 3 2" xfId="26463" xr:uid="{00000000-0005-0000-0000-000064670000}"/>
    <cellStyle name="Normal 17 5 5 2 2 2 4" xfId="26464" xr:uid="{00000000-0005-0000-0000-000065670000}"/>
    <cellStyle name="Normal 17 5 5 2 2 3" xfId="26465" xr:uid="{00000000-0005-0000-0000-000066670000}"/>
    <cellStyle name="Normal 17 5 5 2 2 3 2" xfId="26466" xr:uid="{00000000-0005-0000-0000-000067670000}"/>
    <cellStyle name="Normal 17 5 5 2 2 3 2 2" xfId="26467" xr:uid="{00000000-0005-0000-0000-000068670000}"/>
    <cellStyle name="Normal 17 5 5 2 2 3 3" xfId="26468" xr:uid="{00000000-0005-0000-0000-000069670000}"/>
    <cellStyle name="Normal 17 5 5 2 2 4" xfId="26469" xr:uid="{00000000-0005-0000-0000-00006A670000}"/>
    <cellStyle name="Normal 17 5 5 2 2 4 2" xfId="26470" xr:uid="{00000000-0005-0000-0000-00006B670000}"/>
    <cellStyle name="Normal 17 5 5 2 2 5" xfId="26471" xr:uid="{00000000-0005-0000-0000-00006C670000}"/>
    <cellStyle name="Normal 17 5 5 2 3" xfId="26472" xr:uid="{00000000-0005-0000-0000-00006D670000}"/>
    <cellStyle name="Normal 17 5 5 2 3 2" xfId="26473" xr:uid="{00000000-0005-0000-0000-00006E670000}"/>
    <cellStyle name="Normal 17 5 5 2 3 2 2" xfId="26474" xr:uid="{00000000-0005-0000-0000-00006F670000}"/>
    <cellStyle name="Normal 17 5 5 2 3 2 2 2" xfId="26475" xr:uid="{00000000-0005-0000-0000-000070670000}"/>
    <cellStyle name="Normal 17 5 5 2 3 2 3" xfId="26476" xr:uid="{00000000-0005-0000-0000-000071670000}"/>
    <cellStyle name="Normal 17 5 5 2 3 3" xfId="26477" xr:uid="{00000000-0005-0000-0000-000072670000}"/>
    <cellStyle name="Normal 17 5 5 2 3 3 2" xfId="26478" xr:uid="{00000000-0005-0000-0000-000073670000}"/>
    <cellStyle name="Normal 17 5 5 2 3 4" xfId="26479" xr:uid="{00000000-0005-0000-0000-000074670000}"/>
    <cellStyle name="Normal 17 5 5 2 4" xfId="26480" xr:uid="{00000000-0005-0000-0000-000075670000}"/>
    <cellStyle name="Normal 17 5 5 2 4 2" xfId="26481" xr:uid="{00000000-0005-0000-0000-000076670000}"/>
    <cellStyle name="Normal 17 5 5 2 4 2 2" xfId="26482" xr:uid="{00000000-0005-0000-0000-000077670000}"/>
    <cellStyle name="Normal 17 5 5 2 4 3" xfId="26483" xr:uid="{00000000-0005-0000-0000-000078670000}"/>
    <cellStyle name="Normal 17 5 5 2 5" xfId="26484" xr:uid="{00000000-0005-0000-0000-000079670000}"/>
    <cellStyle name="Normal 17 5 5 2 5 2" xfId="26485" xr:uid="{00000000-0005-0000-0000-00007A670000}"/>
    <cellStyle name="Normal 17 5 5 2 6" xfId="26486" xr:uid="{00000000-0005-0000-0000-00007B670000}"/>
    <cellStyle name="Normal 17 5 5 3" xfId="26487" xr:uid="{00000000-0005-0000-0000-00007C670000}"/>
    <cellStyle name="Normal 17 5 5 3 2" xfId="26488" xr:uid="{00000000-0005-0000-0000-00007D670000}"/>
    <cellStyle name="Normal 17 5 5 3 2 2" xfId="26489" xr:uid="{00000000-0005-0000-0000-00007E670000}"/>
    <cellStyle name="Normal 17 5 5 3 2 2 2" xfId="26490" xr:uid="{00000000-0005-0000-0000-00007F670000}"/>
    <cellStyle name="Normal 17 5 5 3 2 2 2 2" xfId="26491" xr:uid="{00000000-0005-0000-0000-000080670000}"/>
    <cellStyle name="Normal 17 5 5 3 2 2 2 2 2" xfId="26492" xr:uid="{00000000-0005-0000-0000-000081670000}"/>
    <cellStyle name="Normal 17 5 5 3 2 2 2 3" xfId="26493" xr:uid="{00000000-0005-0000-0000-000082670000}"/>
    <cellStyle name="Normal 17 5 5 3 2 2 3" xfId="26494" xr:uid="{00000000-0005-0000-0000-000083670000}"/>
    <cellStyle name="Normal 17 5 5 3 2 2 3 2" xfId="26495" xr:uid="{00000000-0005-0000-0000-000084670000}"/>
    <cellStyle name="Normal 17 5 5 3 2 2 4" xfId="26496" xr:uid="{00000000-0005-0000-0000-000085670000}"/>
    <cellStyle name="Normal 17 5 5 3 2 3" xfId="26497" xr:uid="{00000000-0005-0000-0000-000086670000}"/>
    <cellStyle name="Normal 17 5 5 3 2 3 2" xfId="26498" xr:uid="{00000000-0005-0000-0000-000087670000}"/>
    <cellStyle name="Normal 17 5 5 3 2 3 2 2" xfId="26499" xr:uid="{00000000-0005-0000-0000-000088670000}"/>
    <cellStyle name="Normal 17 5 5 3 2 3 3" xfId="26500" xr:uid="{00000000-0005-0000-0000-000089670000}"/>
    <cellStyle name="Normal 17 5 5 3 2 4" xfId="26501" xr:uid="{00000000-0005-0000-0000-00008A670000}"/>
    <cellStyle name="Normal 17 5 5 3 2 4 2" xfId="26502" xr:uid="{00000000-0005-0000-0000-00008B670000}"/>
    <cellStyle name="Normal 17 5 5 3 2 5" xfId="26503" xr:uid="{00000000-0005-0000-0000-00008C670000}"/>
    <cellStyle name="Normal 17 5 5 3 3" xfId="26504" xr:uid="{00000000-0005-0000-0000-00008D670000}"/>
    <cellStyle name="Normal 17 5 5 3 3 2" xfId="26505" xr:uid="{00000000-0005-0000-0000-00008E670000}"/>
    <cellStyle name="Normal 17 5 5 3 3 2 2" xfId="26506" xr:uid="{00000000-0005-0000-0000-00008F670000}"/>
    <cellStyle name="Normal 17 5 5 3 3 2 2 2" xfId="26507" xr:uid="{00000000-0005-0000-0000-000090670000}"/>
    <cellStyle name="Normal 17 5 5 3 3 2 3" xfId="26508" xr:uid="{00000000-0005-0000-0000-000091670000}"/>
    <cellStyle name="Normal 17 5 5 3 3 3" xfId="26509" xr:uid="{00000000-0005-0000-0000-000092670000}"/>
    <cellStyle name="Normal 17 5 5 3 3 3 2" xfId="26510" xr:uid="{00000000-0005-0000-0000-000093670000}"/>
    <cellStyle name="Normal 17 5 5 3 3 4" xfId="26511" xr:uid="{00000000-0005-0000-0000-000094670000}"/>
    <cellStyle name="Normal 17 5 5 3 4" xfId="26512" xr:uid="{00000000-0005-0000-0000-000095670000}"/>
    <cellStyle name="Normal 17 5 5 3 4 2" xfId="26513" xr:uid="{00000000-0005-0000-0000-000096670000}"/>
    <cellStyle name="Normal 17 5 5 3 4 2 2" xfId="26514" xr:uid="{00000000-0005-0000-0000-000097670000}"/>
    <cellStyle name="Normal 17 5 5 3 4 3" xfId="26515" xr:uid="{00000000-0005-0000-0000-000098670000}"/>
    <cellStyle name="Normal 17 5 5 3 5" xfId="26516" xr:uid="{00000000-0005-0000-0000-000099670000}"/>
    <cellStyle name="Normal 17 5 5 3 5 2" xfId="26517" xr:uid="{00000000-0005-0000-0000-00009A670000}"/>
    <cellStyle name="Normal 17 5 5 3 6" xfId="26518" xr:uid="{00000000-0005-0000-0000-00009B670000}"/>
    <cellStyle name="Normal 17 5 5 4" xfId="26519" xr:uid="{00000000-0005-0000-0000-00009C670000}"/>
    <cellStyle name="Normal 17 5 5 4 2" xfId="26520" xr:uid="{00000000-0005-0000-0000-00009D670000}"/>
    <cellStyle name="Normal 17 5 5 4 2 2" xfId="26521" xr:uid="{00000000-0005-0000-0000-00009E670000}"/>
    <cellStyle name="Normal 17 5 5 4 2 2 2" xfId="26522" xr:uid="{00000000-0005-0000-0000-00009F670000}"/>
    <cellStyle name="Normal 17 5 5 4 2 2 2 2" xfId="26523" xr:uid="{00000000-0005-0000-0000-0000A0670000}"/>
    <cellStyle name="Normal 17 5 5 4 2 2 3" xfId="26524" xr:uid="{00000000-0005-0000-0000-0000A1670000}"/>
    <cellStyle name="Normal 17 5 5 4 2 3" xfId="26525" xr:uid="{00000000-0005-0000-0000-0000A2670000}"/>
    <cellStyle name="Normal 17 5 5 4 2 3 2" xfId="26526" xr:uid="{00000000-0005-0000-0000-0000A3670000}"/>
    <cellStyle name="Normal 17 5 5 4 2 4" xfId="26527" xr:uid="{00000000-0005-0000-0000-0000A4670000}"/>
    <cellStyle name="Normal 17 5 5 4 3" xfId="26528" xr:uid="{00000000-0005-0000-0000-0000A5670000}"/>
    <cellStyle name="Normal 17 5 5 4 3 2" xfId="26529" xr:uid="{00000000-0005-0000-0000-0000A6670000}"/>
    <cellStyle name="Normal 17 5 5 4 3 2 2" xfId="26530" xr:uid="{00000000-0005-0000-0000-0000A7670000}"/>
    <cellStyle name="Normal 17 5 5 4 3 3" xfId="26531" xr:uid="{00000000-0005-0000-0000-0000A8670000}"/>
    <cellStyle name="Normal 17 5 5 4 4" xfId="26532" xr:uid="{00000000-0005-0000-0000-0000A9670000}"/>
    <cellStyle name="Normal 17 5 5 4 4 2" xfId="26533" xr:uid="{00000000-0005-0000-0000-0000AA670000}"/>
    <cellStyle name="Normal 17 5 5 4 5" xfId="26534" xr:uid="{00000000-0005-0000-0000-0000AB670000}"/>
    <cellStyle name="Normal 17 5 5 5" xfId="26535" xr:uid="{00000000-0005-0000-0000-0000AC670000}"/>
    <cellStyle name="Normal 17 5 5 5 2" xfId="26536" xr:uid="{00000000-0005-0000-0000-0000AD670000}"/>
    <cellStyle name="Normal 17 5 5 5 2 2" xfId="26537" xr:uid="{00000000-0005-0000-0000-0000AE670000}"/>
    <cellStyle name="Normal 17 5 5 5 2 2 2" xfId="26538" xr:uid="{00000000-0005-0000-0000-0000AF670000}"/>
    <cellStyle name="Normal 17 5 5 5 2 3" xfId="26539" xr:uid="{00000000-0005-0000-0000-0000B0670000}"/>
    <cellStyle name="Normal 17 5 5 5 3" xfId="26540" xr:uid="{00000000-0005-0000-0000-0000B1670000}"/>
    <cellStyle name="Normal 17 5 5 5 3 2" xfId="26541" xr:uid="{00000000-0005-0000-0000-0000B2670000}"/>
    <cellStyle name="Normal 17 5 5 5 4" xfId="26542" xr:uid="{00000000-0005-0000-0000-0000B3670000}"/>
    <cellStyle name="Normal 17 5 5 6" xfId="26543" xr:uid="{00000000-0005-0000-0000-0000B4670000}"/>
    <cellStyle name="Normal 17 5 5 6 2" xfId="26544" xr:uid="{00000000-0005-0000-0000-0000B5670000}"/>
    <cellStyle name="Normal 17 5 5 6 2 2" xfId="26545" xr:uid="{00000000-0005-0000-0000-0000B6670000}"/>
    <cellStyle name="Normal 17 5 5 6 3" xfId="26546" xr:uid="{00000000-0005-0000-0000-0000B7670000}"/>
    <cellStyle name="Normal 17 5 5 6 3 2" xfId="26547" xr:uid="{00000000-0005-0000-0000-0000B8670000}"/>
    <cellStyle name="Normal 17 5 5 6 4" xfId="26548" xr:uid="{00000000-0005-0000-0000-0000B9670000}"/>
    <cellStyle name="Normal 17 5 5 7" xfId="26549" xr:uid="{00000000-0005-0000-0000-0000BA670000}"/>
    <cellStyle name="Normal 17 5 5 7 2" xfId="26550" xr:uid="{00000000-0005-0000-0000-0000BB670000}"/>
    <cellStyle name="Normal 17 5 5 8" xfId="26551" xr:uid="{00000000-0005-0000-0000-0000BC670000}"/>
    <cellStyle name="Normal 17 5 5 8 2" xfId="26552" xr:uid="{00000000-0005-0000-0000-0000BD670000}"/>
    <cellStyle name="Normal 17 5 5 9" xfId="26553" xr:uid="{00000000-0005-0000-0000-0000BE670000}"/>
    <cellStyle name="Normal 17 5 6" xfId="26554" xr:uid="{00000000-0005-0000-0000-0000BF670000}"/>
    <cellStyle name="Normal 17 5 6 2" xfId="26555" xr:uid="{00000000-0005-0000-0000-0000C0670000}"/>
    <cellStyle name="Normal 17 5 6 2 2" xfId="26556" xr:uid="{00000000-0005-0000-0000-0000C1670000}"/>
    <cellStyle name="Normal 17 5 6 2 2 2" xfId="26557" xr:uid="{00000000-0005-0000-0000-0000C2670000}"/>
    <cellStyle name="Normal 17 5 6 2 2 2 2" xfId="26558" xr:uid="{00000000-0005-0000-0000-0000C3670000}"/>
    <cellStyle name="Normal 17 5 6 2 2 2 2 2" xfId="26559" xr:uid="{00000000-0005-0000-0000-0000C4670000}"/>
    <cellStyle name="Normal 17 5 6 2 2 2 2 2 2" xfId="26560" xr:uid="{00000000-0005-0000-0000-0000C5670000}"/>
    <cellStyle name="Normal 17 5 6 2 2 2 2 3" xfId="26561" xr:uid="{00000000-0005-0000-0000-0000C6670000}"/>
    <cellStyle name="Normal 17 5 6 2 2 2 3" xfId="26562" xr:uid="{00000000-0005-0000-0000-0000C7670000}"/>
    <cellStyle name="Normal 17 5 6 2 2 2 3 2" xfId="26563" xr:uid="{00000000-0005-0000-0000-0000C8670000}"/>
    <cellStyle name="Normal 17 5 6 2 2 2 4" xfId="26564" xr:uid="{00000000-0005-0000-0000-0000C9670000}"/>
    <cellStyle name="Normal 17 5 6 2 2 3" xfId="26565" xr:uid="{00000000-0005-0000-0000-0000CA670000}"/>
    <cellStyle name="Normal 17 5 6 2 2 3 2" xfId="26566" xr:uid="{00000000-0005-0000-0000-0000CB670000}"/>
    <cellStyle name="Normal 17 5 6 2 2 3 2 2" xfId="26567" xr:uid="{00000000-0005-0000-0000-0000CC670000}"/>
    <cellStyle name="Normal 17 5 6 2 2 3 3" xfId="26568" xr:uid="{00000000-0005-0000-0000-0000CD670000}"/>
    <cellStyle name="Normal 17 5 6 2 2 4" xfId="26569" xr:uid="{00000000-0005-0000-0000-0000CE670000}"/>
    <cellStyle name="Normal 17 5 6 2 2 4 2" xfId="26570" xr:uid="{00000000-0005-0000-0000-0000CF670000}"/>
    <cellStyle name="Normal 17 5 6 2 2 5" xfId="26571" xr:uid="{00000000-0005-0000-0000-0000D0670000}"/>
    <cellStyle name="Normal 17 5 6 2 3" xfId="26572" xr:uid="{00000000-0005-0000-0000-0000D1670000}"/>
    <cellStyle name="Normal 17 5 6 2 3 2" xfId="26573" xr:uid="{00000000-0005-0000-0000-0000D2670000}"/>
    <cellStyle name="Normal 17 5 6 2 3 2 2" xfId="26574" xr:uid="{00000000-0005-0000-0000-0000D3670000}"/>
    <cellStyle name="Normal 17 5 6 2 3 2 2 2" xfId="26575" xr:uid="{00000000-0005-0000-0000-0000D4670000}"/>
    <cellStyle name="Normal 17 5 6 2 3 2 3" xfId="26576" xr:uid="{00000000-0005-0000-0000-0000D5670000}"/>
    <cellStyle name="Normal 17 5 6 2 3 3" xfId="26577" xr:uid="{00000000-0005-0000-0000-0000D6670000}"/>
    <cellStyle name="Normal 17 5 6 2 3 3 2" xfId="26578" xr:uid="{00000000-0005-0000-0000-0000D7670000}"/>
    <cellStyle name="Normal 17 5 6 2 3 4" xfId="26579" xr:uid="{00000000-0005-0000-0000-0000D8670000}"/>
    <cellStyle name="Normal 17 5 6 2 4" xfId="26580" xr:uid="{00000000-0005-0000-0000-0000D9670000}"/>
    <cellStyle name="Normal 17 5 6 2 4 2" xfId="26581" xr:uid="{00000000-0005-0000-0000-0000DA670000}"/>
    <cellStyle name="Normal 17 5 6 2 4 2 2" xfId="26582" xr:uid="{00000000-0005-0000-0000-0000DB670000}"/>
    <cellStyle name="Normal 17 5 6 2 4 3" xfId="26583" xr:uid="{00000000-0005-0000-0000-0000DC670000}"/>
    <cellStyle name="Normal 17 5 6 2 5" xfId="26584" xr:uid="{00000000-0005-0000-0000-0000DD670000}"/>
    <cellStyle name="Normal 17 5 6 2 5 2" xfId="26585" xr:uid="{00000000-0005-0000-0000-0000DE670000}"/>
    <cellStyle name="Normal 17 5 6 2 6" xfId="26586" xr:uid="{00000000-0005-0000-0000-0000DF670000}"/>
    <cellStyle name="Normal 17 5 6 3" xfId="26587" xr:uid="{00000000-0005-0000-0000-0000E0670000}"/>
    <cellStyle name="Normal 17 5 6 3 2" xfId="26588" xr:uid="{00000000-0005-0000-0000-0000E1670000}"/>
    <cellStyle name="Normal 17 5 6 3 2 2" xfId="26589" xr:uid="{00000000-0005-0000-0000-0000E2670000}"/>
    <cellStyle name="Normal 17 5 6 3 2 2 2" xfId="26590" xr:uid="{00000000-0005-0000-0000-0000E3670000}"/>
    <cellStyle name="Normal 17 5 6 3 2 2 2 2" xfId="26591" xr:uid="{00000000-0005-0000-0000-0000E4670000}"/>
    <cellStyle name="Normal 17 5 6 3 2 2 2 2 2" xfId="26592" xr:uid="{00000000-0005-0000-0000-0000E5670000}"/>
    <cellStyle name="Normal 17 5 6 3 2 2 2 3" xfId="26593" xr:uid="{00000000-0005-0000-0000-0000E6670000}"/>
    <cellStyle name="Normal 17 5 6 3 2 2 3" xfId="26594" xr:uid="{00000000-0005-0000-0000-0000E7670000}"/>
    <cellStyle name="Normal 17 5 6 3 2 2 3 2" xfId="26595" xr:uid="{00000000-0005-0000-0000-0000E8670000}"/>
    <cellStyle name="Normal 17 5 6 3 2 2 4" xfId="26596" xr:uid="{00000000-0005-0000-0000-0000E9670000}"/>
    <cellStyle name="Normal 17 5 6 3 2 3" xfId="26597" xr:uid="{00000000-0005-0000-0000-0000EA670000}"/>
    <cellStyle name="Normal 17 5 6 3 2 3 2" xfId="26598" xr:uid="{00000000-0005-0000-0000-0000EB670000}"/>
    <cellStyle name="Normal 17 5 6 3 2 3 2 2" xfId="26599" xr:uid="{00000000-0005-0000-0000-0000EC670000}"/>
    <cellStyle name="Normal 17 5 6 3 2 3 3" xfId="26600" xr:uid="{00000000-0005-0000-0000-0000ED670000}"/>
    <cellStyle name="Normal 17 5 6 3 2 4" xfId="26601" xr:uid="{00000000-0005-0000-0000-0000EE670000}"/>
    <cellStyle name="Normal 17 5 6 3 2 4 2" xfId="26602" xr:uid="{00000000-0005-0000-0000-0000EF670000}"/>
    <cellStyle name="Normal 17 5 6 3 2 5" xfId="26603" xr:uid="{00000000-0005-0000-0000-0000F0670000}"/>
    <cellStyle name="Normal 17 5 6 3 3" xfId="26604" xr:uid="{00000000-0005-0000-0000-0000F1670000}"/>
    <cellStyle name="Normal 17 5 6 3 3 2" xfId="26605" xr:uid="{00000000-0005-0000-0000-0000F2670000}"/>
    <cellStyle name="Normal 17 5 6 3 3 2 2" xfId="26606" xr:uid="{00000000-0005-0000-0000-0000F3670000}"/>
    <cellStyle name="Normal 17 5 6 3 3 2 2 2" xfId="26607" xr:uid="{00000000-0005-0000-0000-0000F4670000}"/>
    <cellStyle name="Normal 17 5 6 3 3 2 3" xfId="26608" xr:uid="{00000000-0005-0000-0000-0000F5670000}"/>
    <cellStyle name="Normal 17 5 6 3 3 3" xfId="26609" xr:uid="{00000000-0005-0000-0000-0000F6670000}"/>
    <cellStyle name="Normal 17 5 6 3 3 3 2" xfId="26610" xr:uid="{00000000-0005-0000-0000-0000F7670000}"/>
    <cellStyle name="Normal 17 5 6 3 3 4" xfId="26611" xr:uid="{00000000-0005-0000-0000-0000F8670000}"/>
    <cellStyle name="Normal 17 5 6 3 4" xfId="26612" xr:uid="{00000000-0005-0000-0000-0000F9670000}"/>
    <cellStyle name="Normal 17 5 6 3 4 2" xfId="26613" xr:uid="{00000000-0005-0000-0000-0000FA670000}"/>
    <cellStyle name="Normal 17 5 6 3 4 2 2" xfId="26614" xr:uid="{00000000-0005-0000-0000-0000FB670000}"/>
    <cellStyle name="Normal 17 5 6 3 4 3" xfId="26615" xr:uid="{00000000-0005-0000-0000-0000FC670000}"/>
    <cellStyle name="Normal 17 5 6 3 5" xfId="26616" xr:uid="{00000000-0005-0000-0000-0000FD670000}"/>
    <cellStyle name="Normal 17 5 6 3 5 2" xfId="26617" xr:uid="{00000000-0005-0000-0000-0000FE670000}"/>
    <cellStyle name="Normal 17 5 6 3 6" xfId="26618" xr:uid="{00000000-0005-0000-0000-0000FF670000}"/>
    <cellStyle name="Normal 17 5 6 4" xfId="26619" xr:uid="{00000000-0005-0000-0000-000000680000}"/>
    <cellStyle name="Normal 17 5 6 4 2" xfId="26620" xr:uid="{00000000-0005-0000-0000-000001680000}"/>
    <cellStyle name="Normal 17 5 6 4 2 2" xfId="26621" xr:uid="{00000000-0005-0000-0000-000002680000}"/>
    <cellStyle name="Normal 17 5 6 4 2 2 2" xfId="26622" xr:uid="{00000000-0005-0000-0000-000003680000}"/>
    <cellStyle name="Normal 17 5 6 4 2 2 2 2" xfId="26623" xr:uid="{00000000-0005-0000-0000-000004680000}"/>
    <cellStyle name="Normal 17 5 6 4 2 2 3" xfId="26624" xr:uid="{00000000-0005-0000-0000-000005680000}"/>
    <cellStyle name="Normal 17 5 6 4 2 3" xfId="26625" xr:uid="{00000000-0005-0000-0000-000006680000}"/>
    <cellStyle name="Normal 17 5 6 4 2 3 2" xfId="26626" xr:uid="{00000000-0005-0000-0000-000007680000}"/>
    <cellStyle name="Normal 17 5 6 4 2 4" xfId="26627" xr:uid="{00000000-0005-0000-0000-000008680000}"/>
    <cellStyle name="Normal 17 5 6 4 3" xfId="26628" xr:uid="{00000000-0005-0000-0000-000009680000}"/>
    <cellStyle name="Normal 17 5 6 4 3 2" xfId="26629" xr:uid="{00000000-0005-0000-0000-00000A680000}"/>
    <cellStyle name="Normal 17 5 6 4 3 2 2" xfId="26630" xr:uid="{00000000-0005-0000-0000-00000B680000}"/>
    <cellStyle name="Normal 17 5 6 4 3 3" xfId="26631" xr:uid="{00000000-0005-0000-0000-00000C680000}"/>
    <cellStyle name="Normal 17 5 6 4 4" xfId="26632" xr:uid="{00000000-0005-0000-0000-00000D680000}"/>
    <cellStyle name="Normal 17 5 6 4 4 2" xfId="26633" xr:uid="{00000000-0005-0000-0000-00000E680000}"/>
    <cellStyle name="Normal 17 5 6 4 5" xfId="26634" xr:uid="{00000000-0005-0000-0000-00000F680000}"/>
    <cellStyle name="Normal 17 5 6 5" xfId="26635" xr:uid="{00000000-0005-0000-0000-000010680000}"/>
    <cellStyle name="Normal 17 5 6 5 2" xfId="26636" xr:uid="{00000000-0005-0000-0000-000011680000}"/>
    <cellStyle name="Normal 17 5 6 5 2 2" xfId="26637" xr:uid="{00000000-0005-0000-0000-000012680000}"/>
    <cellStyle name="Normal 17 5 6 5 2 2 2" xfId="26638" xr:uid="{00000000-0005-0000-0000-000013680000}"/>
    <cellStyle name="Normal 17 5 6 5 2 3" xfId="26639" xr:uid="{00000000-0005-0000-0000-000014680000}"/>
    <cellStyle name="Normal 17 5 6 5 3" xfId="26640" xr:uid="{00000000-0005-0000-0000-000015680000}"/>
    <cellStyle name="Normal 17 5 6 5 3 2" xfId="26641" xr:uid="{00000000-0005-0000-0000-000016680000}"/>
    <cellStyle name="Normal 17 5 6 5 4" xfId="26642" xr:uid="{00000000-0005-0000-0000-000017680000}"/>
    <cellStyle name="Normal 17 5 6 6" xfId="26643" xr:uid="{00000000-0005-0000-0000-000018680000}"/>
    <cellStyle name="Normal 17 5 6 6 2" xfId="26644" xr:uid="{00000000-0005-0000-0000-000019680000}"/>
    <cellStyle name="Normal 17 5 6 6 2 2" xfId="26645" xr:uid="{00000000-0005-0000-0000-00001A680000}"/>
    <cellStyle name="Normal 17 5 6 6 3" xfId="26646" xr:uid="{00000000-0005-0000-0000-00001B680000}"/>
    <cellStyle name="Normal 17 5 6 6 3 2" xfId="26647" xr:uid="{00000000-0005-0000-0000-00001C680000}"/>
    <cellStyle name="Normal 17 5 6 6 4" xfId="26648" xr:uid="{00000000-0005-0000-0000-00001D680000}"/>
    <cellStyle name="Normal 17 5 6 7" xfId="26649" xr:uid="{00000000-0005-0000-0000-00001E680000}"/>
    <cellStyle name="Normal 17 5 6 7 2" xfId="26650" xr:uid="{00000000-0005-0000-0000-00001F680000}"/>
    <cellStyle name="Normal 17 5 6 8" xfId="26651" xr:uid="{00000000-0005-0000-0000-000020680000}"/>
    <cellStyle name="Normal 17 5 6 8 2" xfId="26652" xr:uid="{00000000-0005-0000-0000-000021680000}"/>
    <cellStyle name="Normal 17 5 6 9" xfId="26653" xr:uid="{00000000-0005-0000-0000-000022680000}"/>
    <cellStyle name="Normal 17 5 7" xfId="26654" xr:uid="{00000000-0005-0000-0000-000023680000}"/>
    <cellStyle name="Normal 17 5 7 2" xfId="26655" xr:uid="{00000000-0005-0000-0000-000024680000}"/>
    <cellStyle name="Normal 17 5 7 2 2" xfId="26656" xr:uid="{00000000-0005-0000-0000-000025680000}"/>
    <cellStyle name="Normal 17 5 7 2 2 2" xfId="26657" xr:uid="{00000000-0005-0000-0000-000026680000}"/>
    <cellStyle name="Normal 17 5 7 2 2 2 2" xfId="26658" xr:uid="{00000000-0005-0000-0000-000027680000}"/>
    <cellStyle name="Normal 17 5 7 2 2 2 2 2" xfId="26659" xr:uid="{00000000-0005-0000-0000-000028680000}"/>
    <cellStyle name="Normal 17 5 7 2 2 2 3" xfId="26660" xr:uid="{00000000-0005-0000-0000-000029680000}"/>
    <cellStyle name="Normal 17 5 7 2 2 3" xfId="26661" xr:uid="{00000000-0005-0000-0000-00002A680000}"/>
    <cellStyle name="Normal 17 5 7 2 2 3 2" xfId="26662" xr:uid="{00000000-0005-0000-0000-00002B680000}"/>
    <cellStyle name="Normal 17 5 7 2 2 4" xfId="26663" xr:uid="{00000000-0005-0000-0000-00002C680000}"/>
    <cellStyle name="Normal 17 5 7 2 3" xfId="26664" xr:uid="{00000000-0005-0000-0000-00002D680000}"/>
    <cellStyle name="Normal 17 5 7 2 3 2" xfId="26665" xr:uid="{00000000-0005-0000-0000-00002E680000}"/>
    <cellStyle name="Normal 17 5 7 2 3 2 2" xfId="26666" xr:uid="{00000000-0005-0000-0000-00002F680000}"/>
    <cellStyle name="Normal 17 5 7 2 3 3" xfId="26667" xr:uid="{00000000-0005-0000-0000-000030680000}"/>
    <cellStyle name="Normal 17 5 7 2 4" xfId="26668" xr:uid="{00000000-0005-0000-0000-000031680000}"/>
    <cellStyle name="Normal 17 5 7 2 4 2" xfId="26669" xr:uid="{00000000-0005-0000-0000-000032680000}"/>
    <cellStyle name="Normal 17 5 7 2 5" xfId="26670" xr:uid="{00000000-0005-0000-0000-000033680000}"/>
    <cellStyle name="Normal 17 5 7 3" xfId="26671" xr:uid="{00000000-0005-0000-0000-000034680000}"/>
    <cellStyle name="Normal 17 5 7 3 2" xfId="26672" xr:uid="{00000000-0005-0000-0000-000035680000}"/>
    <cellStyle name="Normal 17 5 7 3 2 2" xfId="26673" xr:uid="{00000000-0005-0000-0000-000036680000}"/>
    <cellStyle name="Normal 17 5 7 3 2 2 2" xfId="26674" xr:uid="{00000000-0005-0000-0000-000037680000}"/>
    <cellStyle name="Normal 17 5 7 3 2 3" xfId="26675" xr:uid="{00000000-0005-0000-0000-000038680000}"/>
    <cellStyle name="Normal 17 5 7 3 3" xfId="26676" xr:uid="{00000000-0005-0000-0000-000039680000}"/>
    <cellStyle name="Normal 17 5 7 3 3 2" xfId="26677" xr:uid="{00000000-0005-0000-0000-00003A680000}"/>
    <cellStyle name="Normal 17 5 7 3 4" xfId="26678" xr:uid="{00000000-0005-0000-0000-00003B680000}"/>
    <cellStyle name="Normal 17 5 7 4" xfId="26679" xr:uid="{00000000-0005-0000-0000-00003C680000}"/>
    <cellStyle name="Normal 17 5 7 4 2" xfId="26680" xr:uid="{00000000-0005-0000-0000-00003D680000}"/>
    <cellStyle name="Normal 17 5 7 4 2 2" xfId="26681" xr:uid="{00000000-0005-0000-0000-00003E680000}"/>
    <cellStyle name="Normal 17 5 7 4 3" xfId="26682" xr:uid="{00000000-0005-0000-0000-00003F680000}"/>
    <cellStyle name="Normal 17 5 7 5" xfId="26683" xr:uid="{00000000-0005-0000-0000-000040680000}"/>
    <cellStyle name="Normal 17 5 7 5 2" xfId="26684" xr:uid="{00000000-0005-0000-0000-000041680000}"/>
    <cellStyle name="Normal 17 5 7 6" xfId="26685" xr:uid="{00000000-0005-0000-0000-000042680000}"/>
    <cellStyle name="Normal 17 5 8" xfId="26686" xr:uid="{00000000-0005-0000-0000-000043680000}"/>
    <cellStyle name="Normal 17 5 8 2" xfId="26687" xr:uid="{00000000-0005-0000-0000-000044680000}"/>
    <cellStyle name="Normal 17 5 8 2 2" xfId="26688" xr:uid="{00000000-0005-0000-0000-000045680000}"/>
    <cellStyle name="Normal 17 5 8 2 2 2" xfId="26689" xr:uid="{00000000-0005-0000-0000-000046680000}"/>
    <cellStyle name="Normal 17 5 8 2 2 2 2" xfId="26690" xr:uid="{00000000-0005-0000-0000-000047680000}"/>
    <cellStyle name="Normal 17 5 8 2 2 2 2 2" xfId="26691" xr:uid="{00000000-0005-0000-0000-000048680000}"/>
    <cellStyle name="Normal 17 5 8 2 2 2 3" xfId="26692" xr:uid="{00000000-0005-0000-0000-000049680000}"/>
    <cellStyle name="Normal 17 5 8 2 2 3" xfId="26693" xr:uid="{00000000-0005-0000-0000-00004A680000}"/>
    <cellStyle name="Normal 17 5 8 2 2 3 2" xfId="26694" xr:uid="{00000000-0005-0000-0000-00004B680000}"/>
    <cellStyle name="Normal 17 5 8 2 2 4" xfId="26695" xr:uid="{00000000-0005-0000-0000-00004C680000}"/>
    <cellStyle name="Normal 17 5 8 2 3" xfId="26696" xr:uid="{00000000-0005-0000-0000-00004D680000}"/>
    <cellStyle name="Normal 17 5 8 2 3 2" xfId="26697" xr:uid="{00000000-0005-0000-0000-00004E680000}"/>
    <cellStyle name="Normal 17 5 8 2 3 2 2" xfId="26698" xr:uid="{00000000-0005-0000-0000-00004F680000}"/>
    <cellStyle name="Normal 17 5 8 2 3 3" xfId="26699" xr:uid="{00000000-0005-0000-0000-000050680000}"/>
    <cellStyle name="Normal 17 5 8 2 4" xfId="26700" xr:uid="{00000000-0005-0000-0000-000051680000}"/>
    <cellStyle name="Normal 17 5 8 2 4 2" xfId="26701" xr:uid="{00000000-0005-0000-0000-000052680000}"/>
    <cellStyle name="Normal 17 5 8 2 5" xfId="26702" xr:uid="{00000000-0005-0000-0000-000053680000}"/>
    <cellStyle name="Normal 17 5 8 3" xfId="26703" xr:uid="{00000000-0005-0000-0000-000054680000}"/>
    <cellStyle name="Normal 17 5 8 3 2" xfId="26704" xr:uid="{00000000-0005-0000-0000-000055680000}"/>
    <cellStyle name="Normal 17 5 8 3 2 2" xfId="26705" xr:uid="{00000000-0005-0000-0000-000056680000}"/>
    <cellStyle name="Normal 17 5 8 3 2 2 2" xfId="26706" xr:uid="{00000000-0005-0000-0000-000057680000}"/>
    <cellStyle name="Normal 17 5 8 3 2 3" xfId="26707" xr:uid="{00000000-0005-0000-0000-000058680000}"/>
    <cellStyle name="Normal 17 5 8 3 3" xfId="26708" xr:uid="{00000000-0005-0000-0000-000059680000}"/>
    <cellStyle name="Normal 17 5 8 3 3 2" xfId="26709" xr:uid="{00000000-0005-0000-0000-00005A680000}"/>
    <cellStyle name="Normal 17 5 8 3 4" xfId="26710" xr:uid="{00000000-0005-0000-0000-00005B680000}"/>
    <cellStyle name="Normal 17 5 8 4" xfId="26711" xr:uid="{00000000-0005-0000-0000-00005C680000}"/>
    <cellStyle name="Normal 17 5 8 4 2" xfId="26712" xr:uid="{00000000-0005-0000-0000-00005D680000}"/>
    <cellStyle name="Normal 17 5 8 4 2 2" xfId="26713" xr:uid="{00000000-0005-0000-0000-00005E680000}"/>
    <cellStyle name="Normal 17 5 8 4 3" xfId="26714" xr:uid="{00000000-0005-0000-0000-00005F680000}"/>
    <cellStyle name="Normal 17 5 8 5" xfId="26715" xr:uid="{00000000-0005-0000-0000-000060680000}"/>
    <cellStyle name="Normal 17 5 8 5 2" xfId="26716" xr:uid="{00000000-0005-0000-0000-000061680000}"/>
    <cellStyle name="Normal 17 5 8 6" xfId="26717" xr:uid="{00000000-0005-0000-0000-000062680000}"/>
    <cellStyle name="Normal 17 5 9" xfId="26718" xr:uid="{00000000-0005-0000-0000-000063680000}"/>
    <cellStyle name="Normal 17 5 9 2" xfId="26719" xr:uid="{00000000-0005-0000-0000-000064680000}"/>
    <cellStyle name="Normal 17 5 9 2 2" xfId="26720" xr:uid="{00000000-0005-0000-0000-000065680000}"/>
    <cellStyle name="Normal 17 5 9 2 2 2" xfId="26721" xr:uid="{00000000-0005-0000-0000-000066680000}"/>
    <cellStyle name="Normal 17 5 9 2 2 2 2" xfId="26722" xr:uid="{00000000-0005-0000-0000-000067680000}"/>
    <cellStyle name="Normal 17 5 9 2 2 3" xfId="26723" xr:uid="{00000000-0005-0000-0000-000068680000}"/>
    <cellStyle name="Normal 17 5 9 2 3" xfId="26724" xr:uid="{00000000-0005-0000-0000-000069680000}"/>
    <cellStyle name="Normal 17 5 9 2 3 2" xfId="26725" xr:uid="{00000000-0005-0000-0000-00006A680000}"/>
    <cellStyle name="Normal 17 5 9 2 4" xfId="26726" xr:uid="{00000000-0005-0000-0000-00006B680000}"/>
    <cellStyle name="Normal 17 5 9 3" xfId="26727" xr:uid="{00000000-0005-0000-0000-00006C680000}"/>
    <cellStyle name="Normal 17 5 9 3 2" xfId="26728" xr:uid="{00000000-0005-0000-0000-00006D680000}"/>
    <cellStyle name="Normal 17 5 9 3 2 2" xfId="26729" xr:uid="{00000000-0005-0000-0000-00006E680000}"/>
    <cellStyle name="Normal 17 5 9 3 3" xfId="26730" xr:uid="{00000000-0005-0000-0000-00006F680000}"/>
    <cellStyle name="Normal 17 5 9 4" xfId="26731" xr:uid="{00000000-0005-0000-0000-000070680000}"/>
    <cellStyle name="Normal 17 5 9 4 2" xfId="26732" xr:uid="{00000000-0005-0000-0000-000071680000}"/>
    <cellStyle name="Normal 17 5 9 5" xfId="26733" xr:uid="{00000000-0005-0000-0000-000072680000}"/>
    <cellStyle name="Normal 17 6" xfId="26734" xr:uid="{00000000-0005-0000-0000-000073680000}"/>
    <cellStyle name="Normal 17 6 10" xfId="26735" xr:uid="{00000000-0005-0000-0000-000074680000}"/>
    <cellStyle name="Normal 17 6 10 2" xfId="26736" xr:uid="{00000000-0005-0000-0000-000075680000}"/>
    <cellStyle name="Normal 17 6 10 2 2" xfId="26737" xr:uid="{00000000-0005-0000-0000-000076680000}"/>
    <cellStyle name="Normal 17 6 10 2 2 2" xfId="26738" xr:uid="{00000000-0005-0000-0000-000077680000}"/>
    <cellStyle name="Normal 17 6 10 2 3" xfId="26739" xr:uid="{00000000-0005-0000-0000-000078680000}"/>
    <cellStyle name="Normal 17 6 10 3" xfId="26740" xr:uid="{00000000-0005-0000-0000-000079680000}"/>
    <cellStyle name="Normal 17 6 10 3 2" xfId="26741" xr:uid="{00000000-0005-0000-0000-00007A680000}"/>
    <cellStyle name="Normal 17 6 10 4" xfId="26742" xr:uid="{00000000-0005-0000-0000-00007B680000}"/>
    <cellStyle name="Normal 17 6 11" xfId="26743" xr:uid="{00000000-0005-0000-0000-00007C680000}"/>
    <cellStyle name="Normal 17 6 11 2" xfId="26744" xr:uid="{00000000-0005-0000-0000-00007D680000}"/>
    <cellStyle name="Normal 17 6 11 2 2" xfId="26745" xr:uid="{00000000-0005-0000-0000-00007E680000}"/>
    <cellStyle name="Normal 17 6 11 3" xfId="26746" xr:uid="{00000000-0005-0000-0000-00007F680000}"/>
    <cellStyle name="Normal 17 6 11 3 2" xfId="26747" xr:uid="{00000000-0005-0000-0000-000080680000}"/>
    <cellStyle name="Normal 17 6 11 4" xfId="26748" xr:uid="{00000000-0005-0000-0000-000081680000}"/>
    <cellStyle name="Normal 17 6 12" xfId="26749" xr:uid="{00000000-0005-0000-0000-000082680000}"/>
    <cellStyle name="Normal 17 6 12 2" xfId="26750" xr:uid="{00000000-0005-0000-0000-000083680000}"/>
    <cellStyle name="Normal 17 6 13" xfId="26751" xr:uid="{00000000-0005-0000-0000-000084680000}"/>
    <cellStyle name="Normal 17 6 13 2" xfId="26752" xr:uid="{00000000-0005-0000-0000-000085680000}"/>
    <cellStyle name="Normal 17 6 14" xfId="26753" xr:uid="{00000000-0005-0000-0000-000086680000}"/>
    <cellStyle name="Normal 17 6 2" xfId="26754" xr:uid="{00000000-0005-0000-0000-000087680000}"/>
    <cellStyle name="Normal 17 6 2 10" xfId="26755" xr:uid="{00000000-0005-0000-0000-000088680000}"/>
    <cellStyle name="Normal 17 6 2 10 2" xfId="26756" xr:uid="{00000000-0005-0000-0000-000089680000}"/>
    <cellStyle name="Normal 17 6 2 11" xfId="26757" xr:uid="{00000000-0005-0000-0000-00008A680000}"/>
    <cellStyle name="Normal 17 6 2 12" xfId="26758" xr:uid="{00000000-0005-0000-0000-00008B680000}"/>
    <cellStyle name="Normal 17 6 2 2" xfId="26759" xr:uid="{00000000-0005-0000-0000-00008C680000}"/>
    <cellStyle name="Normal 17 6 2 2 10" xfId="26760" xr:uid="{00000000-0005-0000-0000-00008D680000}"/>
    <cellStyle name="Normal 17 6 2 2 11" xfId="26761" xr:uid="{00000000-0005-0000-0000-00008E680000}"/>
    <cellStyle name="Normal 17 6 2 2 2" xfId="26762" xr:uid="{00000000-0005-0000-0000-00008F680000}"/>
    <cellStyle name="Normal 17 6 2 2 2 2" xfId="26763" xr:uid="{00000000-0005-0000-0000-000090680000}"/>
    <cellStyle name="Normal 17 6 2 2 2 2 2" xfId="26764" xr:uid="{00000000-0005-0000-0000-000091680000}"/>
    <cellStyle name="Normal 17 6 2 2 2 2 2 2" xfId="26765" xr:uid="{00000000-0005-0000-0000-000092680000}"/>
    <cellStyle name="Normal 17 6 2 2 2 2 2 2 2" xfId="26766" xr:uid="{00000000-0005-0000-0000-000093680000}"/>
    <cellStyle name="Normal 17 6 2 2 2 2 2 2 2 2" xfId="26767" xr:uid="{00000000-0005-0000-0000-000094680000}"/>
    <cellStyle name="Normal 17 6 2 2 2 2 2 2 2 2 2" xfId="26768" xr:uid="{00000000-0005-0000-0000-000095680000}"/>
    <cellStyle name="Normal 17 6 2 2 2 2 2 2 2 3" xfId="26769" xr:uid="{00000000-0005-0000-0000-000096680000}"/>
    <cellStyle name="Normal 17 6 2 2 2 2 2 2 3" xfId="26770" xr:uid="{00000000-0005-0000-0000-000097680000}"/>
    <cellStyle name="Normal 17 6 2 2 2 2 2 2 3 2" xfId="26771" xr:uid="{00000000-0005-0000-0000-000098680000}"/>
    <cellStyle name="Normal 17 6 2 2 2 2 2 2 4" xfId="26772" xr:uid="{00000000-0005-0000-0000-000099680000}"/>
    <cellStyle name="Normal 17 6 2 2 2 2 2 3" xfId="26773" xr:uid="{00000000-0005-0000-0000-00009A680000}"/>
    <cellStyle name="Normal 17 6 2 2 2 2 2 3 2" xfId="26774" xr:uid="{00000000-0005-0000-0000-00009B680000}"/>
    <cellStyle name="Normal 17 6 2 2 2 2 2 3 2 2" xfId="26775" xr:uid="{00000000-0005-0000-0000-00009C680000}"/>
    <cellStyle name="Normal 17 6 2 2 2 2 2 3 3" xfId="26776" xr:uid="{00000000-0005-0000-0000-00009D680000}"/>
    <cellStyle name="Normal 17 6 2 2 2 2 2 4" xfId="26777" xr:uid="{00000000-0005-0000-0000-00009E680000}"/>
    <cellStyle name="Normal 17 6 2 2 2 2 2 4 2" xfId="26778" xr:uid="{00000000-0005-0000-0000-00009F680000}"/>
    <cellStyle name="Normal 17 6 2 2 2 2 2 5" xfId="26779" xr:uid="{00000000-0005-0000-0000-0000A0680000}"/>
    <cellStyle name="Normal 17 6 2 2 2 2 3" xfId="26780" xr:uid="{00000000-0005-0000-0000-0000A1680000}"/>
    <cellStyle name="Normal 17 6 2 2 2 2 3 2" xfId="26781" xr:uid="{00000000-0005-0000-0000-0000A2680000}"/>
    <cellStyle name="Normal 17 6 2 2 2 2 3 2 2" xfId="26782" xr:uid="{00000000-0005-0000-0000-0000A3680000}"/>
    <cellStyle name="Normal 17 6 2 2 2 2 3 2 2 2" xfId="26783" xr:uid="{00000000-0005-0000-0000-0000A4680000}"/>
    <cellStyle name="Normal 17 6 2 2 2 2 3 2 3" xfId="26784" xr:uid="{00000000-0005-0000-0000-0000A5680000}"/>
    <cellStyle name="Normal 17 6 2 2 2 2 3 3" xfId="26785" xr:uid="{00000000-0005-0000-0000-0000A6680000}"/>
    <cellStyle name="Normal 17 6 2 2 2 2 3 3 2" xfId="26786" xr:uid="{00000000-0005-0000-0000-0000A7680000}"/>
    <cellStyle name="Normal 17 6 2 2 2 2 3 4" xfId="26787" xr:uid="{00000000-0005-0000-0000-0000A8680000}"/>
    <cellStyle name="Normal 17 6 2 2 2 2 4" xfId="26788" xr:uid="{00000000-0005-0000-0000-0000A9680000}"/>
    <cellStyle name="Normal 17 6 2 2 2 2 4 2" xfId="26789" xr:uid="{00000000-0005-0000-0000-0000AA680000}"/>
    <cellStyle name="Normal 17 6 2 2 2 2 4 2 2" xfId="26790" xr:uid="{00000000-0005-0000-0000-0000AB680000}"/>
    <cellStyle name="Normal 17 6 2 2 2 2 4 3" xfId="26791" xr:uid="{00000000-0005-0000-0000-0000AC680000}"/>
    <cellStyle name="Normal 17 6 2 2 2 2 5" xfId="26792" xr:uid="{00000000-0005-0000-0000-0000AD680000}"/>
    <cellStyle name="Normal 17 6 2 2 2 2 5 2" xfId="26793" xr:uid="{00000000-0005-0000-0000-0000AE680000}"/>
    <cellStyle name="Normal 17 6 2 2 2 2 6" xfId="26794" xr:uid="{00000000-0005-0000-0000-0000AF680000}"/>
    <cellStyle name="Normal 17 6 2 2 2 3" xfId="26795" xr:uid="{00000000-0005-0000-0000-0000B0680000}"/>
    <cellStyle name="Normal 17 6 2 2 2 3 2" xfId="26796" xr:uid="{00000000-0005-0000-0000-0000B1680000}"/>
    <cellStyle name="Normal 17 6 2 2 2 3 2 2" xfId="26797" xr:uid="{00000000-0005-0000-0000-0000B2680000}"/>
    <cellStyle name="Normal 17 6 2 2 2 3 2 2 2" xfId="26798" xr:uid="{00000000-0005-0000-0000-0000B3680000}"/>
    <cellStyle name="Normal 17 6 2 2 2 3 2 2 2 2" xfId="26799" xr:uid="{00000000-0005-0000-0000-0000B4680000}"/>
    <cellStyle name="Normal 17 6 2 2 2 3 2 2 2 2 2" xfId="26800" xr:uid="{00000000-0005-0000-0000-0000B5680000}"/>
    <cellStyle name="Normal 17 6 2 2 2 3 2 2 2 3" xfId="26801" xr:uid="{00000000-0005-0000-0000-0000B6680000}"/>
    <cellStyle name="Normal 17 6 2 2 2 3 2 2 3" xfId="26802" xr:uid="{00000000-0005-0000-0000-0000B7680000}"/>
    <cellStyle name="Normal 17 6 2 2 2 3 2 2 3 2" xfId="26803" xr:uid="{00000000-0005-0000-0000-0000B8680000}"/>
    <cellStyle name="Normal 17 6 2 2 2 3 2 2 4" xfId="26804" xr:uid="{00000000-0005-0000-0000-0000B9680000}"/>
    <cellStyle name="Normal 17 6 2 2 2 3 2 3" xfId="26805" xr:uid="{00000000-0005-0000-0000-0000BA680000}"/>
    <cellStyle name="Normal 17 6 2 2 2 3 2 3 2" xfId="26806" xr:uid="{00000000-0005-0000-0000-0000BB680000}"/>
    <cellStyle name="Normal 17 6 2 2 2 3 2 3 2 2" xfId="26807" xr:uid="{00000000-0005-0000-0000-0000BC680000}"/>
    <cellStyle name="Normal 17 6 2 2 2 3 2 3 3" xfId="26808" xr:uid="{00000000-0005-0000-0000-0000BD680000}"/>
    <cellStyle name="Normal 17 6 2 2 2 3 2 4" xfId="26809" xr:uid="{00000000-0005-0000-0000-0000BE680000}"/>
    <cellStyle name="Normal 17 6 2 2 2 3 2 4 2" xfId="26810" xr:uid="{00000000-0005-0000-0000-0000BF680000}"/>
    <cellStyle name="Normal 17 6 2 2 2 3 2 5" xfId="26811" xr:uid="{00000000-0005-0000-0000-0000C0680000}"/>
    <cellStyle name="Normal 17 6 2 2 2 3 3" xfId="26812" xr:uid="{00000000-0005-0000-0000-0000C1680000}"/>
    <cellStyle name="Normal 17 6 2 2 2 3 3 2" xfId="26813" xr:uid="{00000000-0005-0000-0000-0000C2680000}"/>
    <cellStyle name="Normal 17 6 2 2 2 3 3 2 2" xfId="26814" xr:uid="{00000000-0005-0000-0000-0000C3680000}"/>
    <cellStyle name="Normal 17 6 2 2 2 3 3 2 2 2" xfId="26815" xr:uid="{00000000-0005-0000-0000-0000C4680000}"/>
    <cellStyle name="Normal 17 6 2 2 2 3 3 2 3" xfId="26816" xr:uid="{00000000-0005-0000-0000-0000C5680000}"/>
    <cellStyle name="Normal 17 6 2 2 2 3 3 3" xfId="26817" xr:uid="{00000000-0005-0000-0000-0000C6680000}"/>
    <cellStyle name="Normal 17 6 2 2 2 3 3 3 2" xfId="26818" xr:uid="{00000000-0005-0000-0000-0000C7680000}"/>
    <cellStyle name="Normal 17 6 2 2 2 3 3 4" xfId="26819" xr:uid="{00000000-0005-0000-0000-0000C8680000}"/>
    <cellStyle name="Normal 17 6 2 2 2 3 4" xfId="26820" xr:uid="{00000000-0005-0000-0000-0000C9680000}"/>
    <cellStyle name="Normal 17 6 2 2 2 3 4 2" xfId="26821" xr:uid="{00000000-0005-0000-0000-0000CA680000}"/>
    <cellStyle name="Normal 17 6 2 2 2 3 4 2 2" xfId="26822" xr:uid="{00000000-0005-0000-0000-0000CB680000}"/>
    <cellStyle name="Normal 17 6 2 2 2 3 4 3" xfId="26823" xr:uid="{00000000-0005-0000-0000-0000CC680000}"/>
    <cellStyle name="Normal 17 6 2 2 2 3 5" xfId="26824" xr:uid="{00000000-0005-0000-0000-0000CD680000}"/>
    <cellStyle name="Normal 17 6 2 2 2 3 5 2" xfId="26825" xr:uid="{00000000-0005-0000-0000-0000CE680000}"/>
    <cellStyle name="Normal 17 6 2 2 2 3 6" xfId="26826" xr:uid="{00000000-0005-0000-0000-0000CF680000}"/>
    <cellStyle name="Normal 17 6 2 2 2 4" xfId="26827" xr:uid="{00000000-0005-0000-0000-0000D0680000}"/>
    <cellStyle name="Normal 17 6 2 2 2 4 2" xfId="26828" xr:uid="{00000000-0005-0000-0000-0000D1680000}"/>
    <cellStyle name="Normal 17 6 2 2 2 4 2 2" xfId="26829" xr:uid="{00000000-0005-0000-0000-0000D2680000}"/>
    <cellStyle name="Normal 17 6 2 2 2 4 2 2 2" xfId="26830" xr:uid="{00000000-0005-0000-0000-0000D3680000}"/>
    <cellStyle name="Normal 17 6 2 2 2 4 2 2 2 2" xfId="26831" xr:uid="{00000000-0005-0000-0000-0000D4680000}"/>
    <cellStyle name="Normal 17 6 2 2 2 4 2 2 3" xfId="26832" xr:uid="{00000000-0005-0000-0000-0000D5680000}"/>
    <cellStyle name="Normal 17 6 2 2 2 4 2 3" xfId="26833" xr:uid="{00000000-0005-0000-0000-0000D6680000}"/>
    <cellStyle name="Normal 17 6 2 2 2 4 2 3 2" xfId="26834" xr:uid="{00000000-0005-0000-0000-0000D7680000}"/>
    <cellStyle name="Normal 17 6 2 2 2 4 2 4" xfId="26835" xr:uid="{00000000-0005-0000-0000-0000D8680000}"/>
    <cellStyle name="Normal 17 6 2 2 2 4 3" xfId="26836" xr:uid="{00000000-0005-0000-0000-0000D9680000}"/>
    <cellStyle name="Normal 17 6 2 2 2 4 3 2" xfId="26837" xr:uid="{00000000-0005-0000-0000-0000DA680000}"/>
    <cellStyle name="Normal 17 6 2 2 2 4 3 2 2" xfId="26838" xr:uid="{00000000-0005-0000-0000-0000DB680000}"/>
    <cellStyle name="Normal 17 6 2 2 2 4 3 3" xfId="26839" xr:uid="{00000000-0005-0000-0000-0000DC680000}"/>
    <cellStyle name="Normal 17 6 2 2 2 4 4" xfId="26840" xr:uid="{00000000-0005-0000-0000-0000DD680000}"/>
    <cellStyle name="Normal 17 6 2 2 2 4 4 2" xfId="26841" xr:uid="{00000000-0005-0000-0000-0000DE680000}"/>
    <cellStyle name="Normal 17 6 2 2 2 4 5" xfId="26842" xr:uid="{00000000-0005-0000-0000-0000DF680000}"/>
    <cellStyle name="Normal 17 6 2 2 2 5" xfId="26843" xr:uid="{00000000-0005-0000-0000-0000E0680000}"/>
    <cellStyle name="Normal 17 6 2 2 2 5 2" xfId="26844" xr:uid="{00000000-0005-0000-0000-0000E1680000}"/>
    <cellStyle name="Normal 17 6 2 2 2 5 2 2" xfId="26845" xr:uid="{00000000-0005-0000-0000-0000E2680000}"/>
    <cellStyle name="Normal 17 6 2 2 2 5 2 2 2" xfId="26846" xr:uid="{00000000-0005-0000-0000-0000E3680000}"/>
    <cellStyle name="Normal 17 6 2 2 2 5 2 3" xfId="26847" xr:uid="{00000000-0005-0000-0000-0000E4680000}"/>
    <cellStyle name="Normal 17 6 2 2 2 5 3" xfId="26848" xr:uid="{00000000-0005-0000-0000-0000E5680000}"/>
    <cellStyle name="Normal 17 6 2 2 2 5 3 2" xfId="26849" xr:uid="{00000000-0005-0000-0000-0000E6680000}"/>
    <cellStyle name="Normal 17 6 2 2 2 5 4" xfId="26850" xr:uid="{00000000-0005-0000-0000-0000E7680000}"/>
    <cellStyle name="Normal 17 6 2 2 2 6" xfId="26851" xr:uid="{00000000-0005-0000-0000-0000E8680000}"/>
    <cellStyle name="Normal 17 6 2 2 2 6 2" xfId="26852" xr:uid="{00000000-0005-0000-0000-0000E9680000}"/>
    <cellStyle name="Normal 17 6 2 2 2 6 2 2" xfId="26853" xr:uid="{00000000-0005-0000-0000-0000EA680000}"/>
    <cellStyle name="Normal 17 6 2 2 2 6 3" xfId="26854" xr:uid="{00000000-0005-0000-0000-0000EB680000}"/>
    <cellStyle name="Normal 17 6 2 2 2 6 3 2" xfId="26855" xr:uid="{00000000-0005-0000-0000-0000EC680000}"/>
    <cellStyle name="Normal 17 6 2 2 2 6 4" xfId="26856" xr:uid="{00000000-0005-0000-0000-0000ED680000}"/>
    <cellStyle name="Normal 17 6 2 2 2 7" xfId="26857" xr:uid="{00000000-0005-0000-0000-0000EE680000}"/>
    <cellStyle name="Normal 17 6 2 2 2 7 2" xfId="26858" xr:uid="{00000000-0005-0000-0000-0000EF680000}"/>
    <cellStyle name="Normal 17 6 2 2 2 8" xfId="26859" xr:uid="{00000000-0005-0000-0000-0000F0680000}"/>
    <cellStyle name="Normal 17 6 2 2 2 8 2" xfId="26860" xr:uid="{00000000-0005-0000-0000-0000F1680000}"/>
    <cellStyle name="Normal 17 6 2 2 2 9" xfId="26861" xr:uid="{00000000-0005-0000-0000-0000F2680000}"/>
    <cellStyle name="Normal 17 6 2 2 3" xfId="26862" xr:uid="{00000000-0005-0000-0000-0000F3680000}"/>
    <cellStyle name="Normal 17 6 2 2 3 2" xfId="26863" xr:uid="{00000000-0005-0000-0000-0000F4680000}"/>
    <cellStyle name="Normal 17 6 2 2 3 2 2" xfId="26864" xr:uid="{00000000-0005-0000-0000-0000F5680000}"/>
    <cellStyle name="Normal 17 6 2 2 3 2 2 2" xfId="26865" xr:uid="{00000000-0005-0000-0000-0000F6680000}"/>
    <cellStyle name="Normal 17 6 2 2 3 2 2 2 2" xfId="26866" xr:uid="{00000000-0005-0000-0000-0000F7680000}"/>
    <cellStyle name="Normal 17 6 2 2 3 2 2 2 2 2" xfId="26867" xr:uid="{00000000-0005-0000-0000-0000F8680000}"/>
    <cellStyle name="Normal 17 6 2 2 3 2 2 2 3" xfId="26868" xr:uid="{00000000-0005-0000-0000-0000F9680000}"/>
    <cellStyle name="Normal 17 6 2 2 3 2 2 3" xfId="26869" xr:uid="{00000000-0005-0000-0000-0000FA680000}"/>
    <cellStyle name="Normal 17 6 2 2 3 2 2 3 2" xfId="26870" xr:uid="{00000000-0005-0000-0000-0000FB680000}"/>
    <cellStyle name="Normal 17 6 2 2 3 2 2 4" xfId="26871" xr:uid="{00000000-0005-0000-0000-0000FC680000}"/>
    <cellStyle name="Normal 17 6 2 2 3 2 3" xfId="26872" xr:uid="{00000000-0005-0000-0000-0000FD680000}"/>
    <cellStyle name="Normal 17 6 2 2 3 2 3 2" xfId="26873" xr:uid="{00000000-0005-0000-0000-0000FE680000}"/>
    <cellStyle name="Normal 17 6 2 2 3 2 3 2 2" xfId="26874" xr:uid="{00000000-0005-0000-0000-0000FF680000}"/>
    <cellStyle name="Normal 17 6 2 2 3 2 3 3" xfId="26875" xr:uid="{00000000-0005-0000-0000-000000690000}"/>
    <cellStyle name="Normal 17 6 2 2 3 2 4" xfId="26876" xr:uid="{00000000-0005-0000-0000-000001690000}"/>
    <cellStyle name="Normal 17 6 2 2 3 2 4 2" xfId="26877" xr:uid="{00000000-0005-0000-0000-000002690000}"/>
    <cellStyle name="Normal 17 6 2 2 3 2 5" xfId="26878" xr:uid="{00000000-0005-0000-0000-000003690000}"/>
    <cellStyle name="Normal 17 6 2 2 3 3" xfId="26879" xr:uid="{00000000-0005-0000-0000-000004690000}"/>
    <cellStyle name="Normal 17 6 2 2 3 3 2" xfId="26880" xr:uid="{00000000-0005-0000-0000-000005690000}"/>
    <cellStyle name="Normal 17 6 2 2 3 3 2 2" xfId="26881" xr:uid="{00000000-0005-0000-0000-000006690000}"/>
    <cellStyle name="Normal 17 6 2 2 3 3 2 2 2" xfId="26882" xr:uid="{00000000-0005-0000-0000-000007690000}"/>
    <cellStyle name="Normal 17 6 2 2 3 3 2 3" xfId="26883" xr:uid="{00000000-0005-0000-0000-000008690000}"/>
    <cellStyle name="Normal 17 6 2 2 3 3 3" xfId="26884" xr:uid="{00000000-0005-0000-0000-000009690000}"/>
    <cellStyle name="Normal 17 6 2 2 3 3 3 2" xfId="26885" xr:uid="{00000000-0005-0000-0000-00000A690000}"/>
    <cellStyle name="Normal 17 6 2 2 3 3 4" xfId="26886" xr:uid="{00000000-0005-0000-0000-00000B690000}"/>
    <cellStyle name="Normal 17 6 2 2 3 4" xfId="26887" xr:uid="{00000000-0005-0000-0000-00000C690000}"/>
    <cellStyle name="Normal 17 6 2 2 3 4 2" xfId="26888" xr:uid="{00000000-0005-0000-0000-00000D690000}"/>
    <cellStyle name="Normal 17 6 2 2 3 4 2 2" xfId="26889" xr:uid="{00000000-0005-0000-0000-00000E690000}"/>
    <cellStyle name="Normal 17 6 2 2 3 4 3" xfId="26890" xr:uid="{00000000-0005-0000-0000-00000F690000}"/>
    <cellStyle name="Normal 17 6 2 2 3 5" xfId="26891" xr:uid="{00000000-0005-0000-0000-000010690000}"/>
    <cellStyle name="Normal 17 6 2 2 3 5 2" xfId="26892" xr:uid="{00000000-0005-0000-0000-000011690000}"/>
    <cellStyle name="Normal 17 6 2 2 3 6" xfId="26893" xr:uid="{00000000-0005-0000-0000-000012690000}"/>
    <cellStyle name="Normal 17 6 2 2 4" xfId="26894" xr:uid="{00000000-0005-0000-0000-000013690000}"/>
    <cellStyle name="Normal 17 6 2 2 4 2" xfId="26895" xr:uid="{00000000-0005-0000-0000-000014690000}"/>
    <cellStyle name="Normal 17 6 2 2 4 2 2" xfId="26896" xr:uid="{00000000-0005-0000-0000-000015690000}"/>
    <cellStyle name="Normal 17 6 2 2 4 2 2 2" xfId="26897" xr:uid="{00000000-0005-0000-0000-000016690000}"/>
    <cellStyle name="Normal 17 6 2 2 4 2 2 2 2" xfId="26898" xr:uid="{00000000-0005-0000-0000-000017690000}"/>
    <cellStyle name="Normal 17 6 2 2 4 2 2 2 2 2" xfId="26899" xr:uid="{00000000-0005-0000-0000-000018690000}"/>
    <cellStyle name="Normal 17 6 2 2 4 2 2 2 3" xfId="26900" xr:uid="{00000000-0005-0000-0000-000019690000}"/>
    <cellStyle name="Normal 17 6 2 2 4 2 2 3" xfId="26901" xr:uid="{00000000-0005-0000-0000-00001A690000}"/>
    <cellStyle name="Normal 17 6 2 2 4 2 2 3 2" xfId="26902" xr:uid="{00000000-0005-0000-0000-00001B690000}"/>
    <cellStyle name="Normal 17 6 2 2 4 2 2 4" xfId="26903" xr:uid="{00000000-0005-0000-0000-00001C690000}"/>
    <cellStyle name="Normal 17 6 2 2 4 2 3" xfId="26904" xr:uid="{00000000-0005-0000-0000-00001D690000}"/>
    <cellStyle name="Normal 17 6 2 2 4 2 3 2" xfId="26905" xr:uid="{00000000-0005-0000-0000-00001E690000}"/>
    <cellStyle name="Normal 17 6 2 2 4 2 3 2 2" xfId="26906" xr:uid="{00000000-0005-0000-0000-00001F690000}"/>
    <cellStyle name="Normal 17 6 2 2 4 2 3 3" xfId="26907" xr:uid="{00000000-0005-0000-0000-000020690000}"/>
    <cellStyle name="Normal 17 6 2 2 4 2 4" xfId="26908" xr:uid="{00000000-0005-0000-0000-000021690000}"/>
    <cellStyle name="Normal 17 6 2 2 4 2 4 2" xfId="26909" xr:uid="{00000000-0005-0000-0000-000022690000}"/>
    <cellStyle name="Normal 17 6 2 2 4 2 5" xfId="26910" xr:uid="{00000000-0005-0000-0000-000023690000}"/>
    <cellStyle name="Normal 17 6 2 2 4 3" xfId="26911" xr:uid="{00000000-0005-0000-0000-000024690000}"/>
    <cellStyle name="Normal 17 6 2 2 4 3 2" xfId="26912" xr:uid="{00000000-0005-0000-0000-000025690000}"/>
    <cellStyle name="Normal 17 6 2 2 4 3 2 2" xfId="26913" xr:uid="{00000000-0005-0000-0000-000026690000}"/>
    <cellStyle name="Normal 17 6 2 2 4 3 2 2 2" xfId="26914" xr:uid="{00000000-0005-0000-0000-000027690000}"/>
    <cellStyle name="Normal 17 6 2 2 4 3 2 3" xfId="26915" xr:uid="{00000000-0005-0000-0000-000028690000}"/>
    <cellStyle name="Normal 17 6 2 2 4 3 3" xfId="26916" xr:uid="{00000000-0005-0000-0000-000029690000}"/>
    <cellStyle name="Normal 17 6 2 2 4 3 3 2" xfId="26917" xr:uid="{00000000-0005-0000-0000-00002A690000}"/>
    <cellStyle name="Normal 17 6 2 2 4 3 4" xfId="26918" xr:uid="{00000000-0005-0000-0000-00002B690000}"/>
    <cellStyle name="Normal 17 6 2 2 4 4" xfId="26919" xr:uid="{00000000-0005-0000-0000-00002C690000}"/>
    <cellStyle name="Normal 17 6 2 2 4 4 2" xfId="26920" xr:uid="{00000000-0005-0000-0000-00002D690000}"/>
    <cellStyle name="Normal 17 6 2 2 4 4 2 2" xfId="26921" xr:uid="{00000000-0005-0000-0000-00002E690000}"/>
    <cellStyle name="Normal 17 6 2 2 4 4 3" xfId="26922" xr:uid="{00000000-0005-0000-0000-00002F690000}"/>
    <cellStyle name="Normal 17 6 2 2 4 5" xfId="26923" xr:uid="{00000000-0005-0000-0000-000030690000}"/>
    <cellStyle name="Normal 17 6 2 2 4 5 2" xfId="26924" xr:uid="{00000000-0005-0000-0000-000031690000}"/>
    <cellStyle name="Normal 17 6 2 2 4 6" xfId="26925" xr:uid="{00000000-0005-0000-0000-000032690000}"/>
    <cellStyle name="Normal 17 6 2 2 5" xfId="26926" xr:uid="{00000000-0005-0000-0000-000033690000}"/>
    <cellStyle name="Normal 17 6 2 2 5 2" xfId="26927" xr:uid="{00000000-0005-0000-0000-000034690000}"/>
    <cellStyle name="Normal 17 6 2 2 5 2 2" xfId="26928" xr:uid="{00000000-0005-0000-0000-000035690000}"/>
    <cellStyle name="Normal 17 6 2 2 5 2 2 2" xfId="26929" xr:uid="{00000000-0005-0000-0000-000036690000}"/>
    <cellStyle name="Normal 17 6 2 2 5 2 2 2 2" xfId="26930" xr:uid="{00000000-0005-0000-0000-000037690000}"/>
    <cellStyle name="Normal 17 6 2 2 5 2 2 3" xfId="26931" xr:uid="{00000000-0005-0000-0000-000038690000}"/>
    <cellStyle name="Normal 17 6 2 2 5 2 3" xfId="26932" xr:uid="{00000000-0005-0000-0000-000039690000}"/>
    <cellStyle name="Normal 17 6 2 2 5 2 3 2" xfId="26933" xr:uid="{00000000-0005-0000-0000-00003A690000}"/>
    <cellStyle name="Normal 17 6 2 2 5 2 4" xfId="26934" xr:uid="{00000000-0005-0000-0000-00003B690000}"/>
    <cellStyle name="Normal 17 6 2 2 5 3" xfId="26935" xr:uid="{00000000-0005-0000-0000-00003C690000}"/>
    <cellStyle name="Normal 17 6 2 2 5 3 2" xfId="26936" xr:uid="{00000000-0005-0000-0000-00003D690000}"/>
    <cellStyle name="Normal 17 6 2 2 5 3 2 2" xfId="26937" xr:uid="{00000000-0005-0000-0000-00003E690000}"/>
    <cellStyle name="Normal 17 6 2 2 5 3 3" xfId="26938" xr:uid="{00000000-0005-0000-0000-00003F690000}"/>
    <cellStyle name="Normal 17 6 2 2 5 4" xfId="26939" xr:uid="{00000000-0005-0000-0000-000040690000}"/>
    <cellStyle name="Normal 17 6 2 2 5 4 2" xfId="26940" xr:uid="{00000000-0005-0000-0000-000041690000}"/>
    <cellStyle name="Normal 17 6 2 2 5 5" xfId="26941" xr:uid="{00000000-0005-0000-0000-000042690000}"/>
    <cellStyle name="Normal 17 6 2 2 6" xfId="26942" xr:uid="{00000000-0005-0000-0000-000043690000}"/>
    <cellStyle name="Normal 17 6 2 2 6 2" xfId="26943" xr:uid="{00000000-0005-0000-0000-000044690000}"/>
    <cellStyle name="Normal 17 6 2 2 6 2 2" xfId="26944" xr:uid="{00000000-0005-0000-0000-000045690000}"/>
    <cellStyle name="Normal 17 6 2 2 6 2 2 2" xfId="26945" xr:uid="{00000000-0005-0000-0000-000046690000}"/>
    <cellStyle name="Normal 17 6 2 2 6 2 3" xfId="26946" xr:uid="{00000000-0005-0000-0000-000047690000}"/>
    <cellStyle name="Normal 17 6 2 2 6 3" xfId="26947" xr:uid="{00000000-0005-0000-0000-000048690000}"/>
    <cellStyle name="Normal 17 6 2 2 6 3 2" xfId="26948" xr:uid="{00000000-0005-0000-0000-000049690000}"/>
    <cellStyle name="Normal 17 6 2 2 6 4" xfId="26949" xr:uid="{00000000-0005-0000-0000-00004A690000}"/>
    <cellStyle name="Normal 17 6 2 2 7" xfId="26950" xr:uid="{00000000-0005-0000-0000-00004B690000}"/>
    <cellStyle name="Normal 17 6 2 2 7 2" xfId="26951" xr:uid="{00000000-0005-0000-0000-00004C690000}"/>
    <cellStyle name="Normal 17 6 2 2 7 2 2" xfId="26952" xr:uid="{00000000-0005-0000-0000-00004D690000}"/>
    <cellStyle name="Normal 17 6 2 2 7 3" xfId="26953" xr:uid="{00000000-0005-0000-0000-00004E690000}"/>
    <cellStyle name="Normal 17 6 2 2 7 3 2" xfId="26954" xr:uid="{00000000-0005-0000-0000-00004F690000}"/>
    <cellStyle name="Normal 17 6 2 2 7 4" xfId="26955" xr:uid="{00000000-0005-0000-0000-000050690000}"/>
    <cellStyle name="Normal 17 6 2 2 8" xfId="26956" xr:uid="{00000000-0005-0000-0000-000051690000}"/>
    <cellStyle name="Normal 17 6 2 2 8 2" xfId="26957" xr:uid="{00000000-0005-0000-0000-000052690000}"/>
    <cellStyle name="Normal 17 6 2 2 9" xfId="26958" xr:uid="{00000000-0005-0000-0000-000053690000}"/>
    <cellStyle name="Normal 17 6 2 2 9 2" xfId="26959" xr:uid="{00000000-0005-0000-0000-000054690000}"/>
    <cellStyle name="Normal 17 6 2 3" xfId="26960" xr:uid="{00000000-0005-0000-0000-000055690000}"/>
    <cellStyle name="Normal 17 6 2 3 2" xfId="26961" xr:uid="{00000000-0005-0000-0000-000056690000}"/>
    <cellStyle name="Normal 17 6 2 3 2 2" xfId="26962" xr:uid="{00000000-0005-0000-0000-000057690000}"/>
    <cellStyle name="Normal 17 6 2 3 2 2 2" xfId="26963" xr:uid="{00000000-0005-0000-0000-000058690000}"/>
    <cellStyle name="Normal 17 6 2 3 2 2 2 2" xfId="26964" xr:uid="{00000000-0005-0000-0000-000059690000}"/>
    <cellStyle name="Normal 17 6 2 3 2 2 2 2 2" xfId="26965" xr:uid="{00000000-0005-0000-0000-00005A690000}"/>
    <cellStyle name="Normal 17 6 2 3 2 2 2 2 2 2" xfId="26966" xr:uid="{00000000-0005-0000-0000-00005B690000}"/>
    <cellStyle name="Normal 17 6 2 3 2 2 2 2 3" xfId="26967" xr:uid="{00000000-0005-0000-0000-00005C690000}"/>
    <cellStyle name="Normal 17 6 2 3 2 2 2 3" xfId="26968" xr:uid="{00000000-0005-0000-0000-00005D690000}"/>
    <cellStyle name="Normal 17 6 2 3 2 2 2 3 2" xfId="26969" xr:uid="{00000000-0005-0000-0000-00005E690000}"/>
    <cellStyle name="Normal 17 6 2 3 2 2 2 4" xfId="26970" xr:uid="{00000000-0005-0000-0000-00005F690000}"/>
    <cellStyle name="Normal 17 6 2 3 2 2 3" xfId="26971" xr:uid="{00000000-0005-0000-0000-000060690000}"/>
    <cellStyle name="Normal 17 6 2 3 2 2 3 2" xfId="26972" xr:uid="{00000000-0005-0000-0000-000061690000}"/>
    <cellStyle name="Normal 17 6 2 3 2 2 3 2 2" xfId="26973" xr:uid="{00000000-0005-0000-0000-000062690000}"/>
    <cellStyle name="Normal 17 6 2 3 2 2 3 3" xfId="26974" xr:uid="{00000000-0005-0000-0000-000063690000}"/>
    <cellStyle name="Normal 17 6 2 3 2 2 4" xfId="26975" xr:uid="{00000000-0005-0000-0000-000064690000}"/>
    <cellStyle name="Normal 17 6 2 3 2 2 4 2" xfId="26976" xr:uid="{00000000-0005-0000-0000-000065690000}"/>
    <cellStyle name="Normal 17 6 2 3 2 2 5" xfId="26977" xr:uid="{00000000-0005-0000-0000-000066690000}"/>
    <cellStyle name="Normal 17 6 2 3 2 3" xfId="26978" xr:uid="{00000000-0005-0000-0000-000067690000}"/>
    <cellStyle name="Normal 17 6 2 3 2 3 2" xfId="26979" xr:uid="{00000000-0005-0000-0000-000068690000}"/>
    <cellStyle name="Normal 17 6 2 3 2 3 2 2" xfId="26980" xr:uid="{00000000-0005-0000-0000-000069690000}"/>
    <cellStyle name="Normal 17 6 2 3 2 3 2 2 2" xfId="26981" xr:uid="{00000000-0005-0000-0000-00006A690000}"/>
    <cellStyle name="Normal 17 6 2 3 2 3 2 3" xfId="26982" xr:uid="{00000000-0005-0000-0000-00006B690000}"/>
    <cellStyle name="Normal 17 6 2 3 2 3 3" xfId="26983" xr:uid="{00000000-0005-0000-0000-00006C690000}"/>
    <cellStyle name="Normal 17 6 2 3 2 3 3 2" xfId="26984" xr:uid="{00000000-0005-0000-0000-00006D690000}"/>
    <cellStyle name="Normal 17 6 2 3 2 3 4" xfId="26985" xr:uid="{00000000-0005-0000-0000-00006E690000}"/>
    <cellStyle name="Normal 17 6 2 3 2 4" xfId="26986" xr:uid="{00000000-0005-0000-0000-00006F690000}"/>
    <cellStyle name="Normal 17 6 2 3 2 4 2" xfId="26987" xr:uid="{00000000-0005-0000-0000-000070690000}"/>
    <cellStyle name="Normal 17 6 2 3 2 4 2 2" xfId="26988" xr:uid="{00000000-0005-0000-0000-000071690000}"/>
    <cellStyle name="Normal 17 6 2 3 2 4 3" xfId="26989" xr:uid="{00000000-0005-0000-0000-000072690000}"/>
    <cellStyle name="Normal 17 6 2 3 2 5" xfId="26990" xr:uid="{00000000-0005-0000-0000-000073690000}"/>
    <cellStyle name="Normal 17 6 2 3 2 5 2" xfId="26991" xr:uid="{00000000-0005-0000-0000-000074690000}"/>
    <cellStyle name="Normal 17 6 2 3 2 6" xfId="26992" xr:uid="{00000000-0005-0000-0000-000075690000}"/>
    <cellStyle name="Normal 17 6 2 3 3" xfId="26993" xr:uid="{00000000-0005-0000-0000-000076690000}"/>
    <cellStyle name="Normal 17 6 2 3 3 2" xfId="26994" xr:uid="{00000000-0005-0000-0000-000077690000}"/>
    <cellStyle name="Normal 17 6 2 3 3 2 2" xfId="26995" xr:uid="{00000000-0005-0000-0000-000078690000}"/>
    <cellStyle name="Normal 17 6 2 3 3 2 2 2" xfId="26996" xr:uid="{00000000-0005-0000-0000-000079690000}"/>
    <cellStyle name="Normal 17 6 2 3 3 2 2 2 2" xfId="26997" xr:uid="{00000000-0005-0000-0000-00007A690000}"/>
    <cellStyle name="Normal 17 6 2 3 3 2 2 2 2 2" xfId="26998" xr:uid="{00000000-0005-0000-0000-00007B690000}"/>
    <cellStyle name="Normal 17 6 2 3 3 2 2 2 3" xfId="26999" xr:uid="{00000000-0005-0000-0000-00007C690000}"/>
    <cellStyle name="Normal 17 6 2 3 3 2 2 3" xfId="27000" xr:uid="{00000000-0005-0000-0000-00007D690000}"/>
    <cellStyle name="Normal 17 6 2 3 3 2 2 3 2" xfId="27001" xr:uid="{00000000-0005-0000-0000-00007E690000}"/>
    <cellStyle name="Normal 17 6 2 3 3 2 2 4" xfId="27002" xr:uid="{00000000-0005-0000-0000-00007F690000}"/>
    <cellStyle name="Normal 17 6 2 3 3 2 3" xfId="27003" xr:uid="{00000000-0005-0000-0000-000080690000}"/>
    <cellStyle name="Normal 17 6 2 3 3 2 3 2" xfId="27004" xr:uid="{00000000-0005-0000-0000-000081690000}"/>
    <cellStyle name="Normal 17 6 2 3 3 2 3 2 2" xfId="27005" xr:uid="{00000000-0005-0000-0000-000082690000}"/>
    <cellStyle name="Normal 17 6 2 3 3 2 3 3" xfId="27006" xr:uid="{00000000-0005-0000-0000-000083690000}"/>
    <cellStyle name="Normal 17 6 2 3 3 2 4" xfId="27007" xr:uid="{00000000-0005-0000-0000-000084690000}"/>
    <cellStyle name="Normal 17 6 2 3 3 2 4 2" xfId="27008" xr:uid="{00000000-0005-0000-0000-000085690000}"/>
    <cellStyle name="Normal 17 6 2 3 3 2 5" xfId="27009" xr:uid="{00000000-0005-0000-0000-000086690000}"/>
    <cellStyle name="Normal 17 6 2 3 3 3" xfId="27010" xr:uid="{00000000-0005-0000-0000-000087690000}"/>
    <cellStyle name="Normal 17 6 2 3 3 3 2" xfId="27011" xr:uid="{00000000-0005-0000-0000-000088690000}"/>
    <cellStyle name="Normal 17 6 2 3 3 3 2 2" xfId="27012" xr:uid="{00000000-0005-0000-0000-000089690000}"/>
    <cellStyle name="Normal 17 6 2 3 3 3 2 2 2" xfId="27013" xr:uid="{00000000-0005-0000-0000-00008A690000}"/>
    <cellStyle name="Normal 17 6 2 3 3 3 2 3" xfId="27014" xr:uid="{00000000-0005-0000-0000-00008B690000}"/>
    <cellStyle name="Normal 17 6 2 3 3 3 3" xfId="27015" xr:uid="{00000000-0005-0000-0000-00008C690000}"/>
    <cellStyle name="Normal 17 6 2 3 3 3 3 2" xfId="27016" xr:uid="{00000000-0005-0000-0000-00008D690000}"/>
    <cellStyle name="Normal 17 6 2 3 3 3 4" xfId="27017" xr:uid="{00000000-0005-0000-0000-00008E690000}"/>
    <cellStyle name="Normal 17 6 2 3 3 4" xfId="27018" xr:uid="{00000000-0005-0000-0000-00008F690000}"/>
    <cellStyle name="Normal 17 6 2 3 3 4 2" xfId="27019" xr:uid="{00000000-0005-0000-0000-000090690000}"/>
    <cellStyle name="Normal 17 6 2 3 3 4 2 2" xfId="27020" xr:uid="{00000000-0005-0000-0000-000091690000}"/>
    <cellStyle name="Normal 17 6 2 3 3 4 3" xfId="27021" xr:uid="{00000000-0005-0000-0000-000092690000}"/>
    <cellStyle name="Normal 17 6 2 3 3 5" xfId="27022" xr:uid="{00000000-0005-0000-0000-000093690000}"/>
    <cellStyle name="Normal 17 6 2 3 3 5 2" xfId="27023" xr:uid="{00000000-0005-0000-0000-000094690000}"/>
    <cellStyle name="Normal 17 6 2 3 3 6" xfId="27024" xr:uid="{00000000-0005-0000-0000-000095690000}"/>
    <cellStyle name="Normal 17 6 2 3 4" xfId="27025" xr:uid="{00000000-0005-0000-0000-000096690000}"/>
    <cellStyle name="Normal 17 6 2 3 4 2" xfId="27026" xr:uid="{00000000-0005-0000-0000-000097690000}"/>
    <cellStyle name="Normal 17 6 2 3 4 2 2" xfId="27027" xr:uid="{00000000-0005-0000-0000-000098690000}"/>
    <cellStyle name="Normal 17 6 2 3 4 2 2 2" xfId="27028" xr:uid="{00000000-0005-0000-0000-000099690000}"/>
    <cellStyle name="Normal 17 6 2 3 4 2 2 2 2" xfId="27029" xr:uid="{00000000-0005-0000-0000-00009A690000}"/>
    <cellStyle name="Normal 17 6 2 3 4 2 2 3" xfId="27030" xr:uid="{00000000-0005-0000-0000-00009B690000}"/>
    <cellStyle name="Normal 17 6 2 3 4 2 3" xfId="27031" xr:uid="{00000000-0005-0000-0000-00009C690000}"/>
    <cellStyle name="Normal 17 6 2 3 4 2 3 2" xfId="27032" xr:uid="{00000000-0005-0000-0000-00009D690000}"/>
    <cellStyle name="Normal 17 6 2 3 4 2 4" xfId="27033" xr:uid="{00000000-0005-0000-0000-00009E690000}"/>
    <cellStyle name="Normal 17 6 2 3 4 3" xfId="27034" xr:uid="{00000000-0005-0000-0000-00009F690000}"/>
    <cellStyle name="Normal 17 6 2 3 4 3 2" xfId="27035" xr:uid="{00000000-0005-0000-0000-0000A0690000}"/>
    <cellStyle name="Normal 17 6 2 3 4 3 2 2" xfId="27036" xr:uid="{00000000-0005-0000-0000-0000A1690000}"/>
    <cellStyle name="Normal 17 6 2 3 4 3 3" xfId="27037" xr:uid="{00000000-0005-0000-0000-0000A2690000}"/>
    <cellStyle name="Normal 17 6 2 3 4 4" xfId="27038" xr:uid="{00000000-0005-0000-0000-0000A3690000}"/>
    <cellStyle name="Normal 17 6 2 3 4 4 2" xfId="27039" xr:uid="{00000000-0005-0000-0000-0000A4690000}"/>
    <cellStyle name="Normal 17 6 2 3 4 5" xfId="27040" xr:uid="{00000000-0005-0000-0000-0000A5690000}"/>
    <cellStyle name="Normal 17 6 2 3 5" xfId="27041" xr:uid="{00000000-0005-0000-0000-0000A6690000}"/>
    <cellStyle name="Normal 17 6 2 3 5 2" xfId="27042" xr:uid="{00000000-0005-0000-0000-0000A7690000}"/>
    <cellStyle name="Normal 17 6 2 3 5 2 2" xfId="27043" xr:uid="{00000000-0005-0000-0000-0000A8690000}"/>
    <cellStyle name="Normal 17 6 2 3 5 2 2 2" xfId="27044" xr:uid="{00000000-0005-0000-0000-0000A9690000}"/>
    <cellStyle name="Normal 17 6 2 3 5 2 3" xfId="27045" xr:uid="{00000000-0005-0000-0000-0000AA690000}"/>
    <cellStyle name="Normal 17 6 2 3 5 3" xfId="27046" xr:uid="{00000000-0005-0000-0000-0000AB690000}"/>
    <cellStyle name="Normal 17 6 2 3 5 3 2" xfId="27047" xr:uid="{00000000-0005-0000-0000-0000AC690000}"/>
    <cellStyle name="Normal 17 6 2 3 5 4" xfId="27048" xr:uid="{00000000-0005-0000-0000-0000AD690000}"/>
    <cellStyle name="Normal 17 6 2 3 6" xfId="27049" xr:uid="{00000000-0005-0000-0000-0000AE690000}"/>
    <cellStyle name="Normal 17 6 2 3 6 2" xfId="27050" xr:uid="{00000000-0005-0000-0000-0000AF690000}"/>
    <cellStyle name="Normal 17 6 2 3 6 2 2" xfId="27051" xr:uid="{00000000-0005-0000-0000-0000B0690000}"/>
    <cellStyle name="Normal 17 6 2 3 6 3" xfId="27052" xr:uid="{00000000-0005-0000-0000-0000B1690000}"/>
    <cellStyle name="Normal 17 6 2 3 6 3 2" xfId="27053" xr:uid="{00000000-0005-0000-0000-0000B2690000}"/>
    <cellStyle name="Normal 17 6 2 3 6 4" xfId="27054" xr:uid="{00000000-0005-0000-0000-0000B3690000}"/>
    <cellStyle name="Normal 17 6 2 3 7" xfId="27055" xr:uid="{00000000-0005-0000-0000-0000B4690000}"/>
    <cellStyle name="Normal 17 6 2 3 7 2" xfId="27056" xr:uid="{00000000-0005-0000-0000-0000B5690000}"/>
    <cellStyle name="Normal 17 6 2 3 8" xfId="27057" xr:uid="{00000000-0005-0000-0000-0000B6690000}"/>
    <cellStyle name="Normal 17 6 2 3 8 2" xfId="27058" xr:uid="{00000000-0005-0000-0000-0000B7690000}"/>
    <cellStyle name="Normal 17 6 2 3 9" xfId="27059" xr:uid="{00000000-0005-0000-0000-0000B8690000}"/>
    <cellStyle name="Normal 17 6 2 4" xfId="27060" xr:uid="{00000000-0005-0000-0000-0000B9690000}"/>
    <cellStyle name="Normal 17 6 2 4 2" xfId="27061" xr:uid="{00000000-0005-0000-0000-0000BA690000}"/>
    <cellStyle name="Normal 17 6 2 4 2 2" xfId="27062" xr:uid="{00000000-0005-0000-0000-0000BB690000}"/>
    <cellStyle name="Normal 17 6 2 4 2 2 2" xfId="27063" xr:uid="{00000000-0005-0000-0000-0000BC690000}"/>
    <cellStyle name="Normal 17 6 2 4 2 2 2 2" xfId="27064" xr:uid="{00000000-0005-0000-0000-0000BD690000}"/>
    <cellStyle name="Normal 17 6 2 4 2 2 2 2 2" xfId="27065" xr:uid="{00000000-0005-0000-0000-0000BE690000}"/>
    <cellStyle name="Normal 17 6 2 4 2 2 2 3" xfId="27066" xr:uid="{00000000-0005-0000-0000-0000BF690000}"/>
    <cellStyle name="Normal 17 6 2 4 2 2 3" xfId="27067" xr:uid="{00000000-0005-0000-0000-0000C0690000}"/>
    <cellStyle name="Normal 17 6 2 4 2 2 3 2" xfId="27068" xr:uid="{00000000-0005-0000-0000-0000C1690000}"/>
    <cellStyle name="Normal 17 6 2 4 2 2 4" xfId="27069" xr:uid="{00000000-0005-0000-0000-0000C2690000}"/>
    <cellStyle name="Normal 17 6 2 4 2 3" xfId="27070" xr:uid="{00000000-0005-0000-0000-0000C3690000}"/>
    <cellStyle name="Normal 17 6 2 4 2 3 2" xfId="27071" xr:uid="{00000000-0005-0000-0000-0000C4690000}"/>
    <cellStyle name="Normal 17 6 2 4 2 3 2 2" xfId="27072" xr:uid="{00000000-0005-0000-0000-0000C5690000}"/>
    <cellStyle name="Normal 17 6 2 4 2 3 3" xfId="27073" xr:uid="{00000000-0005-0000-0000-0000C6690000}"/>
    <cellStyle name="Normal 17 6 2 4 2 4" xfId="27074" xr:uid="{00000000-0005-0000-0000-0000C7690000}"/>
    <cellStyle name="Normal 17 6 2 4 2 4 2" xfId="27075" xr:uid="{00000000-0005-0000-0000-0000C8690000}"/>
    <cellStyle name="Normal 17 6 2 4 2 5" xfId="27076" xr:uid="{00000000-0005-0000-0000-0000C9690000}"/>
    <cellStyle name="Normal 17 6 2 4 3" xfId="27077" xr:uid="{00000000-0005-0000-0000-0000CA690000}"/>
    <cellStyle name="Normal 17 6 2 4 3 2" xfId="27078" xr:uid="{00000000-0005-0000-0000-0000CB690000}"/>
    <cellStyle name="Normal 17 6 2 4 3 2 2" xfId="27079" xr:uid="{00000000-0005-0000-0000-0000CC690000}"/>
    <cellStyle name="Normal 17 6 2 4 3 2 2 2" xfId="27080" xr:uid="{00000000-0005-0000-0000-0000CD690000}"/>
    <cellStyle name="Normal 17 6 2 4 3 2 3" xfId="27081" xr:uid="{00000000-0005-0000-0000-0000CE690000}"/>
    <cellStyle name="Normal 17 6 2 4 3 3" xfId="27082" xr:uid="{00000000-0005-0000-0000-0000CF690000}"/>
    <cellStyle name="Normal 17 6 2 4 3 3 2" xfId="27083" xr:uid="{00000000-0005-0000-0000-0000D0690000}"/>
    <cellStyle name="Normal 17 6 2 4 3 4" xfId="27084" xr:uid="{00000000-0005-0000-0000-0000D1690000}"/>
    <cellStyle name="Normal 17 6 2 4 4" xfId="27085" xr:uid="{00000000-0005-0000-0000-0000D2690000}"/>
    <cellStyle name="Normal 17 6 2 4 4 2" xfId="27086" xr:uid="{00000000-0005-0000-0000-0000D3690000}"/>
    <cellStyle name="Normal 17 6 2 4 4 2 2" xfId="27087" xr:uid="{00000000-0005-0000-0000-0000D4690000}"/>
    <cellStyle name="Normal 17 6 2 4 4 3" xfId="27088" xr:uid="{00000000-0005-0000-0000-0000D5690000}"/>
    <cellStyle name="Normal 17 6 2 4 5" xfId="27089" xr:uid="{00000000-0005-0000-0000-0000D6690000}"/>
    <cellStyle name="Normal 17 6 2 4 5 2" xfId="27090" xr:uid="{00000000-0005-0000-0000-0000D7690000}"/>
    <cellStyle name="Normal 17 6 2 4 6" xfId="27091" xr:uid="{00000000-0005-0000-0000-0000D8690000}"/>
    <cellStyle name="Normal 17 6 2 5" xfId="27092" xr:uid="{00000000-0005-0000-0000-0000D9690000}"/>
    <cellStyle name="Normal 17 6 2 5 2" xfId="27093" xr:uid="{00000000-0005-0000-0000-0000DA690000}"/>
    <cellStyle name="Normal 17 6 2 5 2 2" xfId="27094" xr:uid="{00000000-0005-0000-0000-0000DB690000}"/>
    <cellStyle name="Normal 17 6 2 5 2 2 2" xfId="27095" xr:uid="{00000000-0005-0000-0000-0000DC690000}"/>
    <cellStyle name="Normal 17 6 2 5 2 2 2 2" xfId="27096" xr:uid="{00000000-0005-0000-0000-0000DD690000}"/>
    <cellStyle name="Normal 17 6 2 5 2 2 2 2 2" xfId="27097" xr:uid="{00000000-0005-0000-0000-0000DE690000}"/>
    <cellStyle name="Normal 17 6 2 5 2 2 2 3" xfId="27098" xr:uid="{00000000-0005-0000-0000-0000DF690000}"/>
    <cellStyle name="Normal 17 6 2 5 2 2 3" xfId="27099" xr:uid="{00000000-0005-0000-0000-0000E0690000}"/>
    <cellStyle name="Normal 17 6 2 5 2 2 3 2" xfId="27100" xr:uid="{00000000-0005-0000-0000-0000E1690000}"/>
    <cellStyle name="Normal 17 6 2 5 2 2 4" xfId="27101" xr:uid="{00000000-0005-0000-0000-0000E2690000}"/>
    <cellStyle name="Normal 17 6 2 5 2 3" xfId="27102" xr:uid="{00000000-0005-0000-0000-0000E3690000}"/>
    <cellStyle name="Normal 17 6 2 5 2 3 2" xfId="27103" xr:uid="{00000000-0005-0000-0000-0000E4690000}"/>
    <cellStyle name="Normal 17 6 2 5 2 3 2 2" xfId="27104" xr:uid="{00000000-0005-0000-0000-0000E5690000}"/>
    <cellStyle name="Normal 17 6 2 5 2 3 3" xfId="27105" xr:uid="{00000000-0005-0000-0000-0000E6690000}"/>
    <cellStyle name="Normal 17 6 2 5 2 4" xfId="27106" xr:uid="{00000000-0005-0000-0000-0000E7690000}"/>
    <cellStyle name="Normal 17 6 2 5 2 4 2" xfId="27107" xr:uid="{00000000-0005-0000-0000-0000E8690000}"/>
    <cellStyle name="Normal 17 6 2 5 2 5" xfId="27108" xr:uid="{00000000-0005-0000-0000-0000E9690000}"/>
    <cellStyle name="Normal 17 6 2 5 3" xfId="27109" xr:uid="{00000000-0005-0000-0000-0000EA690000}"/>
    <cellStyle name="Normal 17 6 2 5 3 2" xfId="27110" xr:uid="{00000000-0005-0000-0000-0000EB690000}"/>
    <cellStyle name="Normal 17 6 2 5 3 2 2" xfId="27111" xr:uid="{00000000-0005-0000-0000-0000EC690000}"/>
    <cellStyle name="Normal 17 6 2 5 3 2 2 2" xfId="27112" xr:uid="{00000000-0005-0000-0000-0000ED690000}"/>
    <cellStyle name="Normal 17 6 2 5 3 2 3" xfId="27113" xr:uid="{00000000-0005-0000-0000-0000EE690000}"/>
    <cellStyle name="Normal 17 6 2 5 3 3" xfId="27114" xr:uid="{00000000-0005-0000-0000-0000EF690000}"/>
    <cellStyle name="Normal 17 6 2 5 3 3 2" xfId="27115" xr:uid="{00000000-0005-0000-0000-0000F0690000}"/>
    <cellStyle name="Normal 17 6 2 5 3 4" xfId="27116" xr:uid="{00000000-0005-0000-0000-0000F1690000}"/>
    <cellStyle name="Normal 17 6 2 5 4" xfId="27117" xr:uid="{00000000-0005-0000-0000-0000F2690000}"/>
    <cellStyle name="Normal 17 6 2 5 4 2" xfId="27118" xr:uid="{00000000-0005-0000-0000-0000F3690000}"/>
    <cellStyle name="Normal 17 6 2 5 4 2 2" xfId="27119" xr:uid="{00000000-0005-0000-0000-0000F4690000}"/>
    <cellStyle name="Normal 17 6 2 5 4 3" xfId="27120" xr:uid="{00000000-0005-0000-0000-0000F5690000}"/>
    <cellStyle name="Normal 17 6 2 5 5" xfId="27121" xr:uid="{00000000-0005-0000-0000-0000F6690000}"/>
    <cellStyle name="Normal 17 6 2 5 5 2" xfId="27122" xr:uid="{00000000-0005-0000-0000-0000F7690000}"/>
    <cellStyle name="Normal 17 6 2 5 6" xfId="27123" xr:uid="{00000000-0005-0000-0000-0000F8690000}"/>
    <cellStyle name="Normal 17 6 2 6" xfId="27124" xr:uid="{00000000-0005-0000-0000-0000F9690000}"/>
    <cellStyle name="Normal 17 6 2 6 2" xfId="27125" xr:uid="{00000000-0005-0000-0000-0000FA690000}"/>
    <cellStyle name="Normal 17 6 2 6 2 2" xfId="27126" xr:uid="{00000000-0005-0000-0000-0000FB690000}"/>
    <cellStyle name="Normal 17 6 2 6 2 2 2" xfId="27127" xr:uid="{00000000-0005-0000-0000-0000FC690000}"/>
    <cellStyle name="Normal 17 6 2 6 2 2 2 2" xfId="27128" xr:uid="{00000000-0005-0000-0000-0000FD690000}"/>
    <cellStyle name="Normal 17 6 2 6 2 2 3" xfId="27129" xr:uid="{00000000-0005-0000-0000-0000FE690000}"/>
    <cellStyle name="Normal 17 6 2 6 2 3" xfId="27130" xr:uid="{00000000-0005-0000-0000-0000FF690000}"/>
    <cellStyle name="Normal 17 6 2 6 2 3 2" xfId="27131" xr:uid="{00000000-0005-0000-0000-0000006A0000}"/>
    <cellStyle name="Normal 17 6 2 6 2 4" xfId="27132" xr:uid="{00000000-0005-0000-0000-0000016A0000}"/>
    <cellStyle name="Normal 17 6 2 6 3" xfId="27133" xr:uid="{00000000-0005-0000-0000-0000026A0000}"/>
    <cellStyle name="Normal 17 6 2 6 3 2" xfId="27134" xr:uid="{00000000-0005-0000-0000-0000036A0000}"/>
    <cellStyle name="Normal 17 6 2 6 3 2 2" xfId="27135" xr:uid="{00000000-0005-0000-0000-0000046A0000}"/>
    <cellStyle name="Normal 17 6 2 6 3 3" xfId="27136" xr:uid="{00000000-0005-0000-0000-0000056A0000}"/>
    <cellStyle name="Normal 17 6 2 6 4" xfId="27137" xr:uid="{00000000-0005-0000-0000-0000066A0000}"/>
    <cellStyle name="Normal 17 6 2 6 4 2" xfId="27138" xr:uid="{00000000-0005-0000-0000-0000076A0000}"/>
    <cellStyle name="Normal 17 6 2 6 5" xfId="27139" xr:uid="{00000000-0005-0000-0000-0000086A0000}"/>
    <cellStyle name="Normal 17 6 2 7" xfId="27140" xr:uid="{00000000-0005-0000-0000-0000096A0000}"/>
    <cellStyle name="Normal 17 6 2 7 2" xfId="27141" xr:uid="{00000000-0005-0000-0000-00000A6A0000}"/>
    <cellStyle name="Normal 17 6 2 7 2 2" xfId="27142" xr:uid="{00000000-0005-0000-0000-00000B6A0000}"/>
    <cellStyle name="Normal 17 6 2 7 2 2 2" xfId="27143" xr:uid="{00000000-0005-0000-0000-00000C6A0000}"/>
    <cellStyle name="Normal 17 6 2 7 2 3" xfId="27144" xr:uid="{00000000-0005-0000-0000-00000D6A0000}"/>
    <cellStyle name="Normal 17 6 2 7 3" xfId="27145" xr:uid="{00000000-0005-0000-0000-00000E6A0000}"/>
    <cellStyle name="Normal 17 6 2 7 3 2" xfId="27146" xr:uid="{00000000-0005-0000-0000-00000F6A0000}"/>
    <cellStyle name="Normal 17 6 2 7 4" xfId="27147" xr:uid="{00000000-0005-0000-0000-0000106A0000}"/>
    <cellStyle name="Normal 17 6 2 8" xfId="27148" xr:uid="{00000000-0005-0000-0000-0000116A0000}"/>
    <cellStyle name="Normal 17 6 2 8 2" xfId="27149" xr:uid="{00000000-0005-0000-0000-0000126A0000}"/>
    <cellStyle name="Normal 17 6 2 8 2 2" xfId="27150" xr:uid="{00000000-0005-0000-0000-0000136A0000}"/>
    <cellStyle name="Normal 17 6 2 8 3" xfId="27151" xr:uid="{00000000-0005-0000-0000-0000146A0000}"/>
    <cellStyle name="Normal 17 6 2 8 3 2" xfId="27152" xr:uid="{00000000-0005-0000-0000-0000156A0000}"/>
    <cellStyle name="Normal 17 6 2 8 4" xfId="27153" xr:uid="{00000000-0005-0000-0000-0000166A0000}"/>
    <cellStyle name="Normal 17 6 2 9" xfId="27154" xr:uid="{00000000-0005-0000-0000-0000176A0000}"/>
    <cellStyle name="Normal 17 6 2 9 2" xfId="27155" xr:uid="{00000000-0005-0000-0000-0000186A0000}"/>
    <cellStyle name="Normal 17 6 3" xfId="27156" xr:uid="{00000000-0005-0000-0000-0000196A0000}"/>
    <cellStyle name="Normal 17 6 3 10" xfId="27157" xr:uid="{00000000-0005-0000-0000-00001A6A0000}"/>
    <cellStyle name="Normal 17 6 3 11" xfId="27158" xr:uid="{00000000-0005-0000-0000-00001B6A0000}"/>
    <cellStyle name="Normal 17 6 3 2" xfId="27159" xr:uid="{00000000-0005-0000-0000-00001C6A0000}"/>
    <cellStyle name="Normal 17 6 3 2 2" xfId="27160" xr:uid="{00000000-0005-0000-0000-00001D6A0000}"/>
    <cellStyle name="Normal 17 6 3 2 2 2" xfId="27161" xr:uid="{00000000-0005-0000-0000-00001E6A0000}"/>
    <cellStyle name="Normal 17 6 3 2 2 2 2" xfId="27162" xr:uid="{00000000-0005-0000-0000-00001F6A0000}"/>
    <cellStyle name="Normal 17 6 3 2 2 2 2 2" xfId="27163" xr:uid="{00000000-0005-0000-0000-0000206A0000}"/>
    <cellStyle name="Normal 17 6 3 2 2 2 2 2 2" xfId="27164" xr:uid="{00000000-0005-0000-0000-0000216A0000}"/>
    <cellStyle name="Normal 17 6 3 2 2 2 2 2 2 2" xfId="27165" xr:uid="{00000000-0005-0000-0000-0000226A0000}"/>
    <cellStyle name="Normal 17 6 3 2 2 2 2 2 3" xfId="27166" xr:uid="{00000000-0005-0000-0000-0000236A0000}"/>
    <cellStyle name="Normal 17 6 3 2 2 2 2 3" xfId="27167" xr:uid="{00000000-0005-0000-0000-0000246A0000}"/>
    <cellStyle name="Normal 17 6 3 2 2 2 2 3 2" xfId="27168" xr:uid="{00000000-0005-0000-0000-0000256A0000}"/>
    <cellStyle name="Normal 17 6 3 2 2 2 2 4" xfId="27169" xr:uid="{00000000-0005-0000-0000-0000266A0000}"/>
    <cellStyle name="Normal 17 6 3 2 2 2 3" xfId="27170" xr:uid="{00000000-0005-0000-0000-0000276A0000}"/>
    <cellStyle name="Normal 17 6 3 2 2 2 3 2" xfId="27171" xr:uid="{00000000-0005-0000-0000-0000286A0000}"/>
    <cellStyle name="Normal 17 6 3 2 2 2 3 2 2" xfId="27172" xr:uid="{00000000-0005-0000-0000-0000296A0000}"/>
    <cellStyle name="Normal 17 6 3 2 2 2 3 3" xfId="27173" xr:uid="{00000000-0005-0000-0000-00002A6A0000}"/>
    <cellStyle name="Normal 17 6 3 2 2 2 4" xfId="27174" xr:uid="{00000000-0005-0000-0000-00002B6A0000}"/>
    <cellStyle name="Normal 17 6 3 2 2 2 4 2" xfId="27175" xr:uid="{00000000-0005-0000-0000-00002C6A0000}"/>
    <cellStyle name="Normal 17 6 3 2 2 2 5" xfId="27176" xr:uid="{00000000-0005-0000-0000-00002D6A0000}"/>
    <cellStyle name="Normal 17 6 3 2 2 3" xfId="27177" xr:uid="{00000000-0005-0000-0000-00002E6A0000}"/>
    <cellStyle name="Normal 17 6 3 2 2 3 2" xfId="27178" xr:uid="{00000000-0005-0000-0000-00002F6A0000}"/>
    <cellStyle name="Normal 17 6 3 2 2 3 2 2" xfId="27179" xr:uid="{00000000-0005-0000-0000-0000306A0000}"/>
    <cellStyle name="Normal 17 6 3 2 2 3 2 2 2" xfId="27180" xr:uid="{00000000-0005-0000-0000-0000316A0000}"/>
    <cellStyle name="Normal 17 6 3 2 2 3 2 3" xfId="27181" xr:uid="{00000000-0005-0000-0000-0000326A0000}"/>
    <cellStyle name="Normal 17 6 3 2 2 3 3" xfId="27182" xr:uid="{00000000-0005-0000-0000-0000336A0000}"/>
    <cellStyle name="Normal 17 6 3 2 2 3 3 2" xfId="27183" xr:uid="{00000000-0005-0000-0000-0000346A0000}"/>
    <cellStyle name="Normal 17 6 3 2 2 3 4" xfId="27184" xr:uid="{00000000-0005-0000-0000-0000356A0000}"/>
    <cellStyle name="Normal 17 6 3 2 2 4" xfId="27185" xr:uid="{00000000-0005-0000-0000-0000366A0000}"/>
    <cellStyle name="Normal 17 6 3 2 2 4 2" xfId="27186" xr:uid="{00000000-0005-0000-0000-0000376A0000}"/>
    <cellStyle name="Normal 17 6 3 2 2 4 2 2" xfId="27187" xr:uid="{00000000-0005-0000-0000-0000386A0000}"/>
    <cellStyle name="Normal 17 6 3 2 2 4 3" xfId="27188" xr:uid="{00000000-0005-0000-0000-0000396A0000}"/>
    <cellStyle name="Normal 17 6 3 2 2 5" xfId="27189" xr:uid="{00000000-0005-0000-0000-00003A6A0000}"/>
    <cellStyle name="Normal 17 6 3 2 2 5 2" xfId="27190" xr:uid="{00000000-0005-0000-0000-00003B6A0000}"/>
    <cellStyle name="Normal 17 6 3 2 2 6" xfId="27191" xr:uid="{00000000-0005-0000-0000-00003C6A0000}"/>
    <cellStyle name="Normal 17 6 3 2 3" xfId="27192" xr:uid="{00000000-0005-0000-0000-00003D6A0000}"/>
    <cellStyle name="Normal 17 6 3 2 3 2" xfId="27193" xr:uid="{00000000-0005-0000-0000-00003E6A0000}"/>
    <cellStyle name="Normal 17 6 3 2 3 2 2" xfId="27194" xr:uid="{00000000-0005-0000-0000-00003F6A0000}"/>
    <cellStyle name="Normal 17 6 3 2 3 2 2 2" xfId="27195" xr:uid="{00000000-0005-0000-0000-0000406A0000}"/>
    <cellStyle name="Normal 17 6 3 2 3 2 2 2 2" xfId="27196" xr:uid="{00000000-0005-0000-0000-0000416A0000}"/>
    <cellStyle name="Normal 17 6 3 2 3 2 2 2 2 2" xfId="27197" xr:uid="{00000000-0005-0000-0000-0000426A0000}"/>
    <cellStyle name="Normal 17 6 3 2 3 2 2 2 3" xfId="27198" xr:uid="{00000000-0005-0000-0000-0000436A0000}"/>
    <cellStyle name="Normal 17 6 3 2 3 2 2 3" xfId="27199" xr:uid="{00000000-0005-0000-0000-0000446A0000}"/>
    <cellStyle name="Normal 17 6 3 2 3 2 2 3 2" xfId="27200" xr:uid="{00000000-0005-0000-0000-0000456A0000}"/>
    <cellStyle name="Normal 17 6 3 2 3 2 2 4" xfId="27201" xr:uid="{00000000-0005-0000-0000-0000466A0000}"/>
    <cellStyle name="Normal 17 6 3 2 3 2 3" xfId="27202" xr:uid="{00000000-0005-0000-0000-0000476A0000}"/>
    <cellStyle name="Normal 17 6 3 2 3 2 3 2" xfId="27203" xr:uid="{00000000-0005-0000-0000-0000486A0000}"/>
    <cellStyle name="Normal 17 6 3 2 3 2 3 2 2" xfId="27204" xr:uid="{00000000-0005-0000-0000-0000496A0000}"/>
    <cellStyle name="Normal 17 6 3 2 3 2 3 3" xfId="27205" xr:uid="{00000000-0005-0000-0000-00004A6A0000}"/>
    <cellStyle name="Normal 17 6 3 2 3 2 4" xfId="27206" xr:uid="{00000000-0005-0000-0000-00004B6A0000}"/>
    <cellStyle name="Normal 17 6 3 2 3 2 4 2" xfId="27207" xr:uid="{00000000-0005-0000-0000-00004C6A0000}"/>
    <cellStyle name="Normal 17 6 3 2 3 2 5" xfId="27208" xr:uid="{00000000-0005-0000-0000-00004D6A0000}"/>
    <cellStyle name="Normal 17 6 3 2 3 3" xfId="27209" xr:uid="{00000000-0005-0000-0000-00004E6A0000}"/>
    <cellStyle name="Normal 17 6 3 2 3 3 2" xfId="27210" xr:uid="{00000000-0005-0000-0000-00004F6A0000}"/>
    <cellStyle name="Normal 17 6 3 2 3 3 2 2" xfId="27211" xr:uid="{00000000-0005-0000-0000-0000506A0000}"/>
    <cellStyle name="Normal 17 6 3 2 3 3 2 2 2" xfId="27212" xr:uid="{00000000-0005-0000-0000-0000516A0000}"/>
    <cellStyle name="Normal 17 6 3 2 3 3 2 3" xfId="27213" xr:uid="{00000000-0005-0000-0000-0000526A0000}"/>
    <cellStyle name="Normal 17 6 3 2 3 3 3" xfId="27214" xr:uid="{00000000-0005-0000-0000-0000536A0000}"/>
    <cellStyle name="Normal 17 6 3 2 3 3 3 2" xfId="27215" xr:uid="{00000000-0005-0000-0000-0000546A0000}"/>
    <cellStyle name="Normal 17 6 3 2 3 3 4" xfId="27216" xr:uid="{00000000-0005-0000-0000-0000556A0000}"/>
    <cellStyle name="Normal 17 6 3 2 3 4" xfId="27217" xr:uid="{00000000-0005-0000-0000-0000566A0000}"/>
    <cellStyle name="Normal 17 6 3 2 3 4 2" xfId="27218" xr:uid="{00000000-0005-0000-0000-0000576A0000}"/>
    <cellStyle name="Normal 17 6 3 2 3 4 2 2" xfId="27219" xr:uid="{00000000-0005-0000-0000-0000586A0000}"/>
    <cellStyle name="Normal 17 6 3 2 3 4 3" xfId="27220" xr:uid="{00000000-0005-0000-0000-0000596A0000}"/>
    <cellStyle name="Normal 17 6 3 2 3 5" xfId="27221" xr:uid="{00000000-0005-0000-0000-00005A6A0000}"/>
    <cellStyle name="Normal 17 6 3 2 3 5 2" xfId="27222" xr:uid="{00000000-0005-0000-0000-00005B6A0000}"/>
    <cellStyle name="Normal 17 6 3 2 3 6" xfId="27223" xr:uid="{00000000-0005-0000-0000-00005C6A0000}"/>
    <cellStyle name="Normal 17 6 3 2 4" xfId="27224" xr:uid="{00000000-0005-0000-0000-00005D6A0000}"/>
    <cellStyle name="Normal 17 6 3 2 4 2" xfId="27225" xr:uid="{00000000-0005-0000-0000-00005E6A0000}"/>
    <cellStyle name="Normal 17 6 3 2 4 2 2" xfId="27226" xr:uid="{00000000-0005-0000-0000-00005F6A0000}"/>
    <cellStyle name="Normal 17 6 3 2 4 2 2 2" xfId="27227" xr:uid="{00000000-0005-0000-0000-0000606A0000}"/>
    <cellStyle name="Normal 17 6 3 2 4 2 2 2 2" xfId="27228" xr:uid="{00000000-0005-0000-0000-0000616A0000}"/>
    <cellStyle name="Normal 17 6 3 2 4 2 2 3" xfId="27229" xr:uid="{00000000-0005-0000-0000-0000626A0000}"/>
    <cellStyle name="Normal 17 6 3 2 4 2 3" xfId="27230" xr:uid="{00000000-0005-0000-0000-0000636A0000}"/>
    <cellStyle name="Normal 17 6 3 2 4 2 3 2" xfId="27231" xr:uid="{00000000-0005-0000-0000-0000646A0000}"/>
    <cellStyle name="Normal 17 6 3 2 4 2 4" xfId="27232" xr:uid="{00000000-0005-0000-0000-0000656A0000}"/>
    <cellStyle name="Normal 17 6 3 2 4 3" xfId="27233" xr:uid="{00000000-0005-0000-0000-0000666A0000}"/>
    <cellStyle name="Normal 17 6 3 2 4 3 2" xfId="27234" xr:uid="{00000000-0005-0000-0000-0000676A0000}"/>
    <cellStyle name="Normal 17 6 3 2 4 3 2 2" xfId="27235" xr:uid="{00000000-0005-0000-0000-0000686A0000}"/>
    <cellStyle name="Normal 17 6 3 2 4 3 3" xfId="27236" xr:uid="{00000000-0005-0000-0000-0000696A0000}"/>
    <cellStyle name="Normal 17 6 3 2 4 4" xfId="27237" xr:uid="{00000000-0005-0000-0000-00006A6A0000}"/>
    <cellStyle name="Normal 17 6 3 2 4 4 2" xfId="27238" xr:uid="{00000000-0005-0000-0000-00006B6A0000}"/>
    <cellStyle name="Normal 17 6 3 2 4 5" xfId="27239" xr:uid="{00000000-0005-0000-0000-00006C6A0000}"/>
    <cellStyle name="Normal 17 6 3 2 5" xfId="27240" xr:uid="{00000000-0005-0000-0000-00006D6A0000}"/>
    <cellStyle name="Normal 17 6 3 2 5 2" xfId="27241" xr:uid="{00000000-0005-0000-0000-00006E6A0000}"/>
    <cellStyle name="Normal 17 6 3 2 5 2 2" xfId="27242" xr:uid="{00000000-0005-0000-0000-00006F6A0000}"/>
    <cellStyle name="Normal 17 6 3 2 5 2 2 2" xfId="27243" xr:uid="{00000000-0005-0000-0000-0000706A0000}"/>
    <cellStyle name="Normal 17 6 3 2 5 2 3" xfId="27244" xr:uid="{00000000-0005-0000-0000-0000716A0000}"/>
    <cellStyle name="Normal 17 6 3 2 5 3" xfId="27245" xr:uid="{00000000-0005-0000-0000-0000726A0000}"/>
    <cellStyle name="Normal 17 6 3 2 5 3 2" xfId="27246" xr:uid="{00000000-0005-0000-0000-0000736A0000}"/>
    <cellStyle name="Normal 17 6 3 2 5 4" xfId="27247" xr:uid="{00000000-0005-0000-0000-0000746A0000}"/>
    <cellStyle name="Normal 17 6 3 2 6" xfId="27248" xr:uid="{00000000-0005-0000-0000-0000756A0000}"/>
    <cellStyle name="Normal 17 6 3 2 6 2" xfId="27249" xr:uid="{00000000-0005-0000-0000-0000766A0000}"/>
    <cellStyle name="Normal 17 6 3 2 6 2 2" xfId="27250" xr:uid="{00000000-0005-0000-0000-0000776A0000}"/>
    <cellStyle name="Normal 17 6 3 2 6 3" xfId="27251" xr:uid="{00000000-0005-0000-0000-0000786A0000}"/>
    <cellStyle name="Normal 17 6 3 2 6 3 2" xfId="27252" xr:uid="{00000000-0005-0000-0000-0000796A0000}"/>
    <cellStyle name="Normal 17 6 3 2 6 4" xfId="27253" xr:uid="{00000000-0005-0000-0000-00007A6A0000}"/>
    <cellStyle name="Normal 17 6 3 2 7" xfId="27254" xr:uid="{00000000-0005-0000-0000-00007B6A0000}"/>
    <cellStyle name="Normal 17 6 3 2 7 2" xfId="27255" xr:uid="{00000000-0005-0000-0000-00007C6A0000}"/>
    <cellStyle name="Normal 17 6 3 2 8" xfId="27256" xr:uid="{00000000-0005-0000-0000-00007D6A0000}"/>
    <cellStyle name="Normal 17 6 3 2 8 2" xfId="27257" xr:uid="{00000000-0005-0000-0000-00007E6A0000}"/>
    <cellStyle name="Normal 17 6 3 2 9" xfId="27258" xr:uid="{00000000-0005-0000-0000-00007F6A0000}"/>
    <cellStyle name="Normal 17 6 3 3" xfId="27259" xr:uid="{00000000-0005-0000-0000-0000806A0000}"/>
    <cellStyle name="Normal 17 6 3 3 2" xfId="27260" xr:uid="{00000000-0005-0000-0000-0000816A0000}"/>
    <cellStyle name="Normal 17 6 3 3 2 2" xfId="27261" xr:uid="{00000000-0005-0000-0000-0000826A0000}"/>
    <cellStyle name="Normal 17 6 3 3 2 2 2" xfId="27262" xr:uid="{00000000-0005-0000-0000-0000836A0000}"/>
    <cellStyle name="Normal 17 6 3 3 2 2 2 2" xfId="27263" xr:uid="{00000000-0005-0000-0000-0000846A0000}"/>
    <cellStyle name="Normal 17 6 3 3 2 2 2 2 2" xfId="27264" xr:uid="{00000000-0005-0000-0000-0000856A0000}"/>
    <cellStyle name="Normal 17 6 3 3 2 2 2 3" xfId="27265" xr:uid="{00000000-0005-0000-0000-0000866A0000}"/>
    <cellStyle name="Normal 17 6 3 3 2 2 3" xfId="27266" xr:uid="{00000000-0005-0000-0000-0000876A0000}"/>
    <cellStyle name="Normal 17 6 3 3 2 2 3 2" xfId="27267" xr:uid="{00000000-0005-0000-0000-0000886A0000}"/>
    <cellStyle name="Normal 17 6 3 3 2 2 4" xfId="27268" xr:uid="{00000000-0005-0000-0000-0000896A0000}"/>
    <cellStyle name="Normal 17 6 3 3 2 3" xfId="27269" xr:uid="{00000000-0005-0000-0000-00008A6A0000}"/>
    <cellStyle name="Normal 17 6 3 3 2 3 2" xfId="27270" xr:uid="{00000000-0005-0000-0000-00008B6A0000}"/>
    <cellStyle name="Normal 17 6 3 3 2 3 2 2" xfId="27271" xr:uid="{00000000-0005-0000-0000-00008C6A0000}"/>
    <cellStyle name="Normal 17 6 3 3 2 3 3" xfId="27272" xr:uid="{00000000-0005-0000-0000-00008D6A0000}"/>
    <cellStyle name="Normal 17 6 3 3 2 4" xfId="27273" xr:uid="{00000000-0005-0000-0000-00008E6A0000}"/>
    <cellStyle name="Normal 17 6 3 3 2 4 2" xfId="27274" xr:uid="{00000000-0005-0000-0000-00008F6A0000}"/>
    <cellStyle name="Normal 17 6 3 3 2 5" xfId="27275" xr:uid="{00000000-0005-0000-0000-0000906A0000}"/>
    <cellStyle name="Normal 17 6 3 3 3" xfId="27276" xr:uid="{00000000-0005-0000-0000-0000916A0000}"/>
    <cellStyle name="Normal 17 6 3 3 3 2" xfId="27277" xr:uid="{00000000-0005-0000-0000-0000926A0000}"/>
    <cellStyle name="Normal 17 6 3 3 3 2 2" xfId="27278" xr:uid="{00000000-0005-0000-0000-0000936A0000}"/>
    <cellStyle name="Normal 17 6 3 3 3 2 2 2" xfId="27279" xr:uid="{00000000-0005-0000-0000-0000946A0000}"/>
    <cellStyle name="Normal 17 6 3 3 3 2 3" xfId="27280" xr:uid="{00000000-0005-0000-0000-0000956A0000}"/>
    <cellStyle name="Normal 17 6 3 3 3 3" xfId="27281" xr:uid="{00000000-0005-0000-0000-0000966A0000}"/>
    <cellStyle name="Normal 17 6 3 3 3 3 2" xfId="27282" xr:uid="{00000000-0005-0000-0000-0000976A0000}"/>
    <cellStyle name="Normal 17 6 3 3 3 4" xfId="27283" xr:uid="{00000000-0005-0000-0000-0000986A0000}"/>
    <cellStyle name="Normal 17 6 3 3 4" xfId="27284" xr:uid="{00000000-0005-0000-0000-0000996A0000}"/>
    <cellStyle name="Normal 17 6 3 3 4 2" xfId="27285" xr:uid="{00000000-0005-0000-0000-00009A6A0000}"/>
    <cellStyle name="Normal 17 6 3 3 4 2 2" xfId="27286" xr:uid="{00000000-0005-0000-0000-00009B6A0000}"/>
    <cellStyle name="Normal 17 6 3 3 4 3" xfId="27287" xr:uid="{00000000-0005-0000-0000-00009C6A0000}"/>
    <cellStyle name="Normal 17 6 3 3 5" xfId="27288" xr:uid="{00000000-0005-0000-0000-00009D6A0000}"/>
    <cellStyle name="Normal 17 6 3 3 5 2" xfId="27289" xr:uid="{00000000-0005-0000-0000-00009E6A0000}"/>
    <cellStyle name="Normal 17 6 3 3 6" xfId="27290" xr:uid="{00000000-0005-0000-0000-00009F6A0000}"/>
    <cellStyle name="Normal 17 6 3 4" xfId="27291" xr:uid="{00000000-0005-0000-0000-0000A06A0000}"/>
    <cellStyle name="Normal 17 6 3 4 2" xfId="27292" xr:uid="{00000000-0005-0000-0000-0000A16A0000}"/>
    <cellStyle name="Normal 17 6 3 4 2 2" xfId="27293" xr:uid="{00000000-0005-0000-0000-0000A26A0000}"/>
    <cellStyle name="Normal 17 6 3 4 2 2 2" xfId="27294" xr:uid="{00000000-0005-0000-0000-0000A36A0000}"/>
    <cellStyle name="Normal 17 6 3 4 2 2 2 2" xfId="27295" xr:uid="{00000000-0005-0000-0000-0000A46A0000}"/>
    <cellStyle name="Normal 17 6 3 4 2 2 2 2 2" xfId="27296" xr:uid="{00000000-0005-0000-0000-0000A56A0000}"/>
    <cellStyle name="Normal 17 6 3 4 2 2 2 3" xfId="27297" xr:uid="{00000000-0005-0000-0000-0000A66A0000}"/>
    <cellStyle name="Normal 17 6 3 4 2 2 3" xfId="27298" xr:uid="{00000000-0005-0000-0000-0000A76A0000}"/>
    <cellStyle name="Normal 17 6 3 4 2 2 3 2" xfId="27299" xr:uid="{00000000-0005-0000-0000-0000A86A0000}"/>
    <cellStyle name="Normal 17 6 3 4 2 2 4" xfId="27300" xr:uid="{00000000-0005-0000-0000-0000A96A0000}"/>
    <cellStyle name="Normal 17 6 3 4 2 3" xfId="27301" xr:uid="{00000000-0005-0000-0000-0000AA6A0000}"/>
    <cellStyle name="Normal 17 6 3 4 2 3 2" xfId="27302" xr:uid="{00000000-0005-0000-0000-0000AB6A0000}"/>
    <cellStyle name="Normal 17 6 3 4 2 3 2 2" xfId="27303" xr:uid="{00000000-0005-0000-0000-0000AC6A0000}"/>
    <cellStyle name="Normal 17 6 3 4 2 3 3" xfId="27304" xr:uid="{00000000-0005-0000-0000-0000AD6A0000}"/>
    <cellStyle name="Normal 17 6 3 4 2 4" xfId="27305" xr:uid="{00000000-0005-0000-0000-0000AE6A0000}"/>
    <cellStyle name="Normal 17 6 3 4 2 4 2" xfId="27306" xr:uid="{00000000-0005-0000-0000-0000AF6A0000}"/>
    <cellStyle name="Normal 17 6 3 4 2 5" xfId="27307" xr:uid="{00000000-0005-0000-0000-0000B06A0000}"/>
    <cellStyle name="Normal 17 6 3 4 3" xfId="27308" xr:uid="{00000000-0005-0000-0000-0000B16A0000}"/>
    <cellStyle name="Normal 17 6 3 4 3 2" xfId="27309" xr:uid="{00000000-0005-0000-0000-0000B26A0000}"/>
    <cellStyle name="Normal 17 6 3 4 3 2 2" xfId="27310" xr:uid="{00000000-0005-0000-0000-0000B36A0000}"/>
    <cellStyle name="Normal 17 6 3 4 3 2 2 2" xfId="27311" xr:uid="{00000000-0005-0000-0000-0000B46A0000}"/>
    <cellStyle name="Normal 17 6 3 4 3 2 3" xfId="27312" xr:uid="{00000000-0005-0000-0000-0000B56A0000}"/>
    <cellStyle name="Normal 17 6 3 4 3 3" xfId="27313" xr:uid="{00000000-0005-0000-0000-0000B66A0000}"/>
    <cellStyle name="Normal 17 6 3 4 3 3 2" xfId="27314" xr:uid="{00000000-0005-0000-0000-0000B76A0000}"/>
    <cellStyle name="Normal 17 6 3 4 3 4" xfId="27315" xr:uid="{00000000-0005-0000-0000-0000B86A0000}"/>
    <cellStyle name="Normal 17 6 3 4 4" xfId="27316" xr:uid="{00000000-0005-0000-0000-0000B96A0000}"/>
    <cellStyle name="Normal 17 6 3 4 4 2" xfId="27317" xr:uid="{00000000-0005-0000-0000-0000BA6A0000}"/>
    <cellStyle name="Normal 17 6 3 4 4 2 2" xfId="27318" xr:uid="{00000000-0005-0000-0000-0000BB6A0000}"/>
    <cellStyle name="Normal 17 6 3 4 4 3" xfId="27319" xr:uid="{00000000-0005-0000-0000-0000BC6A0000}"/>
    <cellStyle name="Normal 17 6 3 4 5" xfId="27320" xr:uid="{00000000-0005-0000-0000-0000BD6A0000}"/>
    <cellStyle name="Normal 17 6 3 4 5 2" xfId="27321" xr:uid="{00000000-0005-0000-0000-0000BE6A0000}"/>
    <cellStyle name="Normal 17 6 3 4 6" xfId="27322" xr:uid="{00000000-0005-0000-0000-0000BF6A0000}"/>
    <cellStyle name="Normal 17 6 3 5" xfId="27323" xr:uid="{00000000-0005-0000-0000-0000C06A0000}"/>
    <cellStyle name="Normal 17 6 3 5 2" xfId="27324" xr:uid="{00000000-0005-0000-0000-0000C16A0000}"/>
    <cellStyle name="Normal 17 6 3 5 2 2" xfId="27325" xr:uid="{00000000-0005-0000-0000-0000C26A0000}"/>
    <cellStyle name="Normal 17 6 3 5 2 2 2" xfId="27326" xr:uid="{00000000-0005-0000-0000-0000C36A0000}"/>
    <cellStyle name="Normal 17 6 3 5 2 2 2 2" xfId="27327" xr:uid="{00000000-0005-0000-0000-0000C46A0000}"/>
    <cellStyle name="Normal 17 6 3 5 2 2 3" xfId="27328" xr:uid="{00000000-0005-0000-0000-0000C56A0000}"/>
    <cellStyle name="Normal 17 6 3 5 2 3" xfId="27329" xr:uid="{00000000-0005-0000-0000-0000C66A0000}"/>
    <cellStyle name="Normal 17 6 3 5 2 3 2" xfId="27330" xr:uid="{00000000-0005-0000-0000-0000C76A0000}"/>
    <cellStyle name="Normal 17 6 3 5 2 4" xfId="27331" xr:uid="{00000000-0005-0000-0000-0000C86A0000}"/>
    <cellStyle name="Normal 17 6 3 5 3" xfId="27332" xr:uid="{00000000-0005-0000-0000-0000C96A0000}"/>
    <cellStyle name="Normal 17 6 3 5 3 2" xfId="27333" xr:uid="{00000000-0005-0000-0000-0000CA6A0000}"/>
    <cellStyle name="Normal 17 6 3 5 3 2 2" xfId="27334" xr:uid="{00000000-0005-0000-0000-0000CB6A0000}"/>
    <cellStyle name="Normal 17 6 3 5 3 3" xfId="27335" xr:uid="{00000000-0005-0000-0000-0000CC6A0000}"/>
    <cellStyle name="Normal 17 6 3 5 4" xfId="27336" xr:uid="{00000000-0005-0000-0000-0000CD6A0000}"/>
    <cellStyle name="Normal 17 6 3 5 4 2" xfId="27337" xr:uid="{00000000-0005-0000-0000-0000CE6A0000}"/>
    <cellStyle name="Normal 17 6 3 5 5" xfId="27338" xr:uid="{00000000-0005-0000-0000-0000CF6A0000}"/>
    <cellStyle name="Normal 17 6 3 6" xfId="27339" xr:uid="{00000000-0005-0000-0000-0000D06A0000}"/>
    <cellStyle name="Normal 17 6 3 6 2" xfId="27340" xr:uid="{00000000-0005-0000-0000-0000D16A0000}"/>
    <cellStyle name="Normal 17 6 3 6 2 2" xfId="27341" xr:uid="{00000000-0005-0000-0000-0000D26A0000}"/>
    <cellStyle name="Normal 17 6 3 6 2 2 2" xfId="27342" xr:uid="{00000000-0005-0000-0000-0000D36A0000}"/>
    <cellStyle name="Normal 17 6 3 6 2 3" xfId="27343" xr:uid="{00000000-0005-0000-0000-0000D46A0000}"/>
    <cellStyle name="Normal 17 6 3 6 3" xfId="27344" xr:uid="{00000000-0005-0000-0000-0000D56A0000}"/>
    <cellStyle name="Normal 17 6 3 6 3 2" xfId="27345" xr:uid="{00000000-0005-0000-0000-0000D66A0000}"/>
    <cellStyle name="Normal 17 6 3 6 4" xfId="27346" xr:uid="{00000000-0005-0000-0000-0000D76A0000}"/>
    <cellStyle name="Normal 17 6 3 7" xfId="27347" xr:uid="{00000000-0005-0000-0000-0000D86A0000}"/>
    <cellStyle name="Normal 17 6 3 7 2" xfId="27348" xr:uid="{00000000-0005-0000-0000-0000D96A0000}"/>
    <cellStyle name="Normal 17 6 3 7 2 2" xfId="27349" xr:uid="{00000000-0005-0000-0000-0000DA6A0000}"/>
    <cellStyle name="Normal 17 6 3 7 3" xfId="27350" xr:uid="{00000000-0005-0000-0000-0000DB6A0000}"/>
    <cellStyle name="Normal 17 6 3 7 3 2" xfId="27351" xr:uid="{00000000-0005-0000-0000-0000DC6A0000}"/>
    <cellStyle name="Normal 17 6 3 7 4" xfId="27352" xr:uid="{00000000-0005-0000-0000-0000DD6A0000}"/>
    <cellStyle name="Normal 17 6 3 8" xfId="27353" xr:uid="{00000000-0005-0000-0000-0000DE6A0000}"/>
    <cellStyle name="Normal 17 6 3 8 2" xfId="27354" xr:uid="{00000000-0005-0000-0000-0000DF6A0000}"/>
    <cellStyle name="Normal 17 6 3 9" xfId="27355" xr:uid="{00000000-0005-0000-0000-0000E06A0000}"/>
    <cellStyle name="Normal 17 6 3 9 2" xfId="27356" xr:uid="{00000000-0005-0000-0000-0000E16A0000}"/>
    <cellStyle name="Normal 17 6 4" xfId="27357" xr:uid="{00000000-0005-0000-0000-0000E26A0000}"/>
    <cellStyle name="Normal 17 6 4 10" xfId="27358" xr:uid="{00000000-0005-0000-0000-0000E36A0000}"/>
    <cellStyle name="Normal 17 6 4 11" xfId="27359" xr:uid="{00000000-0005-0000-0000-0000E46A0000}"/>
    <cellStyle name="Normal 17 6 4 2" xfId="27360" xr:uid="{00000000-0005-0000-0000-0000E56A0000}"/>
    <cellStyle name="Normal 17 6 4 2 2" xfId="27361" xr:uid="{00000000-0005-0000-0000-0000E66A0000}"/>
    <cellStyle name="Normal 17 6 4 2 2 2" xfId="27362" xr:uid="{00000000-0005-0000-0000-0000E76A0000}"/>
    <cellStyle name="Normal 17 6 4 2 2 2 2" xfId="27363" xr:uid="{00000000-0005-0000-0000-0000E86A0000}"/>
    <cellStyle name="Normal 17 6 4 2 2 2 2 2" xfId="27364" xr:uid="{00000000-0005-0000-0000-0000E96A0000}"/>
    <cellStyle name="Normal 17 6 4 2 2 2 2 2 2" xfId="27365" xr:uid="{00000000-0005-0000-0000-0000EA6A0000}"/>
    <cellStyle name="Normal 17 6 4 2 2 2 2 2 2 2" xfId="27366" xr:uid="{00000000-0005-0000-0000-0000EB6A0000}"/>
    <cellStyle name="Normal 17 6 4 2 2 2 2 2 3" xfId="27367" xr:uid="{00000000-0005-0000-0000-0000EC6A0000}"/>
    <cellStyle name="Normal 17 6 4 2 2 2 2 3" xfId="27368" xr:uid="{00000000-0005-0000-0000-0000ED6A0000}"/>
    <cellStyle name="Normal 17 6 4 2 2 2 2 3 2" xfId="27369" xr:uid="{00000000-0005-0000-0000-0000EE6A0000}"/>
    <cellStyle name="Normal 17 6 4 2 2 2 2 4" xfId="27370" xr:uid="{00000000-0005-0000-0000-0000EF6A0000}"/>
    <cellStyle name="Normal 17 6 4 2 2 2 3" xfId="27371" xr:uid="{00000000-0005-0000-0000-0000F06A0000}"/>
    <cellStyle name="Normal 17 6 4 2 2 2 3 2" xfId="27372" xr:uid="{00000000-0005-0000-0000-0000F16A0000}"/>
    <cellStyle name="Normal 17 6 4 2 2 2 3 2 2" xfId="27373" xr:uid="{00000000-0005-0000-0000-0000F26A0000}"/>
    <cellStyle name="Normal 17 6 4 2 2 2 3 3" xfId="27374" xr:uid="{00000000-0005-0000-0000-0000F36A0000}"/>
    <cellStyle name="Normal 17 6 4 2 2 2 4" xfId="27375" xr:uid="{00000000-0005-0000-0000-0000F46A0000}"/>
    <cellStyle name="Normal 17 6 4 2 2 2 4 2" xfId="27376" xr:uid="{00000000-0005-0000-0000-0000F56A0000}"/>
    <cellStyle name="Normal 17 6 4 2 2 2 5" xfId="27377" xr:uid="{00000000-0005-0000-0000-0000F66A0000}"/>
    <cellStyle name="Normal 17 6 4 2 2 3" xfId="27378" xr:uid="{00000000-0005-0000-0000-0000F76A0000}"/>
    <cellStyle name="Normal 17 6 4 2 2 3 2" xfId="27379" xr:uid="{00000000-0005-0000-0000-0000F86A0000}"/>
    <cellStyle name="Normal 17 6 4 2 2 3 2 2" xfId="27380" xr:uid="{00000000-0005-0000-0000-0000F96A0000}"/>
    <cellStyle name="Normal 17 6 4 2 2 3 2 2 2" xfId="27381" xr:uid="{00000000-0005-0000-0000-0000FA6A0000}"/>
    <cellStyle name="Normal 17 6 4 2 2 3 2 3" xfId="27382" xr:uid="{00000000-0005-0000-0000-0000FB6A0000}"/>
    <cellStyle name="Normal 17 6 4 2 2 3 3" xfId="27383" xr:uid="{00000000-0005-0000-0000-0000FC6A0000}"/>
    <cellStyle name="Normal 17 6 4 2 2 3 3 2" xfId="27384" xr:uid="{00000000-0005-0000-0000-0000FD6A0000}"/>
    <cellStyle name="Normal 17 6 4 2 2 3 4" xfId="27385" xr:uid="{00000000-0005-0000-0000-0000FE6A0000}"/>
    <cellStyle name="Normal 17 6 4 2 2 4" xfId="27386" xr:uid="{00000000-0005-0000-0000-0000FF6A0000}"/>
    <cellStyle name="Normal 17 6 4 2 2 4 2" xfId="27387" xr:uid="{00000000-0005-0000-0000-0000006B0000}"/>
    <cellStyle name="Normal 17 6 4 2 2 4 2 2" xfId="27388" xr:uid="{00000000-0005-0000-0000-0000016B0000}"/>
    <cellStyle name="Normal 17 6 4 2 2 4 3" xfId="27389" xr:uid="{00000000-0005-0000-0000-0000026B0000}"/>
    <cellStyle name="Normal 17 6 4 2 2 5" xfId="27390" xr:uid="{00000000-0005-0000-0000-0000036B0000}"/>
    <cellStyle name="Normal 17 6 4 2 2 5 2" xfId="27391" xr:uid="{00000000-0005-0000-0000-0000046B0000}"/>
    <cellStyle name="Normal 17 6 4 2 2 6" xfId="27392" xr:uid="{00000000-0005-0000-0000-0000056B0000}"/>
    <cellStyle name="Normal 17 6 4 2 3" xfId="27393" xr:uid="{00000000-0005-0000-0000-0000066B0000}"/>
    <cellStyle name="Normal 17 6 4 2 3 2" xfId="27394" xr:uid="{00000000-0005-0000-0000-0000076B0000}"/>
    <cellStyle name="Normal 17 6 4 2 3 2 2" xfId="27395" xr:uid="{00000000-0005-0000-0000-0000086B0000}"/>
    <cellStyle name="Normal 17 6 4 2 3 2 2 2" xfId="27396" xr:uid="{00000000-0005-0000-0000-0000096B0000}"/>
    <cellStyle name="Normal 17 6 4 2 3 2 2 2 2" xfId="27397" xr:uid="{00000000-0005-0000-0000-00000A6B0000}"/>
    <cellStyle name="Normal 17 6 4 2 3 2 2 2 2 2" xfId="27398" xr:uid="{00000000-0005-0000-0000-00000B6B0000}"/>
    <cellStyle name="Normal 17 6 4 2 3 2 2 2 3" xfId="27399" xr:uid="{00000000-0005-0000-0000-00000C6B0000}"/>
    <cellStyle name="Normal 17 6 4 2 3 2 2 3" xfId="27400" xr:uid="{00000000-0005-0000-0000-00000D6B0000}"/>
    <cellStyle name="Normal 17 6 4 2 3 2 2 3 2" xfId="27401" xr:uid="{00000000-0005-0000-0000-00000E6B0000}"/>
    <cellStyle name="Normal 17 6 4 2 3 2 2 4" xfId="27402" xr:uid="{00000000-0005-0000-0000-00000F6B0000}"/>
    <cellStyle name="Normal 17 6 4 2 3 2 3" xfId="27403" xr:uid="{00000000-0005-0000-0000-0000106B0000}"/>
    <cellStyle name="Normal 17 6 4 2 3 2 3 2" xfId="27404" xr:uid="{00000000-0005-0000-0000-0000116B0000}"/>
    <cellStyle name="Normal 17 6 4 2 3 2 3 2 2" xfId="27405" xr:uid="{00000000-0005-0000-0000-0000126B0000}"/>
    <cellStyle name="Normal 17 6 4 2 3 2 3 3" xfId="27406" xr:uid="{00000000-0005-0000-0000-0000136B0000}"/>
    <cellStyle name="Normal 17 6 4 2 3 2 4" xfId="27407" xr:uid="{00000000-0005-0000-0000-0000146B0000}"/>
    <cellStyle name="Normal 17 6 4 2 3 2 4 2" xfId="27408" xr:uid="{00000000-0005-0000-0000-0000156B0000}"/>
    <cellStyle name="Normal 17 6 4 2 3 2 5" xfId="27409" xr:uid="{00000000-0005-0000-0000-0000166B0000}"/>
    <cellStyle name="Normal 17 6 4 2 3 3" xfId="27410" xr:uid="{00000000-0005-0000-0000-0000176B0000}"/>
    <cellStyle name="Normal 17 6 4 2 3 3 2" xfId="27411" xr:uid="{00000000-0005-0000-0000-0000186B0000}"/>
    <cellStyle name="Normal 17 6 4 2 3 3 2 2" xfId="27412" xr:uid="{00000000-0005-0000-0000-0000196B0000}"/>
    <cellStyle name="Normal 17 6 4 2 3 3 2 2 2" xfId="27413" xr:uid="{00000000-0005-0000-0000-00001A6B0000}"/>
    <cellStyle name="Normal 17 6 4 2 3 3 2 3" xfId="27414" xr:uid="{00000000-0005-0000-0000-00001B6B0000}"/>
    <cellStyle name="Normal 17 6 4 2 3 3 3" xfId="27415" xr:uid="{00000000-0005-0000-0000-00001C6B0000}"/>
    <cellStyle name="Normal 17 6 4 2 3 3 3 2" xfId="27416" xr:uid="{00000000-0005-0000-0000-00001D6B0000}"/>
    <cellStyle name="Normal 17 6 4 2 3 3 4" xfId="27417" xr:uid="{00000000-0005-0000-0000-00001E6B0000}"/>
    <cellStyle name="Normal 17 6 4 2 3 4" xfId="27418" xr:uid="{00000000-0005-0000-0000-00001F6B0000}"/>
    <cellStyle name="Normal 17 6 4 2 3 4 2" xfId="27419" xr:uid="{00000000-0005-0000-0000-0000206B0000}"/>
    <cellStyle name="Normal 17 6 4 2 3 4 2 2" xfId="27420" xr:uid="{00000000-0005-0000-0000-0000216B0000}"/>
    <cellStyle name="Normal 17 6 4 2 3 4 3" xfId="27421" xr:uid="{00000000-0005-0000-0000-0000226B0000}"/>
    <cellStyle name="Normal 17 6 4 2 3 5" xfId="27422" xr:uid="{00000000-0005-0000-0000-0000236B0000}"/>
    <cellStyle name="Normal 17 6 4 2 3 5 2" xfId="27423" xr:uid="{00000000-0005-0000-0000-0000246B0000}"/>
    <cellStyle name="Normal 17 6 4 2 3 6" xfId="27424" xr:uid="{00000000-0005-0000-0000-0000256B0000}"/>
    <cellStyle name="Normal 17 6 4 2 4" xfId="27425" xr:uid="{00000000-0005-0000-0000-0000266B0000}"/>
    <cellStyle name="Normal 17 6 4 2 4 2" xfId="27426" xr:uid="{00000000-0005-0000-0000-0000276B0000}"/>
    <cellStyle name="Normal 17 6 4 2 4 2 2" xfId="27427" xr:uid="{00000000-0005-0000-0000-0000286B0000}"/>
    <cellStyle name="Normal 17 6 4 2 4 2 2 2" xfId="27428" xr:uid="{00000000-0005-0000-0000-0000296B0000}"/>
    <cellStyle name="Normal 17 6 4 2 4 2 2 2 2" xfId="27429" xr:uid="{00000000-0005-0000-0000-00002A6B0000}"/>
    <cellStyle name="Normal 17 6 4 2 4 2 2 3" xfId="27430" xr:uid="{00000000-0005-0000-0000-00002B6B0000}"/>
    <cellStyle name="Normal 17 6 4 2 4 2 3" xfId="27431" xr:uid="{00000000-0005-0000-0000-00002C6B0000}"/>
    <cellStyle name="Normal 17 6 4 2 4 2 3 2" xfId="27432" xr:uid="{00000000-0005-0000-0000-00002D6B0000}"/>
    <cellStyle name="Normal 17 6 4 2 4 2 4" xfId="27433" xr:uid="{00000000-0005-0000-0000-00002E6B0000}"/>
    <cellStyle name="Normal 17 6 4 2 4 3" xfId="27434" xr:uid="{00000000-0005-0000-0000-00002F6B0000}"/>
    <cellStyle name="Normal 17 6 4 2 4 3 2" xfId="27435" xr:uid="{00000000-0005-0000-0000-0000306B0000}"/>
    <cellStyle name="Normal 17 6 4 2 4 3 2 2" xfId="27436" xr:uid="{00000000-0005-0000-0000-0000316B0000}"/>
    <cellStyle name="Normal 17 6 4 2 4 3 3" xfId="27437" xr:uid="{00000000-0005-0000-0000-0000326B0000}"/>
    <cellStyle name="Normal 17 6 4 2 4 4" xfId="27438" xr:uid="{00000000-0005-0000-0000-0000336B0000}"/>
    <cellStyle name="Normal 17 6 4 2 4 4 2" xfId="27439" xr:uid="{00000000-0005-0000-0000-0000346B0000}"/>
    <cellStyle name="Normal 17 6 4 2 4 5" xfId="27440" xr:uid="{00000000-0005-0000-0000-0000356B0000}"/>
    <cellStyle name="Normal 17 6 4 2 5" xfId="27441" xr:uid="{00000000-0005-0000-0000-0000366B0000}"/>
    <cellStyle name="Normal 17 6 4 2 5 2" xfId="27442" xr:uid="{00000000-0005-0000-0000-0000376B0000}"/>
    <cellStyle name="Normal 17 6 4 2 5 2 2" xfId="27443" xr:uid="{00000000-0005-0000-0000-0000386B0000}"/>
    <cellStyle name="Normal 17 6 4 2 5 2 2 2" xfId="27444" xr:uid="{00000000-0005-0000-0000-0000396B0000}"/>
    <cellStyle name="Normal 17 6 4 2 5 2 3" xfId="27445" xr:uid="{00000000-0005-0000-0000-00003A6B0000}"/>
    <cellStyle name="Normal 17 6 4 2 5 3" xfId="27446" xr:uid="{00000000-0005-0000-0000-00003B6B0000}"/>
    <cellStyle name="Normal 17 6 4 2 5 3 2" xfId="27447" xr:uid="{00000000-0005-0000-0000-00003C6B0000}"/>
    <cellStyle name="Normal 17 6 4 2 5 4" xfId="27448" xr:uid="{00000000-0005-0000-0000-00003D6B0000}"/>
    <cellStyle name="Normal 17 6 4 2 6" xfId="27449" xr:uid="{00000000-0005-0000-0000-00003E6B0000}"/>
    <cellStyle name="Normal 17 6 4 2 6 2" xfId="27450" xr:uid="{00000000-0005-0000-0000-00003F6B0000}"/>
    <cellStyle name="Normal 17 6 4 2 6 2 2" xfId="27451" xr:uid="{00000000-0005-0000-0000-0000406B0000}"/>
    <cellStyle name="Normal 17 6 4 2 6 3" xfId="27452" xr:uid="{00000000-0005-0000-0000-0000416B0000}"/>
    <cellStyle name="Normal 17 6 4 2 6 3 2" xfId="27453" xr:uid="{00000000-0005-0000-0000-0000426B0000}"/>
    <cellStyle name="Normal 17 6 4 2 6 4" xfId="27454" xr:uid="{00000000-0005-0000-0000-0000436B0000}"/>
    <cellStyle name="Normal 17 6 4 2 7" xfId="27455" xr:uid="{00000000-0005-0000-0000-0000446B0000}"/>
    <cellStyle name="Normal 17 6 4 2 7 2" xfId="27456" xr:uid="{00000000-0005-0000-0000-0000456B0000}"/>
    <cellStyle name="Normal 17 6 4 2 8" xfId="27457" xr:uid="{00000000-0005-0000-0000-0000466B0000}"/>
    <cellStyle name="Normal 17 6 4 2 8 2" xfId="27458" xr:uid="{00000000-0005-0000-0000-0000476B0000}"/>
    <cellStyle name="Normal 17 6 4 2 9" xfId="27459" xr:uid="{00000000-0005-0000-0000-0000486B0000}"/>
    <cellStyle name="Normal 17 6 4 3" xfId="27460" xr:uid="{00000000-0005-0000-0000-0000496B0000}"/>
    <cellStyle name="Normal 17 6 4 3 2" xfId="27461" xr:uid="{00000000-0005-0000-0000-00004A6B0000}"/>
    <cellStyle name="Normal 17 6 4 3 2 2" xfId="27462" xr:uid="{00000000-0005-0000-0000-00004B6B0000}"/>
    <cellStyle name="Normal 17 6 4 3 2 2 2" xfId="27463" xr:uid="{00000000-0005-0000-0000-00004C6B0000}"/>
    <cellStyle name="Normal 17 6 4 3 2 2 2 2" xfId="27464" xr:uid="{00000000-0005-0000-0000-00004D6B0000}"/>
    <cellStyle name="Normal 17 6 4 3 2 2 2 2 2" xfId="27465" xr:uid="{00000000-0005-0000-0000-00004E6B0000}"/>
    <cellStyle name="Normal 17 6 4 3 2 2 2 3" xfId="27466" xr:uid="{00000000-0005-0000-0000-00004F6B0000}"/>
    <cellStyle name="Normal 17 6 4 3 2 2 3" xfId="27467" xr:uid="{00000000-0005-0000-0000-0000506B0000}"/>
    <cellStyle name="Normal 17 6 4 3 2 2 3 2" xfId="27468" xr:uid="{00000000-0005-0000-0000-0000516B0000}"/>
    <cellStyle name="Normal 17 6 4 3 2 2 4" xfId="27469" xr:uid="{00000000-0005-0000-0000-0000526B0000}"/>
    <cellStyle name="Normal 17 6 4 3 2 3" xfId="27470" xr:uid="{00000000-0005-0000-0000-0000536B0000}"/>
    <cellStyle name="Normal 17 6 4 3 2 3 2" xfId="27471" xr:uid="{00000000-0005-0000-0000-0000546B0000}"/>
    <cellStyle name="Normal 17 6 4 3 2 3 2 2" xfId="27472" xr:uid="{00000000-0005-0000-0000-0000556B0000}"/>
    <cellStyle name="Normal 17 6 4 3 2 3 3" xfId="27473" xr:uid="{00000000-0005-0000-0000-0000566B0000}"/>
    <cellStyle name="Normal 17 6 4 3 2 4" xfId="27474" xr:uid="{00000000-0005-0000-0000-0000576B0000}"/>
    <cellStyle name="Normal 17 6 4 3 2 4 2" xfId="27475" xr:uid="{00000000-0005-0000-0000-0000586B0000}"/>
    <cellStyle name="Normal 17 6 4 3 2 5" xfId="27476" xr:uid="{00000000-0005-0000-0000-0000596B0000}"/>
    <cellStyle name="Normal 17 6 4 3 3" xfId="27477" xr:uid="{00000000-0005-0000-0000-00005A6B0000}"/>
    <cellStyle name="Normal 17 6 4 3 3 2" xfId="27478" xr:uid="{00000000-0005-0000-0000-00005B6B0000}"/>
    <cellStyle name="Normal 17 6 4 3 3 2 2" xfId="27479" xr:uid="{00000000-0005-0000-0000-00005C6B0000}"/>
    <cellStyle name="Normal 17 6 4 3 3 2 2 2" xfId="27480" xr:uid="{00000000-0005-0000-0000-00005D6B0000}"/>
    <cellStyle name="Normal 17 6 4 3 3 2 3" xfId="27481" xr:uid="{00000000-0005-0000-0000-00005E6B0000}"/>
    <cellStyle name="Normal 17 6 4 3 3 3" xfId="27482" xr:uid="{00000000-0005-0000-0000-00005F6B0000}"/>
    <cellStyle name="Normal 17 6 4 3 3 3 2" xfId="27483" xr:uid="{00000000-0005-0000-0000-0000606B0000}"/>
    <cellStyle name="Normal 17 6 4 3 3 4" xfId="27484" xr:uid="{00000000-0005-0000-0000-0000616B0000}"/>
    <cellStyle name="Normal 17 6 4 3 4" xfId="27485" xr:uid="{00000000-0005-0000-0000-0000626B0000}"/>
    <cellStyle name="Normal 17 6 4 3 4 2" xfId="27486" xr:uid="{00000000-0005-0000-0000-0000636B0000}"/>
    <cellStyle name="Normal 17 6 4 3 4 2 2" xfId="27487" xr:uid="{00000000-0005-0000-0000-0000646B0000}"/>
    <cellStyle name="Normal 17 6 4 3 4 3" xfId="27488" xr:uid="{00000000-0005-0000-0000-0000656B0000}"/>
    <cellStyle name="Normal 17 6 4 3 5" xfId="27489" xr:uid="{00000000-0005-0000-0000-0000666B0000}"/>
    <cellStyle name="Normal 17 6 4 3 5 2" xfId="27490" xr:uid="{00000000-0005-0000-0000-0000676B0000}"/>
    <cellStyle name="Normal 17 6 4 3 6" xfId="27491" xr:uid="{00000000-0005-0000-0000-0000686B0000}"/>
    <cellStyle name="Normal 17 6 4 4" xfId="27492" xr:uid="{00000000-0005-0000-0000-0000696B0000}"/>
    <cellStyle name="Normal 17 6 4 4 2" xfId="27493" xr:uid="{00000000-0005-0000-0000-00006A6B0000}"/>
    <cellStyle name="Normal 17 6 4 4 2 2" xfId="27494" xr:uid="{00000000-0005-0000-0000-00006B6B0000}"/>
    <cellStyle name="Normal 17 6 4 4 2 2 2" xfId="27495" xr:uid="{00000000-0005-0000-0000-00006C6B0000}"/>
    <cellStyle name="Normal 17 6 4 4 2 2 2 2" xfId="27496" xr:uid="{00000000-0005-0000-0000-00006D6B0000}"/>
    <cellStyle name="Normal 17 6 4 4 2 2 2 2 2" xfId="27497" xr:uid="{00000000-0005-0000-0000-00006E6B0000}"/>
    <cellStyle name="Normal 17 6 4 4 2 2 2 3" xfId="27498" xr:uid="{00000000-0005-0000-0000-00006F6B0000}"/>
    <cellStyle name="Normal 17 6 4 4 2 2 3" xfId="27499" xr:uid="{00000000-0005-0000-0000-0000706B0000}"/>
    <cellStyle name="Normal 17 6 4 4 2 2 3 2" xfId="27500" xr:uid="{00000000-0005-0000-0000-0000716B0000}"/>
    <cellStyle name="Normal 17 6 4 4 2 2 4" xfId="27501" xr:uid="{00000000-0005-0000-0000-0000726B0000}"/>
    <cellStyle name="Normal 17 6 4 4 2 3" xfId="27502" xr:uid="{00000000-0005-0000-0000-0000736B0000}"/>
    <cellStyle name="Normal 17 6 4 4 2 3 2" xfId="27503" xr:uid="{00000000-0005-0000-0000-0000746B0000}"/>
    <cellStyle name="Normal 17 6 4 4 2 3 2 2" xfId="27504" xr:uid="{00000000-0005-0000-0000-0000756B0000}"/>
    <cellStyle name="Normal 17 6 4 4 2 3 3" xfId="27505" xr:uid="{00000000-0005-0000-0000-0000766B0000}"/>
    <cellStyle name="Normal 17 6 4 4 2 4" xfId="27506" xr:uid="{00000000-0005-0000-0000-0000776B0000}"/>
    <cellStyle name="Normal 17 6 4 4 2 4 2" xfId="27507" xr:uid="{00000000-0005-0000-0000-0000786B0000}"/>
    <cellStyle name="Normal 17 6 4 4 2 5" xfId="27508" xr:uid="{00000000-0005-0000-0000-0000796B0000}"/>
    <cellStyle name="Normal 17 6 4 4 3" xfId="27509" xr:uid="{00000000-0005-0000-0000-00007A6B0000}"/>
    <cellStyle name="Normal 17 6 4 4 3 2" xfId="27510" xr:uid="{00000000-0005-0000-0000-00007B6B0000}"/>
    <cellStyle name="Normal 17 6 4 4 3 2 2" xfId="27511" xr:uid="{00000000-0005-0000-0000-00007C6B0000}"/>
    <cellStyle name="Normal 17 6 4 4 3 2 2 2" xfId="27512" xr:uid="{00000000-0005-0000-0000-00007D6B0000}"/>
    <cellStyle name="Normal 17 6 4 4 3 2 3" xfId="27513" xr:uid="{00000000-0005-0000-0000-00007E6B0000}"/>
    <cellStyle name="Normal 17 6 4 4 3 3" xfId="27514" xr:uid="{00000000-0005-0000-0000-00007F6B0000}"/>
    <cellStyle name="Normal 17 6 4 4 3 3 2" xfId="27515" xr:uid="{00000000-0005-0000-0000-0000806B0000}"/>
    <cellStyle name="Normal 17 6 4 4 3 4" xfId="27516" xr:uid="{00000000-0005-0000-0000-0000816B0000}"/>
    <cellStyle name="Normal 17 6 4 4 4" xfId="27517" xr:uid="{00000000-0005-0000-0000-0000826B0000}"/>
    <cellStyle name="Normal 17 6 4 4 4 2" xfId="27518" xr:uid="{00000000-0005-0000-0000-0000836B0000}"/>
    <cellStyle name="Normal 17 6 4 4 4 2 2" xfId="27519" xr:uid="{00000000-0005-0000-0000-0000846B0000}"/>
    <cellStyle name="Normal 17 6 4 4 4 3" xfId="27520" xr:uid="{00000000-0005-0000-0000-0000856B0000}"/>
    <cellStyle name="Normal 17 6 4 4 5" xfId="27521" xr:uid="{00000000-0005-0000-0000-0000866B0000}"/>
    <cellStyle name="Normal 17 6 4 4 5 2" xfId="27522" xr:uid="{00000000-0005-0000-0000-0000876B0000}"/>
    <cellStyle name="Normal 17 6 4 4 6" xfId="27523" xr:uid="{00000000-0005-0000-0000-0000886B0000}"/>
    <cellStyle name="Normal 17 6 4 5" xfId="27524" xr:uid="{00000000-0005-0000-0000-0000896B0000}"/>
    <cellStyle name="Normal 17 6 4 5 2" xfId="27525" xr:uid="{00000000-0005-0000-0000-00008A6B0000}"/>
    <cellStyle name="Normal 17 6 4 5 2 2" xfId="27526" xr:uid="{00000000-0005-0000-0000-00008B6B0000}"/>
    <cellStyle name="Normal 17 6 4 5 2 2 2" xfId="27527" xr:uid="{00000000-0005-0000-0000-00008C6B0000}"/>
    <cellStyle name="Normal 17 6 4 5 2 2 2 2" xfId="27528" xr:uid="{00000000-0005-0000-0000-00008D6B0000}"/>
    <cellStyle name="Normal 17 6 4 5 2 2 3" xfId="27529" xr:uid="{00000000-0005-0000-0000-00008E6B0000}"/>
    <cellStyle name="Normal 17 6 4 5 2 3" xfId="27530" xr:uid="{00000000-0005-0000-0000-00008F6B0000}"/>
    <cellStyle name="Normal 17 6 4 5 2 3 2" xfId="27531" xr:uid="{00000000-0005-0000-0000-0000906B0000}"/>
    <cellStyle name="Normal 17 6 4 5 2 4" xfId="27532" xr:uid="{00000000-0005-0000-0000-0000916B0000}"/>
    <cellStyle name="Normal 17 6 4 5 3" xfId="27533" xr:uid="{00000000-0005-0000-0000-0000926B0000}"/>
    <cellStyle name="Normal 17 6 4 5 3 2" xfId="27534" xr:uid="{00000000-0005-0000-0000-0000936B0000}"/>
    <cellStyle name="Normal 17 6 4 5 3 2 2" xfId="27535" xr:uid="{00000000-0005-0000-0000-0000946B0000}"/>
    <cellStyle name="Normal 17 6 4 5 3 3" xfId="27536" xr:uid="{00000000-0005-0000-0000-0000956B0000}"/>
    <cellStyle name="Normal 17 6 4 5 4" xfId="27537" xr:uid="{00000000-0005-0000-0000-0000966B0000}"/>
    <cellStyle name="Normal 17 6 4 5 4 2" xfId="27538" xr:uid="{00000000-0005-0000-0000-0000976B0000}"/>
    <cellStyle name="Normal 17 6 4 5 5" xfId="27539" xr:uid="{00000000-0005-0000-0000-0000986B0000}"/>
    <cellStyle name="Normal 17 6 4 6" xfId="27540" xr:uid="{00000000-0005-0000-0000-0000996B0000}"/>
    <cellStyle name="Normal 17 6 4 6 2" xfId="27541" xr:uid="{00000000-0005-0000-0000-00009A6B0000}"/>
    <cellStyle name="Normal 17 6 4 6 2 2" xfId="27542" xr:uid="{00000000-0005-0000-0000-00009B6B0000}"/>
    <cellStyle name="Normal 17 6 4 6 2 2 2" xfId="27543" xr:uid="{00000000-0005-0000-0000-00009C6B0000}"/>
    <cellStyle name="Normal 17 6 4 6 2 3" xfId="27544" xr:uid="{00000000-0005-0000-0000-00009D6B0000}"/>
    <cellStyle name="Normal 17 6 4 6 3" xfId="27545" xr:uid="{00000000-0005-0000-0000-00009E6B0000}"/>
    <cellStyle name="Normal 17 6 4 6 3 2" xfId="27546" xr:uid="{00000000-0005-0000-0000-00009F6B0000}"/>
    <cellStyle name="Normal 17 6 4 6 4" xfId="27547" xr:uid="{00000000-0005-0000-0000-0000A06B0000}"/>
    <cellStyle name="Normal 17 6 4 7" xfId="27548" xr:uid="{00000000-0005-0000-0000-0000A16B0000}"/>
    <cellStyle name="Normal 17 6 4 7 2" xfId="27549" xr:uid="{00000000-0005-0000-0000-0000A26B0000}"/>
    <cellStyle name="Normal 17 6 4 7 2 2" xfId="27550" xr:uid="{00000000-0005-0000-0000-0000A36B0000}"/>
    <cellStyle name="Normal 17 6 4 7 3" xfId="27551" xr:uid="{00000000-0005-0000-0000-0000A46B0000}"/>
    <cellStyle name="Normal 17 6 4 7 3 2" xfId="27552" xr:uid="{00000000-0005-0000-0000-0000A56B0000}"/>
    <cellStyle name="Normal 17 6 4 7 4" xfId="27553" xr:uid="{00000000-0005-0000-0000-0000A66B0000}"/>
    <cellStyle name="Normal 17 6 4 8" xfId="27554" xr:uid="{00000000-0005-0000-0000-0000A76B0000}"/>
    <cellStyle name="Normal 17 6 4 8 2" xfId="27555" xr:uid="{00000000-0005-0000-0000-0000A86B0000}"/>
    <cellStyle name="Normal 17 6 4 9" xfId="27556" xr:uid="{00000000-0005-0000-0000-0000A96B0000}"/>
    <cellStyle name="Normal 17 6 4 9 2" xfId="27557" xr:uid="{00000000-0005-0000-0000-0000AA6B0000}"/>
    <cellStyle name="Normal 17 6 5" xfId="27558" xr:uid="{00000000-0005-0000-0000-0000AB6B0000}"/>
    <cellStyle name="Normal 17 6 5 10" xfId="27559" xr:uid="{00000000-0005-0000-0000-0000AC6B0000}"/>
    <cellStyle name="Normal 17 6 5 2" xfId="27560" xr:uid="{00000000-0005-0000-0000-0000AD6B0000}"/>
    <cellStyle name="Normal 17 6 5 2 2" xfId="27561" xr:uid="{00000000-0005-0000-0000-0000AE6B0000}"/>
    <cellStyle name="Normal 17 6 5 2 2 2" xfId="27562" xr:uid="{00000000-0005-0000-0000-0000AF6B0000}"/>
    <cellStyle name="Normal 17 6 5 2 2 2 2" xfId="27563" xr:uid="{00000000-0005-0000-0000-0000B06B0000}"/>
    <cellStyle name="Normal 17 6 5 2 2 2 2 2" xfId="27564" xr:uid="{00000000-0005-0000-0000-0000B16B0000}"/>
    <cellStyle name="Normal 17 6 5 2 2 2 2 2 2" xfId="27565" xr:uid="{00000000-0005-0000-0000-0000B26B0000}"/>
    <cellStyle name="Normal 17 6 5 2 2 2 2 3" xfId="27566" xr:uid="{00000000-0005-0000-0000-0000B36B0000}"/>
    <cellStyle name="Normal 17 6 5 2 2 2 3" xfId="27567" xr:uid="{00000000-0005-0000-0000-0000B46B0000}"/>
    <cellStyle name="Normal 17 6 5 2 2 2 3 2" xfId="27568" xr:uid="{00000000-0005-0000-0000-0000B56B0000}"/>
    <cellStyle name="Normal 17 6 5 2 2 2 4" xfId="27569" xr:uid="{00000000-0005-0000-0000-0000B66B0000}"/>
    <cellStyle name="Normal 17 6 5 2 2 3" xfId="27570" xr:uid="{00000000-0005-0000-0000-0000B76B0000}"/>
    <cellStyle name="Normal 17 6 5 2 2 3 2" xfId="27571" xr:uid="{00000000-0005-0000-0000-0000B86B0000}"/>
    <cellStyle name="Normal 17 6 5 2 2 3 2 2" xfId="27572" xr:uid="{00000000-0005-0000-0000-0000B96B0000}"/>
    <cellStyle name="Normal 17 6 5 2 2 3 3" xfId="27573" xr:uid="{00000000-0005-0000-0000-0000BA6B0000}"/>
    <cellStyle name="Normal 17 6 5 2 2 4" xfId="27574" xr:uid="{00000000-0005-0000-0000-0000BB6B0000}"/>
    <cellStyle name="Normal 17 6 5 2 2 4 2" xfId="27575" xr:uid="{00000000-0005-0000-0000-0000BC6B0000}"/>
    <cellStyle name="Normal 17 6 5 2 2 5" xfId="27576" xr:uid="{00000000-0005-0000-0000-0000BD6B0000}"/>
    <cellStyle name="Normal 17 6 5 2 3" xfId="27577" xr:uid="{00000000-0005-0000-0000-0000BE6B0000}"/>
    <cellStyle name="Normal 17 6 5 2 3 2" xfId="27578" xr:uid="{00000000-0005-0000-0000-0000BF6B0000}"/>
    <cellStyle name="Normal 17 6 5 2 3 2 2" xfId="27579" xr:uid="{00000000-0005-0000-0000-0000C06B0000}"/>
    <cellStyle name="Normal 17 6 5 2 3 2 2 2" xfId="27580" xr:uid="{00000000-0005-0000-0000-0000C16B0000}"/>
    <cellStyle name="Normal 17 6 5 2 3 2 3" xfId="27581" xr:uid="{00000000-0005-0000-0000-0000C26B0000}"/>
    <cellStyle name="Normal 17 6 5 2 3 3" xfId="27582" xr:uid="{00000000-0005-0000-0000-0000C36B0000}"/>
    <cellStyle name="Normal 17 6 5 2 3 3 2" xfId="27583" xr:uid="{00000000-0005-0000-0000-0000C46B0000}"/>
    <cellStyle name="Normal 17 6 5 2 3 4" xfId="27584" xr:uid="{00000000-0005-0000-0000-0000C56B0000}"/>
    <cellStyle name="Normal 17 6 5 2 4" xfId="27585" xr:uid="{00000000-0005-0000-0000-0000C66B0000}"/>
    <cellStyle name="Normal 17 6 5 2 4 2" xfId="27586" xr:uid="{00000000-0005-0000-0000-0000C76B0000}"/>
    <cellStyle name="Normal 17 6 5 2 4 2 2" xfId="27587" xr:uid="{00000000-0005-0000-0000-0000C86B0000}"/>
    <cellStyle name="Normal 17 6 5 2 4 3" xfId="27588" xr:uid="{00000000-0005-0000-0000-0000C96B0000}"/>
    <cellStyle name="Normal 17 6 5 2 5" xfId="27589" xr:uid="{00000000-0005-0000-0000-0000CA6B0000}"/>
    <cellStyle name="Normal 17 6 5 2 5 2" xfId="27590" xr:uid="{00000000-0005-0000-0000-0000CB6B0000}"/>
    <cellStyle name="Normal 17 6 5 2 6" xfId="27591" xr:uid="{00000000-0005-0000-0000-0000CC6B0000}"/>
    <cellStyle name="Normal 17 6 5 3" xfId="27592" xr:uid="{00000000-0005-0000-0000-0000CD6B0000}"/>
    <cellStyle name="Normal 17 6 5 3 2" xfId="27593" xr:uid="{00000000-0005-0000-0000-0000CE6B0000}"/>
    <cellStyle name="Normal 17 6 5 3 2 2" xfId="27594" xr:uid="{00000000-0005-0000-0000-0000CF6B0000}"/>
    <cellStyle name="Normal 17 6 5 3 2 2 2" xfId="27595" xr:uid="{00000000-0005-0000-0000-0000D06B0000}"/>
    <cellStyle name="Normal 17 6 5 3 2 2 2 2" xfId="27596" xr:uid="{00000000-0005-0000-0000-0000D16B0000}"/>
    <cellStyle name="Normal 17 6 5 3 2 2 2 2 2" xfId="27597" xr:uid="{00000000-0005-0000-0000-0000D26B0000}"/>
    <cellStyle name="Normal 17 6 5 3 2 2 2 3" xfId="27598" xr:uid="{00000000-0005-0000-0000-0000D36B0000}"/>
    <cellStyle name="Normal 17 6 5 3 2 2 3" xfId="27599" xr:uid="{00000000-0005-0000-0000-0000D46B0000}"/>
    <cellStyle name="Normal 17 6 5 3 2 2 3 2" xfId="27600" xr:uid="{00000000-0005-0000-0000-0000D56B0000}"/>
    <cellStyle name="Normal 17 6 5 3 2 2 4" xfId="27601" xr:uid="{00000000-0005-0000-0000-0000D66B0000}"/>
    <cellStyle name="Normal 17 6 5 3 2 3" xfId="27602" xr:uid="{00000000-0005-0000-0000-0000D76B0000}"/>
    <cellStyle name="Normal 17 6 5 3 2 3 2" xfId="27603" xr:uid="{00000000-0005-0000-0000-0000D86B0000}"/>
    <cellStyle name="Normal 17 6 5 3 2 3 2 2" xfId="27604" xr:uid="{00000000-0005-0000-0000-0000D96B0000}"/>
    <cellStyle name="Normal 17 6 5 3 2 3 3" xfId="27605" xr:uid="{00000000-0005-0000-0000-0000DA6B0000}"/>
    <cellStyle name="Normal 17 6 5 3 2 4" xfId="27606" xr:uid="{00000000-0005-0000-0000-0000DB6B0000}"/>
    <cellStyle name="Normal 17 6 5 3 2 4 2" xfId="27607" xr:uid="{00000000-0005-0000-0000-0000DC6B0000}"/>
    <cellStyle name="Normal 17 6 5 3 2 5" xfId="27608" xr:uid="{00000000-0005-0000-0000-0000DD6B0000}"/>
    <cellStyle name="Normal 17 6 5 3 3" xfId="27609" xr:uid="{00000000-0005-0000-0000-0000DE6B0000}"/>
    <cellStyle name="Normal 17 6 5 3 3 2" xfId="27610" xr:uid="{00000000-0005-0000-0000-0000DF6B0000}"/>
    <cellStyle name="Normal 17 6 5 3 3 2 2" xfId="27611" xr:uid="{00000000-0005-0000-0000-0000E06B0000}"/>
    <cellStyle name="Normal 17 6 5 3 3 2 2 2" xfId="27612" xr:uid="{00000000-0005-0000-0000-0000E16B0000}"/>
    <cellStyle name="Normal 17 6 5 3 3 2 3" xfId="27613" xr:uid="{00000000-0005-0000-0000-0000E26B0000}"/>
    <cellStyle name="Normal 17 6 5 3 3 3" xfId="27614" xr:uid="{00000000-0005-0000-0000-0000E36B0000}"/>
    <cellStyle name="Normal 17 6 5 3 3 3 2" xfId="27615" xr:uid="{00000000-0005-0000-0000-0000E46B0000}"/>
    <cellStyle name="Normal 17 6 5 3 3 4" xfId="27616" xr:uid="{00000000-0005-0000-0000-0000E56B0000}"/>
    <cellStyle name="Normal 17 6 5 3 4" xfId="27617" xr:uid="{00000000-0005-0000-0000-0000E66B0000}"/>
    <cellStyle name="Normal 17 6 5 3 4 2" xfId="27618" xr:uid="{00000000-0005-0000-0000-0000E76B0000}"/>
    <cellStyle name="Normal 17 6 5 3 4 2 2" xfId="27619" xr:uid="{00000000-0005-0000-0000-0000E86B0000}"/>
    <cellStyle name="Normal 17 6 5 3 4 3" xfId="27620" xr:uid="{00000000-0005-0000-0000-0000E96B0000}"/>
    <cellStyle name="Normal 17 6 5 3 5" xfId="27621" xr:uid="{00000000-0005-0000-0000-0000EA6B0000}"/>
    <cellStyle name="Normal 17 6 5 3 5 2" xfId="27622" xr:uid="{00000000-0005-0000-0000-0000EB6B0000}"/>
    <cellStyle name="Normal 17 6 5 3 6" xfId="27623" xr:uid="{00000000-0005-0000-0000-0000EC6B0000}"/>
    <cellStyle name="Normal 17 6 5 4" xfId="27624" xr:uid="{00000000-0005-0000-0000-0000ED6B0000}"/>
    <cellStyle name="Normal 17 6 5 4 2" xfId="27625" xr:uid="{00000000-0005-0000-0000-0000EE6B0000}"/>
    <cellStyle name="Normal 17 6 5 4 2 2" xfId="27626" xr:uid="{00000000-0005-0000-0000-0000EF6B0000}"/>
    <cellStyle name="Normal 17 6 5 4 2 2 2" xfId="27627" xr:uid="{00000000-0005-0000-0000-0000F06B0000}"/>
    <cellStyle name="Normal 17 6 5 4 2 2 2 2" xfId="27628" xr:uid="{00000000-0005-0000-0000-0000F16B0000}"/>
    <cellStyle name="Normal 17 6 5 4 2 2 3" xfId="27629" xr:uid="{00000000-0005-0000-0000-0000F26B0000}"/>
    <cellStyle name="Normal 17 6 5 4 2 3" xfId="27630" xr:uid="{00000000-0005-0000-0000-0000F36B0000}"/>
    <cellStyle name="Normal 17 6 5 4 2 3 2" xfId="27631" xr:uid="{00000000-0005-0000-0000-0000F46B0000}"/>
    <cellStyle name="Normal 17 6 5 4 2 4" xfId="27632" xr:uid="{00000000-0005-0000-0000-0000F56B0000}"/>
    <cellStyle name="Normal 17 6 5 4 3" xfId="27633" xr:uid="{00000000-0005-0000-0000-0000F66B0000}"/>
    <cellStyle name="Normal 17 6 5 4 3 2" xfId="27634" xr:uid="{00000000-0005-0000-0000-0000F76B0000}"/>
    <cellStyle name="Normal 17 6 5 4 3 2 2" xfId="27635" xr:uid="{00000000-0005-0000-0000-0000F86B0000}"/>
    <cellStyle name="Normal 17 6 5 4 3 3" xfId="27636" xr:uid="{00000000-0005-0000-0000-0000F96B0000}"/>
    <cellStyle name="Normal 17 6 5 4 4" xfId="27637" xr:uid="{00000000-0005-0000-0000-0000FA6B0000}"/>
    <cellStyle name="Normal 17 6 5 4 4 2" xfId="27638" xr:uid="{00000000-0005-0000-0000-0000FB6B0000}"/>
    <cellStyle name="Normal 17 6 5 4 5" xfId="27639" xr:uid="{00000000-0005-0000-0000-0000FC6B0000}"/>
    <cellStyle name="Normal 17 6 5 5" xfId="27640" xr:uid="{00000000-0005-0000-0000-0000FD6B0000}"/>
    <cellStyle name="Normal 17 6 5 5 2" xfId="27641" xr:uid="{00000000-0005-0000-0000-0000FE6B0000}"/>
    <cellStyle name="Normal 17 6 5 5 2 2" xfId="27642" xr:uid="{00000000-0005-0000-0000-0000FF6B0000}"/>
    <cellStyle name="Normal 17 6 5 5 2 2 2" xfId="27643" xr:uid="{00000000-0005-0000-0000-0000006C0000}"/>
    <cellStyle name="Normal 17 6 5 5 2 3" xfId="27644" xr:uid="{00000000-0005-0000-0000-0000016C0000}"/>
    <cellStyle name="Normal 17 6 5 5 3" xfId="27645" xr:uid="{00000000-0005-0000-0000-0000026C0000}"/>
    <cellStyle name="Normal 17 6 5 5 3 2" xfId="27646" xr:uid="{00000000-0005-0000-0000-0000036C0000}"/>
    <cellStyle name="Normal 17 6 5 5 4" xfId="27647" xr:uid="{00000000-0005-0000-0000-0000046C0000}"/>
    <cellStyle name="Normal 17 6 5 6" xfId="27648" xr:uid="{00000000-0005-0000-0000-0000056C0000}"/>
    <cellStyle name="Normal 17 6 5 6 2" xfId="27649" xr:uid="{00000000-0005-0000-0000-0000066C0000}"/>
    <cellStyle name="Normal 17 6 5 6 2 2" xfId="27650" xr:uid="{00000000-0005-0000-0000-0000076C0000}"/>
    <cellStyle name="Normal 17 6 5 6 3" xfId="27651" xr:uid="{00000000-0005-0000-0000-0000086C0000}"/>
    <cellStyle name="Normal 17 6 5 6 3 2" xfId="27652" xr:uid="{00000000-0005-0000-0000-0000096C0000}"/>
    <cellStyle name="Normal 17 6 5 6 4" xfId="27653" xr:uid="{00000000-0005-0000-0000-00000A6C0000}"/>
    <cellStyle name="Normal 17 6 5 7" xfId="27654" xr:uid="{00000000-0005-0000-0000-00000B6C0000}"/>
    <cellStyle name="Normal 17 6 5 7 2" xfId="27655" xr:uid="{00000000-0005-0000-0000-00000C6C0000}"/>
    <cellStyle name="Normal 17 6 5 8" xfId="27656" xr:uid="{00000000-0005-0000-0000-00000D6C0000}"/>
    <cellStyle name="Normal 17 6 5 8 2" xfId="27657" xr:uid="{00000000-0005-0000-0000-00000E6C0000}"/>
    <cellStyle name="Normal 17 6 5 9" xfId="27658" xr:uid="{00000000-0005-0000-0000-00000F6C0000}"/>
    <cellStyle name="Normal 17 6 6" xfId="27659" xr:uid="{00000000-0005-0000-0000-0000106C0000}"/>
    <cellStyle name="Normal 17 6 6 2" xfId="27660" xr:uid="{00000000-0005-0000-0000-0000116C0000}"/>
    <cellStyle name="Normal 17 6 6 2 2" xfId="27661" xr:uid="{00000000-0005-0000-0000-0000126C0000}"/>
    <cellStyle name="Normal 17 6 6 2 2 2" xfId="27662" xr:uid="{00000000-0005-0000-0000-0000136C0000}"/>
    <cellStyle name="Normal 17 6 6 2 2 2 2" xfId="27663" xr:uid="{00000000-0005-0000-0000-0000146C0000}"/>
    <cellStyle name="Normal 17 6 6 2 2 2 2 2" xfId="27664" xr:uid="{00000000-0005-0000-0000-0000156C0000}"/>
    <cellStyle name="Normal 17 6 6 2 2 2 2 2 2" xfId="27665" xr:uid="{00000000-0005-0000-0000-0000166C0000}"/>
    <cellStyle name="Normal 17 6 6 2 2 2 2 3" xfId="27666" xr:uid="{00000000-0005-0000-0000-0000176C0000}"/>
    <cellStyle name="Normal 17 6 6 2 2 2 3" xfId="27667" xr:uid="{00000000-0005-0000-0000-0000186C0000}"/>
    <cellStyle name="Normal 17 6 6 2 2 2 3 2" xfId="27668" xr:uid="{00000000-0005-0000-0000-0000196C0000}"/>
    <cellStyle name="Normal 17 6 6 2 2 2 4" xfId="27669" xr:uid="{00000000-0005-0000-0000-00001A6C0000}"/>
    <cellStyle name="Normal 17 6 6 2 2 3" xfId="27670" xr:uid="{00000000-0005-0000-0000-00001B6C0000}"/>
    <cellStyle name="Normal 17 6 6 2 2 3 2" xfId="27671" xr:uid="{00000000-0005-0000-0000-00001C6C0000}"/>
    <cellStyle name="Normal 17 6 6 2 2 3 2 2" xfId="27672" xr:uid="{00000000-0005-0000-0000-00001D6C0000}"/>
    <cellStyle name="Normal 17 6 6 2 2 3 3" xfId="27673" xr:uid="{00000000-0005-0000-0000-00001E6C0000}"/>
    <cellStyle name="Normal 17 6 6 2 2 4" xfId="27674" xr:uid="{00000000-0005-0000-0000-00001F6C0000}"/>
    <cellStyle name="Normal 17 6 6 2 2 4 2" xfId="27675" xr:uid="{00000000-0005-0000-0000-0000206C0000}"/>
    <cellStyle name="Normal 17 6 6 2 2 5" xfId="27676" xr:uid="{00000000-0005-0000-0000-0000216C0000}"/>
    <cellStyle name="Normal 17 6 6 2 3" xfId="27677" xr:uid="{00000000-0005-0000-0000-0000226C0000}"/>
    <cellStyle name="Normal 17 6 6 2 3 2" xfId="27678" xr:uid="{00000000-0005-0000-0000-0000236C0000}"/>
    <cellStyle name="Normal 17 6 6 2 3 2 2" xfId="27679" xr:uid="{00000000-0005-0000-0000-0000246C0000}"/>
    <cellStyle name="Normal 17 6 6 2 3 2 2 2" xfId="27680" xr:uid="{00000000-0005-0000-0000-0000256C0000}"/>
    <cellStyle name="Normal 17 6 6 2 3 2 3" xfId="27681" xr:uid="{00000000-0005-0000-0000-0000266C0000}"/>
    <cellStyle name="Normal 17 6 6 2 3 3" xfId="27682" xr:uid="{00000000-0005-0000-0000-0000276C0000}"/>
    <cellStyle name="Normal 17 6 6 2 3 3 2" xfId="27683" xr:uid="{00000000-0005-0000-0000-0000286C0000}"/>
    <cellStyle name="Normal 17 6 6 2 3 4" xfId="27684" xr:uid="{00000000-0005-0000-0000-0000296C0000}"/>
    <cellStyle name="Normal 17 6 6 2 4" xfId="27685" xr:uid="{00000000-0005-0000-0000-00002A6C0000}"/>
    <cellStyle name="Normal 17 6 6 2 4 2" xfId="27686" xr:uid="{00000000-0005-0000-0000-00002B6C0000}"/>
    <cellStyle name="Normal 17 6 6 2 4 2 2" xfId="27687" xr:uid="{00000000-0005-0000-0000-00002C6C0000}"/>
    <cellStyle name="Normal 17 6 6 2 4 3" xfId="27688" xr:uid="{00000000-0005-0000-0000-00002D6C0000}"/>
    <cellStyle name="Normal 17 6 6 2 5" xfId="27689" xr:uid="{00000000-0005-0000-0000-00002E6C0000}"/>
    <cellStyle name="Normal 17 6 6 2 5 2" xfId="27690" xr:uid="{00000000-0005-0000-0000-00002F6C0000}"/>
    <cellStyle name="Normal 17 6 6 2 6" xfId="27691" xr:uid="{00000000-0005-0000-0000-0000306C0000}"/>
    <cellStyle name="Normal 17 6 6 3" xfId="27692" xr:uid="{00000000-0005-0000-0000-0000316C0000}"/>
    <cellStyle name="Normal 17 6 6 3 2" xfId="27693" xr:uid="{00000000-0005-0000-0000-0000326C0000}"/>
    <cellStyle name="Normal 17 6 6 3 2 2" xfId="27694" xr:uid="{00000000-0005-0000-0000-0000336C0000}"/>
    <cellStyle name="Normal 17 6 6 3 2 2 2" xfId="27695" xr:uid="{00000000-0005-0000-0000-0000346C0000}"/>
    <cellStyle name="Normal 17 6 6 3 2 2 2 2" xfId="27696" xr:uid="{00000000-0005-0000-0000-0000356C0000}"/>
    <cellStyle name="Normal 17 6 6 3 2 2 2 2 2" xfId="27697" xr:uid="{00000000-0005-0000-0000-0000366C0000}"/>
    <cellStyle name="Normal 17 6 6 3 2 2 2 3" xfId="27698" xr:uid="{00000000-0005-0000-0000-0000376C0000}"/>
    <cellStyle name="Normal 17 6 6 3 2 2 3" xfId="27699" xr:uid="{00000000-0005-0000-0000-0000386C0000}"/>
    <cellStyle name="Normal 17 6 6 3 2 2 3 2" xfId="27700" xr:uid="{00000000-0005-0000-0000-0000396C0000}"/>
    <cellStyle name="Normal 17 6 6 3 2 2 4" xfId="27701" xr:uid="{00000000-0005-0000-0000-00003A6C0000}"/>
    <cellStyle name="Normal 17 6 6 3 2 3" xfId="27702" xr:uid="{00000000-0005-0000-0000-00003B6C0000}"/>
    <cellStyle name="Normal 17 6 6 3 2 3 2" xfId="27703" xr:uid="{00000000-0005-0000-0000-00003C6C0000}"/>
    <cellStyle name="Normal 17 6 6 3 2 3 2 2" xfId="27704" xr:uid="{00000000-0005-0000-0000-00003D6C0000}"/>
    <cellStyle name="Normal 17 6 6 3 2 3 3" xfId="27705" xr:uid="{00000000-0005-0000-0000-00003E6C0000}"/>
    <cellStyle name="Normal 17 6 6 3 2 4" xfId="27706" xr:uid="{00000000-0005-0000-0000-00003F6C0000}"/>
    <cellStyle name="Normal 17 6 6 3 2 4 2" xfId="27707" xr:uid="{00000000-0005-0000-0000-0000406C0000}"/>
    <cellStyle name="Normal 17 6 6 3 2 5" xfId="27708" xr:uid="{00000000-0005-0000-0000-0000416C0000}"/>
    <cellStyle name="Normal 17 6 6 3 3" xfId="27709" xr:uid="{00000000-0005-0000-0000-0000426C0000}"/>
    <cellStyle name="Normal 17 6 6 3 3 2" xfId="27710" xr:uid="{00000000-0005-0000-0000-0000436C0000}"/>
    <cellStyle name="Normal 17 6 6 3 3 2 2" xfId="27711" xr:uid="{00000000-0005-0000-0000-0000446C0000}"/>
    <cellStyle name="Normal 17 6 6 3 3 2 2 2" xfId="27712" xr:uid="{00000000-0005-0000-0000-0000456C0000}"/>
    <cellStyle name="Normal 17 6 6 3 3 2 3" xfId="27713" xr:uid="{00000000-0005-0000-0000-0000466C0000}"/>
    <cellStyle name="Normal 17 6 6 3 3 3" xfId="27714" xr:uid="{00000000-0005-0000-0000-0000476C0000}"/>
    <cellStyle name="Normal 17 6 6 3 3 3 2" xfId="27715" xr:uid="{00000000-0005-0000-0000-0000486C0000}"/>
    <cellStyle name="Normal 17 6 6 3 3 4" xfId="27716" xr:uid="{00000000-0005-0000-0000-0000496C0000}"/>
    <cellStyle name="Normal 17 6 6 3 4" xfId="27717" xr:uid="{00000000-0005-0000-0000-00004A6C0000}"/>
    <cellStyle name="Normal 17 6 6 3 4 2" xfId="27718" xr:uid="{00000000-0005-0000-0000-00004B6C0000}"/>
    <cellStyle name="Normal 17 6 6 3 4 2 2" xfId="27719" xr:uid="{00000000-0005-0000-0000-00004C6C0000}"/>
    <cellStyle name="Normal 17 6 6 3 4 3" xfId="27720" xr:uid="{00000000-0005-0000-0000-00004D6C0000}"/>
    <cellStyle name="Normal 17 6 6 3 5" xfId="27721" xr:uid="{00000000-0005-0000-0000-00004E6C0000}"/>
    <cellStyle name="Normal 17 6 6 3 5 2" xfId="27722" xr:uid="{00000000-0005-0000-0000-00004F6C0000}"/>
    <cellStyle name="Normal 17 6 6 3 6" xfId="27723" xr:uid="{00000000-0005-0000-0000-0000506C0000}"/>
    <cellStyle name="Normal 17 6 6 4" xfId="27724" xr:uid="{00000000-0005-0000-0000-0000516C0000}"/>
    <cellStyle name="Normal 17 6 6 4 2" xfId="27725" xr:uid="{00000000-0005-0000-0000-0000526C0000}"/>
    <cellStyle name="Normal 17 6 6 4 2 2" xfId="27726" xr:uid="{00000000-0005-0000-0000-0000536C0000}"/>
    <cellStyle name="Normal 17 6 6 4 2 2 2" xfId="27727" xr:uid="{00000000-0005-0000-0000-0000546C0000}"/>
    <cellStyle name="Normal 17 6 6 4 2 2 2 2" xfId="27728" xr:uid="{00000000-0005-0000-0000-0000556C0000}"/>
    <cellStyle name="Normal 17 6 6 4 2 2 3" xfId="27729" xr:uid="{00000000-0005-0000-0000-0000566C0000}"/>
    <cellStyle name="Normal 17 6 6 4 2 3" xfId="27730" xr:uid="{00000000-0005-0000-0000-0000576C0000}"/>
    <cellStyle name="Normal 17 6 6 4 2 3 2" xfId="27731" xr:uid="{00000000-0005-0000-0000-0000586C0000}"/>
    <cellStyle name="Normal 17 6 6 4 2 4" xfId="27732" xr:uid="{00000000-0005-0000-0000-0000596C0000}"/>
    <cellStyle name="Normal 17 6 6 4 3" xfId="27733" xr:uid="{00000000-0005-0000-0000-00005A6C0000}"/>
    <cellStyle name="Normal 17 6 6 4 3 2" xfId="27734" xr:uid="{00000000-0005-0000-0000-00005B6C0000}"/>
    <cellStyle name="Normal 17 6 6 4 3 2 2" xfId="27735" xr:uid="{00000000-0005-0000-0000-00005C6C0000}"/>
    <cellStyle name="Normal 17 6 6 4 3 3" xfId="27736" xr:uid="{00000000-0005-0000-0000-00005D6C0000}"/>
    <cellStyle name="Normal 17 6 6 4 4" xfId="27737" xr:uid="{00000000-0005-0000-0000-00005E6C0000}"/>
    <cellStyle name="Normal 17 6 6 4 4 2" xfId="27738" xr:uid="{00000000-0005-0000-0000-00005F6C0000}"/>
    <cellStyle name="Normal 17 6 6 4 5" xfId="27739" xr:uid="{00000000-0005-0000-0000-0000606C0000}"/>
    <cellStyle name="Normal 17 6 6 5" xfId="27740" xr:uid="{00000000-0005-0000-0000-0000616C0000}"/>
    <cellStyle name="Normal 17 6 6 5 2" xfId="27741" xr:uid="{00000000-0005-0000-0000-0000626C0000}"/>
    <cellStyle name="Normal 17 6 6 5 2 2" xfId="27742" xr:uid="{00000000-0005-0000-0000-0000636C0000}"/>
    <cellStyle name="Normal 17 6 6 5 2 2 2" xfId="27743" xr:uid="{00000000-0005-0000-0000-0000646C0000}"/>
    <cellStyle name="Normal 17 6 6 5 2 3" xfId="27744" xr:uid="{00000000-0005-0000-0000-0000656C0000}"/>
    <cellStyle name="Normal 17 6 6 5 3" xfId="27745" xr:uid="{00000000-0005-0000-0000-0000666C0000}"/>
    <cellStyle name="Normal 17 6 6 5 3 2" xfId="27746" xr:uid="{00000000-0005-0000-0000-0000676C0000}"/>
    <cellStyle name="Normal 17 6 6 5 4" xfId="27747" xr:uid="{00000000-0005-0000-0000-0000686C0000}"/>
    <cellStyle name="Normal 17 6 6 6" xfId="27748" xr:uid="{00000000-0005-0000-0000-0000696C0000}"/>
    <cellStyle name="Normal 17 6 6 6 2" xfId="27749" xr:uid="{00000000-0005-0000-0000-00006A6C0000}"/>
    <cellStyle name="Normal 17 6 6 6 2 2" xfId="27750" xr:uid="{00000000-0005-0000-0000-00006B6C0000}"/>
    <cellStyle name="Normal 17 6 6 6 3" xfId="27751" xr:uid="{00000000-0005-0000-0000-00006C6C0000}"/>
    <cellStyle name="Normal 17 6 6 6 3 2" xfId="27752" xr:uid="{00000000-0005-0000-0000-00006D6C0000}"/>
    <cellStyle name="Normal 17 6 6 6 4" xfId="27753" xr:uid="{00000000-0005-0000-0000-00006E6C0000}"/>
    <cellStyle name="Normal 17 6 6 7" xfId="27754" xr:uid="{00000000-0005-0000-0000-00006F6C0000}"/>
    <cellStyle name="Normal 17 6 6 7 2" xfId="27755" xr:uid="{00000000-0005-0000-0000-0000706C0000}"/>
    <cellStyle name="Normal 17 6 6 8" xfId="27756" xr:uid="{00000000-0005-0000-0000-0000716C0000}"/>
    <cellStyle name="Normal 17 6 6 8 2" xfId="27757" xr:uid="{00000000-0005-0000-0000-0000726C0000}"/>
    <cellStyle name="Normal 17 6 6 9" xfId="27758" xr:uid="{00000000-0005-0000-0000-0000736C0000}"/>
    <cellStyle name="Normal 17 6 7" xfId="27759" xr:uid="{00000000-0005-0000-0000-0000746C0000}"/>
    <cellStyle name="Normal 17 6 7 2" xfId="27760" xr:uid="{00000000-0005-0000-0000-0000756C0000}"/>
    <cellStyle name="Normal 17 6 7 2 2" xfId="27761" xr:uid="{00000000-0005-0000-0000-0000766C0000}"/>
    <cellStyle name="Normal 17 6 7 2 2 2" xfId="27762" xr:uid="{00000000-0005-0000-0000-0000776C0000}"/>
    <cellStyle name="Normal 17 6 7 2 2 2 2" xfId="27763" xr:uid="{00000000-0005-0000-0000-0000786C0000}"/>
    <cellStyle name="Normal 17 6 7 2 2 2 2 2" xfId="27764" xr:uid="{00000000-0005-0000-0000-0000796C0000}"/>
    <cellStyle name="Normal 17 6 7 2 2 2 3" xfId="27765" xr:uid="{00000000-0005-0000-0000-00007A6C0000}"/>
    <cellStyle name="Normal 17 6 7 2 2 3" xfId="27766" xr:uid="{00000000-0005-0000-0000-00007B6C0000}"/>
    <cellStyle name="Normal 17 6 7 2 2 3 2" xfId="27767" xr:uid="{00000000-0005-0000-0000-00007C6C0000}"/>
    <cellStyle name="Normal 17 6 7 2 2 4" xfId="27768" xr:uid="{00000000-0005-0000-0000-00007D6C0000}"/>
    <cellStyle name="Normal 17 6 7 2 3" xfId="27769" xr:uid="{00000000-0005-0000-0000-00007E6C0000}"/>
    <cellStyle name="Normal 17 6 7 2 3 2" xfId="27770" xr:uid="{00000000-0005-0000-0000-00007F6C0000}"/>
    <cellStyle name="Normal 17 6 7 2 3 2 2" xfId="27771" xr:uid="{00000000-0005-0000-0000-0000806C0000}"/>
    <cellStyle name="Normal 17 6 7 2 3 3" xfId="27772" xr:uid="{00000000-0005-0000-0000-0000816C0000}"/>
    <cellStyle name="Normal 17 6 7 2 4" xfId="27773" xr:uid="{00000000-0005-0000-0000-0000826C0000}"/>
    <cellStyle name="Normal 17 6 7 2 4 2" xfId="27774" xr:uid="{00000000-0005-0000-0000-0000836C0000}"/>
    <cellStyle name="Normal 17 6 7 2 5" xfId="27775" xr:uid="{00000000-0005-0000-0000-0000846C0000}"/>
    <cellStyle name="Normal 17 6 7 3" xfId="27776" xr:uid="{00000000-0005-0000-0000-0000856C0000}"/>
    <cellStyle name="Normal 17 6 7 3 2" xfId="27777" xr:uid="{00000000-0005-0000-0000-0000866C0000}"/>
    <cellStyle name="Normal 17 6 7 3 2 2" xfId="27778" xr:uid="{00000000-0005-0000-0000-0000876C0000}"/>
    <cellStyle name="Normal 17 6 7 3 2 2 2" xfId="27779" xr:uid="{00000000-0005-0000-0000-0000886C0000}"/>
    <cellStyle name="Normal 17 6 7 3 2 3" xfId="27780" xr:uid="{00000000-0005-0000-0000-0000896C0000}"/>
    <cellStyle name="Normal 17 6 7 3 3" xfId="27781" xr:uid="{00000000-0005-0000-0000-00008A6C0000}"/>
    <cellStyle name="Normal 17 6 7 3 3 2" xfId="27782" xr:uid="{00000000-0005-0000-0000-00008B6C0000}"/>
    <cellStyle name="Normal 17 6 7 3 4" xfId="27783" xr:uid="{00000000-0005-0000-0000-00008C6C0000}"/>
    <cellStyle name="Normal 17 6 7 4" xfId="27784" xr:uid="{00000000-0005-0000-0000-00008D6C0000}"/>
    <cellStyle name="Normal 17 6 7 4 2" xfId="27785" xr:uid="{00000000-0005-0000-0000-00008E6C0000}"/>
    <cellStyle name="Normal 17 6 7 4 2 2" xfId="27786" xr:uid="{00000000-0005-0000-0000-00008F6C0000}"/>
    <cellStyle name="Normal 17 6 7 4 3" xfId="27787" xr:uid="{00000000-0005-0000-0000-0000906C0000}"/>
    <cellStyle name="Normal 17 6 7 5" xfId="27788" xr:uid="{00000000-0005-0000-0000-0000916C0000}"/>
    <cellStyle name="Normal 17 6 7 5 2" xfId="27789" xr:uid="{00000000-0005-0000-0000-0000926C0000}"/>
    <cellStyle name="Normal 17 6 7 6" xfId="27790" xr:uid="{00000000-0005-0000-0000-0000936C0000}"/>
    <cellStyle name="Normal 17 6 8" xfId="27791" xr:uid="{00000000-0005-0000-0000-0000946C0000}"/>
    <cellStyle name="Normal 17 6 8 2" xfId="27792" xr:uid="{00000000-0005-0000-0000-0000956C0000}"/>
    <cellStyle name="Normal 17 6 8 2 2" xfId="27793" xr:uid="{00000000-0005-0000-0000-0000966C0000}"/>
    <cellStyle name="Normal 17 6 8 2 2 2" xfId="27794" xr:uid="{00000000-0005-0000-0000-0000976C0000}"/>
    <cellStyle name="Normal 17 6 8 2 2 2 2" xfId="27795" xr:uid="{00000000-0005-0000-0000-0000986C0000}"/>
    <cellStyle name="Normal 17 6 8 2 2 2 2 2" xfId="27796" xr:uid="{00000000-0005-0000-0000-0000996C0000}"/>
    <cellStyle name="Normal 17 6 8 2 2 2 3" xfId="27797" xr:uid="{00000000-0005-0000-0000-00009A6C0000}"/>
    <cellStyle name="Normal 17 6 8 2 2 3" xfId="27798" xr:uid="{00000000-0005-0000-0000-00009B6C0000}"/>
    <cellStyle name="Normal 17 6 8 2 2 3 2" xfId="27799" xr:uid="{00000000-0005-0000-0000-00009C6C0000}"/>
    <cellStyle name="Normal 17 6 8 2 2 4" xfId="27800" xr:uid="{00000000-0005-0000-0000-00009D6C0000}"/>
    <cellStyle name="Normal 17 6 8 2 3" xfId="27801" xr:uid="{00000000-0005-0000-0000-00009E6C0000}"/>
    <cellStyle name="Normal 17 6 8 2 3 2" xfId="27802" xr:uid="{00000000-0005-0000-0000-00009F6C0000}"/>
    <cellStyle name="Normal 17 6 8 2 3 2 2" xfId="27803" xr:uid="{00000000-0005-0000-0000-0000A06C0000}"/>
    <cellStyle name="Normal 17 6 8 2 3 3" xfId="27804" xr:uid="{00000000-0005-0000-0000-0000A16C0000}"/>
    <cellStyle name="Normal 17 6 8 2 4" xfId="27805" xr:uid="{00000000-0005-0000-0000-0000A26C0000}"/>
    <cellStyle name="Normal 17 6 8 2 4 2" xfId="27806" xr:uid="{00000000-0005-0000-0000-0000A36C0000}"/>
    <cellStyle name="Normal 17 6 8 2 5" xfId="27807" xr:uid="{00000000-0005-0000-0000-0000A46C0000}"/>
    <cellStyle name="Normal 17 6 8 3" xfId="27808" xr:uid="{00000000-0005-0000-0000-0000A56C0000}"/>
    <cellStyle name="Normal 17 6 8 3 2" xfId="27809" xr:uid="{00000000-0005-0000-0000-0000A66C0000}"/>
    <cellStyle name="Normal 17 6 8 3 2 2" xfId="27810" xr:uid="{00000000-0005-0000-0000-0000A76C0000}"/>
    <cellStyle name="Normal 17 6 8 3 2 2 2" xfId="27811" xr:uid="{00000000-0005-0000-0000-0000A86C0000}"/>
    <cellStyle name="Normal 17 6 8 3 2 3" xfId="27812" xr:uid="{00000000-0005-0000-0000-0000A96C0000}"/>
    <cellStyle name="Normal 17 6 8 3 3" xfId="27813" xr:uid="{00000000-0005-0000-0000-0000AA6C0000}"/>
    <cellStyle name="Normal 17 6 8 3 3 2" xfId="27814" xr:uid="{00000000-0005-0000-0000-0000AB6C0000}"/>
    <cellStyle name="Normal 17 6 8 3 4" xfId="27815" xr:uid="{00000000-0005-0000-0000-0000AC6C0000}"/>
    <cellStyle name="Normal 17 6 8 4" xfId="27816" xr:uid="{00000000-0005-0000-0000-0000AD6C0000}"/>
    <cellStyle name="Normal 17 6 8 4 2" xfId="27817" xr:uid="{00000000-0005-0000-0000-0000AE6C0000}"/>
    <cellStyle name="Normal 17 6 8 4 2 2" xfId="27818" xr:uid="{00000000-0005-0000-0000-0000AF6C0000}"/>
    <cellStyle name="Normal 17 6 8 4 3" xfId="27819" xr:uid="{00000000-0005-0000-0000-0000B06C0000}"/>
    <cellStyle name="Normal 17 6 8 5" xfId="27820" xr:uid="{00000000-0005-0000-0000-0000B16C0000}"/>
    <cellStyle name="Normal 17 6 8 5 2" xfId="27821" xr:uid="{00000000-0005-0000-0000-0000B26C0000}"/>
    <cellStyle name="Normal 17 6 8 6" xfId="27822" xr:uid="{00000000-0005-0000-0000-0000B36C0000}"/>
    <cellStyle name="Normal 17 6 9" xfId="27823" xr:uid="{00000000-0005-0000-0000-0000B46C0000}"/>
    <cellStyle name="Normal 17 6 9 2" xfId="27824" xr:uid="{00000000-0005-0000-0000-0000B56C0000}"/>
    <cellStyle name="Normal 17 6 9 2 2" xfId="27825" xr:uid="{00000000-0005-0000-0000-0000B66C0000}"/>
    <cellStyle name="Normal 17 6 9 2 2 2" xfId="27826" xr:uid="{00000000-0005-0000-0000-0000B76C0000}"/>
    <cellStyle name="Normal 17 6 9 2 2 2 2" xfId="27827" xr:uid="{00000000-0005-0000-0000-0000B86C0000}"/>
    <cellStyle name="Normal 17 6 9 2 2 3" xfId="27828" xr:uid="{00000000-0005-0000-0000-0000B96C0000}"/>
    <cellStyle name="Normal 17 6 9 2 3" xfId="27829" xr:uid="{00000000-0005-0000-0000-0000BA6C0000}"/>
    <cellStyle name="Normal 17 6 9 2 3 2" xfId="27830" xr:uid="{00000000-0005-0000-0000-0000BB6C0000}"/>
    <cellStyle name="Normal 17 6 9 2 4" xfId="27831" xr:uid="{00000000-0005-0000-0000-0000BC6C0000}"/>
    <cellStyle name="Normal 17 6 9 3" xfId="27832" xr:uid="{00000000-0005-0000-0000-0000BD6C0000}"/>
    <cellStyle name="Normal 17 6 9 3 2" xfId="27833" xr:uid="{00000000-0005-0000-0000-0000BE6C0000}"/>
    <cellStyle name="Normal 17 6 9 3 2 2" xfId="27834" xr:uid="{00000000-0005-0000-0000-0000BF6C0000}"/>
    <cellStyle name="Normal 17 6 9 3 3" xfId="27835" xr:uid="{00000000-0005-0000-0000-0000C06C0000}"/>
    <cellStyle name="Normal 17 6 9 4" xfId="27836" xr:uid="{00000000-0005-0000-0000-0000C16C0000}"/>
    <cellStyle name="Normal 17 6 9 4 2" xfId="27837" xr:uid="{00000000-0005-0000-0000-0000C26C0000}"/>
    <cellStyle name="Normal 17 6 9 5" xfId="27838" xr:uid="{00000000-0005-0000-0000-0000C36C0000}"/>
    <cellStyle name="Normal 17 7" xfId="27839" xr:uid="{00000000-0005-0000-0000-0000C46C0000}"/>
    <cellStyle name="Normal 17 7 10" xfId="27840" xr:uid="{00000000-0005-0000-0000-0000C56C0000}"/>
    <cellStyle name="Normal 17 7 10 2" xfId="27841" xr:uid="{00000000-0005-0000-0000-0000C66C0000}"/>
    <cellStyle name="Normal 17 7 11" xfId="27842" xr:uid="{00000000-0005-0000-0000-0000C76C0000}"/>
    <cellStyle name="Normal 17 7 12" xfId="27843" xr:uid="{00000000-0005-0000-0000-0000C86C0000}"/>
    <cellStyle name="Normal 17 7 2" xfId="27844" xr:uid="{00000000-0005-0000-0000-0000C96C0000}"/>
    <cellStyle name="Normal 17 7 2 10" xfId="27845" xr:uid="{00000000-0005-0000-0000-0000CA6C0000}"/>
    <cellStyle name="Normal 17 7 2 11" xfId="27846" xr:uid="{00000000-0005-0000-0000-0000CB6C0000}"/>
    <cellStyle name="Normal 17 7 2 2" xfId="27847" xr:uid="{00000000-0005-0000-0000-0000CC6C0000}"/>
    <cellStyle name="Normal 17 7 2 2 2" xfId="27848" xr:uid="{00000000-0005-0000-0000-0000CD6C0000}"/>
    <cellStyle name="Normal 17 7 2 2 2 2" xfId="27849" xr:uid="{00000000-0005-0000-0000-0000CE6C0000}"/>
    <cellStyle name="Normal 17 7 2 2 2 2 2" xfId="27850" xr:uid="{00000000-0005-0000-0000-0000CF6C0000}"/>
    <cellStyle name="Normal 17 7 2 2 2 2 2 2" xfId="27851" xr:uid="{00000000-0005-0000-0000-0000D06C0000}"/>
    <cellStyle name="Normal 17 7 2 2 2 2 2 2 2" xfId="27852" xr:uid="{00000000-0005-0000-0000-0000D16C0000}"/>
    <cellStyle name="Normal 17 7 2 2 2 2 2 2 2 2" xfId="27853" xr:uid="{00000000-0005-0000-0000-0000D26C0000}"/>
    <cellStyle name="Normal 17 7 2 2 2 2 2 2 3" xfId="27854" xr:uid="{00000000-0005-0000-0000-0000D36C0000}"/>
    <cellStyle name="Normal 17 7 2 2 2 2 2 3" xfId="27855" xr:uid="{00000000-0005-0000-0000-0000D46C0000}"/>
    <cellStyle name="Normal 17 7 2 2 2 2 2 3 2" xfId="27856" xr:uid="{00000000-0005-0000-0000-0000D56C0000}"/>
    <cellStyle name="Normal 17 7 2 2 2 2 2 4" xfId="27857" xr:uid="{00000000-0005-0000-0000-0000D66C0000}"/>
    <cellStyle name="Normal 17 7 2 2 2 2 3" xfId="27858" xr:uid="{00000000-0005-0000-0000-0000D76C0000}"/>
    <cellStyle name="Normal 17 7 2 2 2 2 3 2" xfId="27859" xr:uid="{00000000-0005-0000-0000-0000D86C0000}"/>
    <cellStyle name="Normal 17 7 2 2 2 2 3 2 2" xfId="27860" xr:uid="{00000000-0005-0000-0000-0000D96C0000}"/>
    <cellStyle name="Normal 17 7 2 2 2 2 3 3" xfId="27861" xr:uid="{00000000-0005-0000-0000-0000DA6C0000}"/>
    <cellStyle name="Normal 17 7 2 2 2 2 4" xfId="27862" xr:uid="{00000000-0005-0000-0000-0000DB6C0000}"/>
    <cellStyle name="Normal 17 7 2 2 2 2 4 2" xfId="27863" xr:uid="{00000000-0005-0000-0000-0000DC6C0000}"/>
    <cellStyle name="Normal 17 7 2 2 2 2 5" xfId="27864" xr:uid="{00000000-0005-0000-0000-0000DD6C0000}"/>
    <cellStyle name="Normal 17 7 2 2 2 3" xfId="27865" xr:uid="{00000000-0005-0000-0000-0000DE6C0000}"/>
    <cellStyle name="Normal 17 7 2 2 2 3 2" xfId="27866" xr:uid="{00000000-0005-0000-0000-0000DF6C0000}"/>
    <cellStyle name="Normal 17 7 2 2 2 3 2 2" xfId="27867" xr:uid="{00000000-0005-0000-0000-0000E06C0000}"/>
    <cellStyle name="Normal 17 7 2 2 2 3 2 2 2" xfId="27868" xr:uid="{00000000-0005-0000-0000-0000E16C0000}"/>
    <cellStyle name="Normal 17 7 2 2 2 3 2 3" xfId="27869" xr:uid="{00000000-0005-0000-0000-0000E26C0000}"/>
    <cellStyle name="Normal 17 7 2 2 2 3 3" xfId="27870" xr:uid="{00000000-0005-0000-0000-0000E36C0000}"/>
    <cellStyle name="Normal 17 7 2 2 2 3 3 2" xfId="27871" xr:uid="{00000000-0005-0000-0000-0000E46C0000}"/>
    <cellStyle name="Normal 17 7 2 2 2 3 4" xfId="27872" xr:uid="{00000000-0005-0000-0000-0000E56C0000}"/>
    <cellStyle name="Normal 17 7 2 2 2 4" xfId="27873" xr:uid="{00000000-0005-0000-0000-0000E66C0000}"/>
    <cellStyle name="Normal 17 7 2 2 2 4 2" xfId="27874" xr:uid="{00000000-0005-0000-0000-0000E76C0000}"/>
    <cellStyle name="Normal 17 7 2 2 2 4 2 2" xfId="27875" xr:uid="{00000000-0005-0000-0000-0000E86C0000}"/>
    <cellStyle name="Normal 17 7 2 2 2 4 3" xfId="27876" xr:uid="{00000000-0005-0000-0000-0000E96C0000}"/>
    <cellStyle name="Normal 17 7 2 2 2 5" xfId="27877" xr:uid="{00000000-0005-0000-0000-0000EA6C0000}"/>
    <cellStyle name="Normal 17 7 2 2 2 5 2" xfId="27878" xr:uid="{00000000-0005-0000-0000-0000EB6C0000}"/>
    <cellStyle name="Normal 17 7 2 2 2 6" xfId="27879" xr:uid="{00000000-0005-0000-0000-0000EC6C0000}"/>
    <cellStyle name="Normal 17 7 2 2 3" xfId="27880" xr:uid="{00000000-0005-0000-0000-0000ED6C0000}"/>
    <cellStyle name="Normal 17 7 2 2 3 2" xfId="27881" xr:uid="{00000000-0005-0000-0000-0000EE6C0000}"/>
    <cellStyle name="Normal 17 7 2 2 3 2 2" xfId="27882" xr:uid="{00000000-0005-0000-0000-0000EF6C0000}"/>
    <cellStyle name="Normal 17 7 2 2 3 2 2 2" xfId="27883" xr:uid="{00000000-0005-0000-0000-0000F06C0000}"/>
    <cellStyle name="Normal 17 7 2 2 3 2 2 2 2" xfId="27884" xr:uid="{00000000-0005-0000-0000-0000F16C0000}"/>
    <cellStyle name="Normal 17 7 2 2 3 2 2 2 2 2" xfId="27885" xr:uid="{00000000-0005-0000-0000-0000F26C0000}"/>
    <cellStyle name="Normal 17 7 2 2 3 2 2 2 3" xfId="27886" xr:uid="{00000000-0005-0000-0000-0000F36C0000}"/>
    <cellStyle name="Normal 17 7 2 2 3 2 2 3" xfId="27887" xr:uid="{00000000-0005-0000-0000-0000F46C0000}"/>
    <cellStyle name="Normal 17 7 2 2 3 2 2 3 2" xfId="27888" xr:uid="{00000000-0005-0000-0000-0000F56C0000}"/>
    <cellStyle name="Normal 17 7 2 2 3 2 2 4" xfId="27889" xr:uid="{00000000-0005-0000-0000-0000F66C0000}"/>
    <cellStyle name="Normal 17 7 2 2 3 2 3" xfId="27890" xr:uid="{00000000-0005-0000-0000-0000F76C0000}"/>
    <cellStyle name="Normal 17 7 2 2 3 2 3 2" xfId="27891" xr:uid="{00000000-0005-0000-0000-0000F86C0000}"/>
    <cellStyle name="Normal 17 7 2 2 3 2 3 2 2" xfId="27892" xr:uid="{00000000-0005-0000-0000-0000F96C0000}"/>
    <cellStyle name="Normal 17 7 2 2 3 2 3 3" xfId="27893" xr:uid="{00000000-0005-0000-0000-0000FA6C0000}"/>
    <cellStyle name="Normal 17 7 2 2 3 2 4" xfId="27894" xr:uid="{00000000-0005-0000-0000-0000FB6C0000}"/>
    <cellStyle name="Normal 17 7 2 2 3 2 4 2" xfId="27895" xr:uid="{00000000-0005-0000-0000-0000FC6C0000}"/>
    <cellStyle name="Normal 17 7 2 2 3 2 5" xfId="27896" xr:uid="{00000000-0005-0000-0000-0000FD6C0000}"/>
    <cellStyle name="Normal 17 7 2 2 3 3" xfId="27897" xr:uid="{00000000-0005-0000-0000-0000FE6C0000}"/>
    <cellStyle name="Normal 17 7 2 2 3 3 2" xfId="27898" xr:uid="{00000000-0005-0000-0000-0000FF6C0000}"/>
    <cellStyle name="Normal 17 7 2 2 3 3 2 2" xfId="27899" xr:uid="{00000000-0005-0000-0000-0000006D0000}"/>
    <cellStyle name="Normal 17 7 2 2 3 3 2 2 2" xfId="27900" xr:uid="{00000000-0005-0000-0000-0000016D0000}"/>
    <cellStyle name="Normal 17 7 2 2 3 3 2 3" xfId="27901" xr:uid="{00000000-0005-0000-0000-0000026D0000}"/>
    <cellStyle name="Normal 17 7 2 2 3 3 3" xfId="27902" xr:uid="{00000000-0005-0000-0000-0000036D0000}"/>
    <cellStyle name="Normal 17 7 2 2 3 3 3 2" xfId="27903" xr:uid="{00000000-0005-0000-0000-0000046D0000}"/>
    <cellStyle name="Normal 17 7 2 2 3 3 4" xfId="27904" xr:uid="{00000000-0005-0000-0000-0000056D0000}"/>
    <cellStyle name="Normal 17 7 2 2 3 4" xfId="27905" xr:uid="{00000000-0005-0000-0000-0000066D0000}"/>
    <cellStyle name="Normal 17 7 2 2 3 4 2" xfId="27906" xr:uid="{00000000-0005-0000-0000-0000076D0000}"/>
    <cellStyle name="Normal 17 7 2 2 3 4 2 2" xfId="27907" xr:uid="{00000000-0005-0000-0000-0000086D0000}"/>
    <cellStyle name="Normal 17 7 2 2 3 4 3" xfId="27908" xr:uid="{00000000-0005-0000-0000-0000096D0000}"/>
    <cellStyle name="Normal 17 7 2 2 3 5" xfId="27909" xr:uid="{00000000-0005-0000-0000-00000A6D0000}"/>
    <cellStyle name="Normal 17 7 2 2 3 5 2" xfId="27910" xr:uid="{00000000-0005-0000-0000-00000B6D0000}"/>
    <cellStyle name="Normal 17 7 2 2 3 6" xfId="27911" xr:uid="{00000000-0005-0000-0000-00000C6D0000}"/>
    <cellStyle name="Normal 17 7 2 2 4" xfId="27912" xr:uid="{00000000-0005-0000-0000-00000D6D0000}"/>
    <cellStyle name="Normal 17 7 2 2 4 2" xfId="27913" xr:uid="{00000000-0005-0000-0000-00000E6D0000}"/>
    <cellStyle name="Normal 17 7 2 2 4 2 2" xfId="27914" xr:uid="{00000000-0005-0000-0000-00000F6D0000}"/>
    <cellStyle name="Normal 17 7 2 2 4 2 2 2" xfId="27915" xr:uid="{00000000-0005-0000-0000-0000106D0000}"/>
    <cellStyle name="Normal 17 7 2 2 4 2 2 2 2" xfId="27916" xr:uid="{00000000-0005-0000-0000-0000116D0000}"/>
    <cellStyle name="Normal 17 7 2 2 4 2 2 3" xfId="27917" xr:uid="{00000000-0005-0000-0000-0000126D0000}"/>
    <cellStyle name="Normal 17 7 2 2 4 2 3" xfId="27918" xr:uid="{00000000-0005-0000-0000-0000136D0000}"/>
    <cellStyle name="Normal 17 7 2 2 4 2 3 2" xfId="27919" xr:uid="{00000000-0005-0000-0000-0000146D0000}"/>
    <cellStyle name="Normal 17 7 2 2 4 2 4" xfId="27920" xr:uid="{00000000-0005-0000-0000-0000156D0000}"/>
    <cellStyle name="Normal 17 7 2 2 4 3" xfId="27921" xr:uid="{00000000-0005-0000-0000-0000166D0000}"/>
    <cellStyle name="Normal 17 7 2 2 4 3 2" xfId="27922" xr:uid="{00000000-0005-0000-0000-0000176D0000}"/>
    <cellStyle name="Normal 17 7 2 2 4 3 2 2" xfId="27923" xr:uid="{00000000-0005-0000-0000-0000186D0000}"/>
    <cellStyle name="Normal 17 7 2 2 4 3 3" xfId="27924" xr:uid="{00000000-0005-0000-0000-0000196D0000}"/>
    <cellStyle name="Normal 17 7 2 2 4 4" xfId="27925" xr:uid="{00000000-0005-0000-0000-00001A6D0000}"/>
    <cellStyle name="Normal 17 7 2 2 4 4 2" xfId="27926" xr:uid="{00000000-0005-0000-0000-00001B6D0000}"/>
    <cellStyle name="Normal 17 7 2 2 4 5" xfId="27927" xr:uid="{00000000-0005-0000-0000-00001C6D0000}"/>
    <cellStyle name="Normal 17 7 2 2 5" xfId="27928" xr:uid="{00000000-0005-0000-0000-00001D6D0000}"/>
    <cellStyle name="Normal 17 7 2 2 5 2" xfId="27929" xr:uid="{00000000-0005-0000-0000-00001E6D0000}"/>
    <cellStyle name="Normal 17 7 2 2 5 2 2" xfId="27930" xr:uid="{00000000-0005-0000-0000-00001F6D0000}"/>
    <cellStyle name="Normal 17 7 2 2 5 2 2 2" xfId="27931" xr:uid="{00000000-0005-0000-0000-0000206D0000}"/>
    <cellStyle name="Normal 17 7 2 2 5 2 3" xfId="27932" xr:uid="{00000000-0005-0000-0000-0000216D0000}"/>
    <cellStyle name="Normal 17 7 2 2 5 3" xfId="27933" xr:uid="{00000000-0005-0000-0000-0000226D0000}"/>
    <cellStyle name="Normal 17 7 2 2 5 3 2" xfId="27934" xr:uid="{00000000-0005-0000-0000-0000236D0000}"/>
    <cellStyle name="Normal 17 7 2 2 5 4" xfId="27935" xr:uid="{00000000-0005-0000-0000-0000246D0000}"/>
    <cellStyle name="Normal 17 7 2 2 6" xfId="27936" xr:uid="{00000000-0005-0000-0000-0000256D0000}"/>
    <cellStyle name="Normal 17 7 2 2 6 2" xfId="27937" xr:uid="{00000000-0005-0000-0000-0000266D0000}"/>
    <cellStyle name="Normal 17 7 2 2 6 2 2" xfId="27938" xr:uid="{00000000-0005-0000-0000-0000276D0000}"/>
    <cellStyle name="Normal 17 7 2 2 6 3" xfId="27939" xr:uid="{00000000-0005-0000-0000-0000286D0000}"/>
    <cellStyle name="Normal 17 7 2 2 6 3 2" xfId="27940" xr:uid="{00000000-0005-0000-0000-0000296D0000}"/>
    <cellStyle name="Normal 17 7 2 2 6 4" xfId="27941" xr:uid="{00000000-0005-0000-0000-00002A6D0000}"/>
    <cellStyle name="Normal 17 7 2 2 7" xfId="27942" xr:uid="{00000000-0005-0000-0000-00002B6D0000}"/>
    <cellStyle name="Normal 17 7 2 2 7 2" xfId="27943" xr:uid="{00000000-0005-0000-0000-00002C6D0000}"/>
    <cellStyle name="Normal 17 7 2 2 8" xfId="27944" xr:uid="{00000000-0005-0000-0000-00002D6D0000}"/>
    <cellStyle name="Normal 17 7 2 2 8 2" xfId="27945" xr:uid="{00000000-0005-0000-0000-00002E6D0000}"/>
    <cellStyle name="Normal 17 7 2 2 9" xfId="27946" xr:uid="{00000000-0005-0000-0000-00002F6D0000}"/>
    <cellStyle name="Normal 17 7 2 3" xfId="27947" xr:uid="{00000000-0005-0000-0000-0000306D0000}"/>
    <cellStyle name="Normal 17 7 2 3 2" xfId="27948" xr:uid="{00000000-0005-0000-0000-0000316D0000}"/>
    <cellStyle name="Normal 17 7 2 3 2 2" xfId="27949" xr:uid="{00000000-0005-0000-0000-0000326D0000}"/>
    <cellStyle name="Normal 17 7 2 3 2 2 2" xfId="27950" xr:uid="{00000000-0005-0000-0000-0000336D0000}"/>
    <cellStyle name="Normal 17 7 2 3 2 2 2 2" xfId="27951" xr:uid="{00000000-0005-0000-0000-0000346D0000}"/>
    <cellStyle name="Normal 17 7 2 3 2 2 2 2 2" xfId="27952" xr:uid="{00000000-0005-0000-0000-0000356D0000}"/>
    <cellStyle name="Normal 17 7 2 3 2 2 2 3" xfId="27953" xr:uid="{00000000-0005-0000-0000-0000366D0000}"/>
    <cellStyle name="Normal 17 7 2 3 2 2 3" xfId="27954" xr:uid="{00000000-0005-0000-0000-0000376D0000}"/>
    <cellStyle name="Normal 17 7 2 3 2 2 3 2" xfId="27955" xr:uid="{00000000-0005-0000-0000-0000386D0000}"/>
    <cellStyle name="Normal 17 7 2 3 2 2 4" xfId="27956" xr:uid="{00000000-0005-0000-0000-0000396D0000}"/>
    <cellStyle name="Normal 17 7 2 3 2 3" xfId="27957" xr:uid="{00000000-0005-0000-0000-00003A6D0000}"/>
    <cellStyle name="Normal 17 7 2 3 2 3 2" xfId="27958" xr:uid="{00000000-0005-0000-0000-00003B6D0000}"/>
    <cellStyle name="Normal 17 7 2 3 2 3 2 2" xfId="27959" xr:uid="{00000000-0005-0000-0000-00003C6D0000}"/>
    <cellStyle name="Normal 17 7 2 3 2 3 3" xfId="27960" xr:uid="{00000000-0005-0000-0000-00003D6D0000}"/>
    <cellStyle name="Normal 17 7 2 3 2 4" xfId="27961" xr:uid="{00000000-0005-0000-0000-00003E6D0000}"/>
    <cellStyle name="Normal 17 7 2 3 2 4 2" xfId="27962" xr:uid="{00000000-0005-0000-0000-00003F6D0000}"/>
    <cellStyle name="Normal 17 7 2 3 2 5" xfId="27963" xr:uid="{00000000-0005-0000-0000-0000406D0000}"/>
    <cellStyle name="Normal 17 7 2 3 3" xfId="27964" xr:uid="{00000000-0005-0000-0000-0000416D0000}"/>
    <cellStyle name="Normal 17 7 2 3 3 2" xfId="27965" xr:uid="{00000000-0005-0000-0000-0000426D0000}"/>
    <cellStyle name="Normal 17 7 2 3 3 2 2" xfId="27966" xr:uid="{00000000-0005-0000-0000-0000436D0000}"/>
    <cellStyle name="Normal 17 7 2 3 3 2 2 2" xfId="27967" xr:uid="{00000000-0005-0000-0000-0000446D0000}"/>
    <cellStyle name="Normal 17 7 2 3 3 2 3" xfId="27968" xr:uid="{00000000-0005-0000-0000-0000456D0000}"/>
    <cellStyle name="Normal 17 7 2 3 3 3" xfId="27969" xr:uid="{00000000-0005-0000-0000-0000466D0000}"/>
    <cellStyle name="Normal 17 7 2 3 3 3 2" xfId="27970" xr:uid="{00000000-0005-0000-0000-0000476D0000}"/>
    <cellStyle name="Normal 17 7 2 3 3 4" xfId="27971" xr:uid="{00000000-0005-0000-0000-0000486D0000}"/>
    <cellStyle name="Normal 17 7 2 3 4" xfId="27972" xr:uid="{00000000-0005-0000-0000-0000496D0000}"/>
    <cellStyle name="Normal 17 7 2 3 4 2" xfId="27973" xr:uid="{00000000-0005-0000-0000-00004A6D0000}"/>
    <cellStyle name="Normal 17 7 2 3 4 2 2" xfId="27974" xr:uid="{00000000-0005-0000-0000-00004B6D0000}"/>
    <cellStyle name="Normal 17 7 2 3 4 3" xfId="27975" xr:uid="{00000000-0005-0000-0000-00004C6D0000}"/>
    <cellStyle name="Normal 17 7 2 3 5" xfId="27976" xr:uid="{00000000-0005-0000-0000-00004D6D0000}"/>
    <cellStyle name="Normal 17 7 2 3 5 2" xfId="27977" xr:uid="{00000000-0005-0000-0000-00004E6D0000}"/>
    <cellStyle name="Normal 17 7 2 3 6" xfId="27978" xr:uid="{00000000-0005-0000-0000-00004F6D0000}"/>
    <cellStyle name="Normal 17 7 2 4" xfId="27979" xr:uid="{00000000-0005-0000-0000-0000506D0000}"/>
    <cellStyle name="Normal 17 7 2 4 2" xfId="27980" xr:uid="{00000000-0005-0000-0000-0000516D0000}"/>
    <cellStyle name="Normal 17 7 2 4 2 2" xfId="27981" xr:uid="{00000000-0005-0000-0000-0000526D0000}"/>
    <cellStyle name="Normal 17 7 2 4 2 2 2" xfId="27982" xr:uid="{00000000-0005-0000-0000-0000536D0000}"/>
    <cellStyle name="Normal 17 7 2 4 2 2 2 2" xfId="27983" xr:uid="{00000000-0005-0000-0000-0000546D0000}"/>
    <cellStyle name="Normal 17 7 2 4 2 2 2 2 2" xfId="27984" xr:uid="{00000000-0005-0000-0000-0000556D0000}"/>
    <cellStyle name="Normal 17 7 2 4 2 2 2 3" xfId="27985" xr:uid="{00000000-0005-0000-0000-0000566D0000}"/>
    <cellStyle name="Normal 17 7 2 4 2 2 3" xfId="27986" xr:uid="{00000000-0005-0000-0000-0000576D0000}"/>
    <cellStyle name="Normal 17 7 2 4 2 2 3 2" xfId="27987" xr:uid="{00000000-0005-0000-0000-0000586D0000}"/>
    <cellStyle name="Normal 17 7 2 4 2 2 4" xfId="27988" xr:uid="{00000000-0005-0000-0000-0000596D0000}"/>
    <cellStyle name="Normal 17 7 2 4 2 3" xfId="27989" xr:uid="{00000000-0005-0000-0000-00005A6D0000}"/>
    <cellStyle name="Normal 17 7 2 4 2 3 2" xfId="27990" xr:uid="{00000000-0005-0000-0000-00005B6D0000}"/>
    <cellStyle name="Normal 17 7 2 4 2 3 2 2" xfId="27991" xr:uid="{00000000-0005-0000-0000-00005C6D0000}"/>
    <cellStyle name="Normal 17 7 2 4 2 3 3" xfId="27992" xr:uid="{00000000-0005-0000-0000-00005D6D0000}"/>
    <cellStyle name="Normal 17 7 2 4 2 4" xfId="27993" xr:uid="{00000000-0005-0000-0000-00005E6D0000}"/>
    <cellStyle name="Normal 17 7 2 4 2 4 2" xfId="27994" xr:uid="{00000000-0005-0000-0000-00005F6D0000}"/>
    <cellStyle name="Normal 17 7 2 4 2 5" xfId="27995" xr:uid="{00000000-0005-0000-0000-0000606D0000}"/>
    <cellStyle name="Normal 17 7 2 4 3" xfId="27996" xr:uid="{00000000-0005-0000-0000-0000616D0000}"/>
    <cellStyle name="Normal 17 7 2 4 3 2" xfId="27997" xr:uid="{00000000-0005-0000-0000-0000626D0000}"/>
    <cellStyle name="Normal 17 7 2 4 3 2 2" xfId="27998" xr:uid="{00000000-0005-0000-0000-0000636D0000}"/>
    <cellStyle name="Normal 17 7 2 4 3 2 2 2" xfId="27999" xr:uid="{00000000-0005-0000-0000-0000646D0000}"/>
    <cellStyle name="Normal 17 7 2 4 3 2 3" xfId="28000" xr:uid="{00000000-0005-0000-0000-0000656D0000}"/>
    <cellStyle name="Normal 17 7 2 4 3 3" xfId="28001" xr:uid="{00000000-0005-0000-0000-0000666D0000}"/>
    <cellStyle name="Normal 17 7 2 4 3 3 2" xfId="28002" xr:uid="{00000000-0005-0000-0000-0000676D0000}"/>
    <cellStyle name="Normal 17 7 2 4 3 4" xfId="28003" xr:uid="{00000000-0005-0000-0000-0000686D0000}"/>
    <cellStyle name="Normal 17 7 2 4 4" xfId="28004" xr:uid="{00000000-0005-0000-0000-0000696D0000}"/>
    <cellStyle name="Normal 17 7 2 4 4 2" xfId="28005" xr:uid="{00000000-0005-0000-0000-00006A6D0000}"/>
    <cellStyle name="Normal 17 7 2 4 4 2 2" xfId="28006" xr:uid="{00000000-0005-0000-0000-00006B6D0000}"/>
    <cellStyle name="Normal 17 7 2 4 4 3" xfId="28007" xr:uid="{00000000-0005-0000-0000-00006C6D0000}"/>
    <cellStyle name="Normal 17 7 2 4 5" xfId="28008" xr:uid="{00000000-0005-0000-0000-00006D6D0000}"/>
    <cellStyle name="Normal 17 7 2 4 5 2" xfId="28009" xr:uid="{00000000-0005-0000-0000-00006E6D0000}"/>
    <cellStyle name="Normal 17 7 2 4 6" xfId="28010" xr:uid="{00000000-0005-0000-0000-00006F6D0000}"/>
    <cellStyle name="Normal 17 7 2 5" xfId="28011" xr:uid="{00000000-0005-0000-0000-0000706D0000}"/>
    <cellStyle name="Normal 17 7 2 5 2" xfId="28012" xr:uid="{00000000-0005-0000-0000-0000716D0000}"/>
    <cellStyle name="Normal 17 7 2 5 2 2" xfId="28013" xr:uid="{00000000-0005-0000-0000-0000726D0000}"/>
    <cellStyle name="Normal 17 7 2 5 2 2 2" xfId="28014" xr:uid="{00000000-0005-0000-0000-0000736D0000}"/>
    <cellStyle name="Normal 17 7 2 5 2 2 2 2" xfId="28015" xr:uid="{00000000-0005-0000-0000-0000746D0000}"/>
    <cellStyle name="Normal 17 7 2 5 2 2 3" xfId="28016" xr:uid="{00000000-0005-0000-0000-0000756D0000}"/>
    <cellStyle name="Normal 17 7 2 5 2 3" xfId="28017" xr:uid="{00000000-0005-0000-0000-0000766D0000}"/>
    <cellStyle name="Normal 17 7 2 5 2 3 2" xfId="28018" xr:uid="{00000000-0005-0000-0000-0000776D0000}"/>
    <cellStyle name="Normal 17 7 2 5 2 4" xfId="28019" xr:uid="{00000000-0005-0000-0000-0000786D0000}"/>
    <cellStyle name="Normal 17 7 2 5 3" xfId="28020" xr:uid="{00000000-0005-0000-0000-0000796D0000}"/>
    <cellStyle name="Normal 17 7 2 5 3 2" xfId="28021" xr:uid="{00000000-0005-0000-0000-00007A6D0000}"/>
    <cellStyle name="Normal 17 7 2 5 3 2 2" xfId="28022" xr:uid="{00000000-0005-0000-0000-00007B6D0000}"/>
    <cellStyle name="Normal 17 7 2 5 3 3" xfId="28023" xr:uid="{00000000-0005-0000-0000-00007C6D0000}"/>
    <cellStyle name="Normal 17 7 2 5 4" xfId="28024" xr:uid="{00000000-0005-0000-0000-00007D6D0000}"/>
    <cellStyle name="Normal 17 7 2 5 4 2" xfId="28025" xr:uid="{00000000-0005-0000-0000-00007E6D0000}"/>
    <cellStyle name="Normal 17 7 2 5 5" xfId="28026" xr:uid="{00000000-0005-0000-0000-00007F6D0000}"/>
    <cellStyle name="Normal 17 7 2 6" xfId="28027" xr:uid="{00000000-0005-0000-0000-0000806D0000}"/>
    <cellStyle name="Normal 17 7 2 6 2" xfId="28028" xr:uid="{00000000-0005-0000-0000-0000816D0000}"/>
    <cellStyle name="Normal 17 7 2 6 2 2" xfId="28029" xr:uid="{00000000-0005-0000-0000-0000826D0000}"/>
    <cellStyle name="Normal 17 7 2 6 2 2 2" xfId="28030" xr:uid="{00000000-0005-0000-0000-0000836D0000}"/>
    <cellStyle name="Normal 17 7 2 6 2 3" xfId="28031" xr:uid="{00000000-0005-0000-0000-0000846D0000}"/>
    <cellStyle name="Normal 17 7 2 6 3" xfId="28032" xr:uid="{00000000-0005-0000-0000-0000856D0000}"/>
    <cellStyle name="Normal 17 7 2 6 3 2" xfId="28033" xr:uid="{00000000-0005-0000-0000-0000866D0000}"/>
    <cellStyle name="Normal 17 7 2 6 4" xfId="28034" xr:uid="{00000000-0005-0000-0000-0000876D0000}"/>
    <cellStyle name="Normal 17 7 2 7" xfId="28035" xr:uid="{00000000-0005-0000-0000-0000886D0000}"/>
    <cellStyle name="Normal 17 7 2 7 2" xfId="28036" xr:uid="{00000000-0005-0000-0000-0000896D0000}"/>
    <cellStyle name="Normal 17 7 2 7 2 2" xfId="28037" xr:uid="{00000000-0005-0000-0000-00008A6D0000}"/>
    <cellStyle name="Normal 17 7 2 7 3" xfId="28038" xr:uid="{00000000-0005-0000-0000-00008B6D0000}"/>
    <cellStyle name="Normal 17 7 2 7 3 2" xfId="28039" xr:uid="{00000000-0005-0000-0000-00008C6D0000}"/>
    <cellStyle name="Normal 17 7 2 7 4" xfId="28040" xr:uid="{00000000-0005-0000-0000-00008D6D0000}"/>
    <cellStyle name="Normal 17 7 2 8" xfId="28041" xr:uid="{00000000-0005-0000-0000-00008E6D0000}"/>
    <cellStyle name="Normal 17 7 2 8 2" xfId="28042" xr:uid="{00000000-0005-0000-0000-00008F6D0000}"/>
    <cellStyle name="Normal 17 7 2 9" xfId="28043" xr:uid="{00000000-0005-0000-0000-0000906D0000}"/>
    <cellStyle name="Normal 17 7 2 9 2" xfId="28044" xr:uid="{00000000-0005-0000-0000-0000916D0000}"/>
    <cellStyle name="Normal 17 7 3" xfId="28045" xr:uid="{00000000-0005-0000-0000-0000926D0000}"/>
    <cellStyle name="Normal 17 7 3 2" xfId="28046" xr:uid="{00000000-0005-0000-0000-0000936D0000}"/>
    <cellStyle name="Normal 17 7 3 2 2" xfId="28047" xr:uid="{00000000-0005-0000-0000-0000946D0000}"/>
    <cellStyle name="Normal 17 7 3 2 2 2" xfId="28048" xr:uid="{00000000-0005-0000-0000-0000956D0000}"/>
    <cellStyle name="Normal 17 7 3 2 2 2 2" xfId="28049" xr:uid="{00000000-0005-0000-0000-0000966D0000}"/>
    <cellStyle name="Normal 17 7 3 2 2 2 2 2" xfId="28050" xr:uid="{00000000-0005-0000-0000-0000976D0000}"/>
    <cellStyle name="Normal 17 7 3 2 2 2 2 2 2" xfId="28051" xr:uid="{00000000-0005-0000-0000-0000986D0000}"/>
    <cellStyle name="Normal 17 7 3 2 2 2 2 3" xfId="28052" xr:uid="{00000000-0005-0000-0000-0000996D0000}"/>
    <cellStyle name="Normal 17 7 3 2 2 2 3" xfId="28053" xr:uid="{00000000-0005-0000-0000-00009A6D0000}"/>
    <cellStyle name="Normal 17 7 3 2 2 2 3 2" xfId="28054" xr:uid="{00000000-0005-0000-0000-00009B6D0000}"/>
    <cellStyle name="Normal 17 7 3 2 2 2 4" xfId="28055" xr:uid="{00000000-0005-0000-0000-00009C6D0000}"/>
    <cellStyle name="Normal 17 7 3 2 2 3" xfId="28056" xr:uid="{00000000-0005-0000-0000-00009D6D0000}"/>
    <cellStyle name="Normal 17 7 3 2 2 3 2" xfId="28057" xr:uid="{00000000-0005-0000-0000-00009E6D0000}"/>
    <cellStyle name="Normal 17 7 3 2 2 3 2 2" xfId="28058" xr:uid="{00000000-0005-0000-0000-00009F6D0000}"/>
    <cellStyle name="Normal 17 7 3 2 2 3 3" xfId="28059" xr:uid="{00000000-0005-0000-0000-0000A06D0000}"/>
    <cellStyle name="Normal 17 7 3 2 2 4" xfId="28060" xr:uid="{00000000-0005-0000-0000-0000A16D0000}"/>
    <cellStyle name="Normal 17 7 3 2 2 4 2" xfId="28061" xr:uid="{00000000-0005-0000-0000-0000A26D0000}"/>
    <cellStyle name="Normal 17 7 3 2 2 5" xfId="28062" xr:uid="{00000000-0005-0000-0000-0000A36D0000}"/>
    <cellStyle name="Normal 17 7 3 2 3" xfId="28063" xr:uid="{00000000-0005-0000-0000-0000A46D0000}"/>
    <cellStyle name="Normal 17 7 3 2 3 2" xfId="28064" xr:uid="{00000000-0005-0000-0000-0000A56D0000}"/>
    <cellStyle name="Normal 17 7 3 2 3 2 2" xfId="28065" xr:uid="{00000000-0005-0000-0000-0000A66D0000}"/>
    <cellStyle name="Normal 17 7 3 2 3 2 2 2" xfId="28066" xr:uid="{00000000-0005-0000-0000-0000A76D0000}"/>
    <cellStyle name="Normal 17 7 3 2 3 2 3" xfId="28067" xr:uid="{00000000-0005-0000-0000-0000A86D0000}"/>
    <cellStyle name="Normal 17 7 3 2 3 3" xfId="28068" xr:uid="{00000000-0005-0000-0000-0000A96D0000}"/>
    <cellStyle name="Normal 17 7 3 2 3 3 2" xfId="28069" xr:uid="{00000000-0005-0000-0000-0000AA6D0000}"/>
    <cellStyle name="Normal 17 7 3 2 3 4" xfId="28070" xr:uid="{00000000-0005-0000-0000-0000AB6D0000}"/>
    <cellStyle name="Normal 17 7 3 2 4" xfId="28071" xr:uid="{00000000-0005-0000-0000-0000AC6D0000}"/>
    <cellStyle name="Normal 17 7 3 2 4 2" xfId="28072" xr:uid="{00000000-0005-0000-0000-0000AD6D0000}"/>
    <cellStyle name="Normal 17 7 3 2 4 2 2" xfId="28073" xr:uid="{00000000-0005-0000-0000-0000AE6D0000}"/>
    <cellStyle name="Normal 17 7 3 2 4 3" xfId="28074" xr:uid="{00000000-0005-0000-0000-0000AF6D0000}"/>
    <cellStyle name="Normal 17 7 3 2 5" xfId="28075" xr:uid="{00000000-0005-0000-0000-0000B06D0000}"/>
    <cellStyle name="Normal 17 7 3 2 5 2" xfId="28076" xr:uid="{00000000-0005-0000-0000-0000B16D0000}"/>
    <cellStyle name="Normal 17 7 3 2 6" xfId="28077" xr:uid="{00000000-0005-0000-0000-0000B26D0000}"/>
    <cellStyle name="Normal 17 7 3 3" xfId="28078" xr:uid="{00000000-0005-0000-0000-0000B36D0000}"/>
    <cellStyle name="Normal 17 7 3 3 2" xfId="28079" xr:uid="{00000000-0005-0000-0000-0000B46D0000}"/>
    <cellStyle name="Normal 17 7 3 3 2 2" xfId="28080" xr:uid="{00000000-0005-0000-0000-0000B56D0000}"/>
    <cellStyle name="Normal 17 7 3 3 2 2 2" xfId="28081" xr:uid="{00000000-0005-0000-0000-0000B66D0000}"/>
    <cellStyle name="Normal 17 7 3 3 2 2 2 2" xfId="28082" xr:uid="{00000000-0005-0000-0000-0000B76D0000}"/>
    <cellStyle name="Normal 17 7 3 3 2 2 2 2 2" xfId="28083" xr:uid="{00000000-0005-0000-0000-0000B86D0000}"/>
    <cellStyle name="Normal 17 7 3 3 2 2 2 3" xfId="28084" xr:uid="{00000000-0005-0000-0000-0000B96D0000}"/>
    <cellStyle name="Normal 17 7 3 3 2 2 3" xfId="28085" xr:uid="{00000000-0005-0000-0000-0000BA6D0000}"/>
    <cellStyle name="Normal 17 7 3 3 2 2 3 2" xfId="28086" xr:uid="{00000000-0005-0000-0000-0000BB6D0000}"/>
    <cellStyle name="Normal 17 7 3 3 2 2 4" xfId="28087" xr:uid="{00000000-0005-0000-0000-0000BC6D0000}"/>
    <cellStyle name="Normal 17 7 3 3 2 3" xfId="28088" xr:uid="{00000000-0005-0000-0000-0000BD6D0000}"/>
    <cellStyle name="Normal 17 7 3 3 2 3 2" xfId="28089" xr:uid="{00000000-0005-0000-0000-0000BE6D0000}"/>
    <cellStyle name="Normal 17 7 3 3 2 3 2 2" xfId="28090" xr:uid="{00000000-0005-0000-0000-0000BF6D0000}"/>
    <cellStyle name="Normal 17 7 3 3 2 3 3" xfId="28091" xr:uid="{00000000-0005-0000-0000-0000C06D0000}"/>
    <cellStyle name="Normal 17 7 3 3 2 4" xfId="28092" xr:uid="{00000000-0005-0000-0000-0000C16D0000}"/>
    <cellStyle name="Normal 17 7 3 3 2 4 2" xfId="28093" xr:uid="{00000000-0005-0000-0000-0000C26D0000}"/>
    <cellStyle name="Normal 17 7 3 3 2 5" xfId="28094" xr:uid="{00000000-0005-0000-0000-0000C36D0000}"/>
    <cellStyle name="Normal 17 7 3 3 3" xfId="28095" xr:uid="{00000000-0005-0000-0000-0000C46D0000}"/>
    <cellStyle name="Normal 17 7 3 3 3 2" xfId="28096" xr:uid="{00000000-0005-0000-0000-0000C56D0000}"/>
    <cellStyle name="Normal 17 7 3 3 3 2 2" xfId="28097" xr:uid="{00000000-0005-0000-0000-0000C66D0000}"/>
    <cellStyle name="Normal 17 7 3 3 3 2 2 2" xfId="28098" xr:uid="{00000000-0005-0000-0000-0000C76D0000}"/>
    <cellStyle name="Normal 17 7 3 3 3 2 3" xfId="28099" xr:uid="{00000000-0005-0000-0000-0000C86D0000}"/>
    <cellStyle name="Normal 17 7 3 3 3 3" xfId="28100" xr:uid="{00000000-0005-0000-0000-0000C96D0000}"/>
    <cellStyle name="Normal 17 7 3 3 3 3 2" xfId="28101" xr:uid="{00000000-0005-0000-0000-0000CA6D0000}"/>
    <cellStyle name="Normal 17 7 3 3 3 4" xfId="28102" xr:uid="{00000000-0005-0000-0000-0000CB6D0000}"/>
    <cellStyle name="Normal 17 7 3 3 4" xfId="28103" xr:uid="{00000000-0005-0000-0000-0000CC6D0000}"/>
    <cellStyle name="Normal 17 7 3 3 4 2" xfId="28104" xr:uid="{00000000-0005-0000-0000-0000CD6D0000}"/>
    <cellStyle name="Normal 17 7 3 3 4 2 2" xfId="28105" xr:uid="{00000000-0005-0000-0000-0000CE6D0000}"/>
    <cellStyle name="Normal 17 7 3 3 4 3" xfId="28106" xr:uid="{00000000-0005-0000-0000-0000CF6D0000}"/>
    <cellStyle name="Normal 17 7 3 3 5" xfId="28107" xr:uid="{00000000-0005-0000-0000-0000D06D0000}"/>
    <cellStyle name="Normal 17 7 3 3 5 2" xfId="28108" xr:uid="{00000000-0005-0000-0000-0000D16D0000}"/>
    <cellStyle name="Normal 17 7 3 3 6" xfId="28109" xr:uid="{00000000-0005-0000-0000-0000D26D0000}"/>
    <cellStyle name="Normal 17 7 3 4" xfId="28110" xr:uid="{00000000-0005-0000-0000-0000D36D0000}"/>
    <cellStyle name="Normal 17 7 3 4 2" xfId="28111" xr:uid="{00000000-0005-0000-0000-0000D46D0000}"/>
    <cellStyle name="Normal 17 7 3 4 2 2" xfId="28112" xr:uid="{00000000-0005-0000-0000-0000D56D0000}"/>
    <cellStyle name="Normal 17 7 3 4 2 2 2" xfId="28113" xr:uid="{00000000-0005-0000-0000-0000D66D0000}"/>
    <cellStyle name="Normal 17 7 3 4 2 2 2 2" xfId="28114" xr:uid="{00000000-0005-0000-0000-0000D76D0000}"/>
    <cellStyle name="Normal 17 7 3 4 2 2 3" xfId="28115" xr:uid="{00000000-0005-0000-0000-0000D86D0000}"/>
    <cellStyle name="Normal 17 7 3 4 2 3" xfId="28116" xr:uid="{00000000-0005-0000-0000-0000D96D0000}"/>
    <cellStyle name="Normal 17 7 3 4 2 3 2" xfId="28117" xr:uid="{00000000-0005-0000-0000-0000DA6D0000}"/>
    <cellStyle name="Normal 17 7 3 4 2 4" xfId="28118" xr:uid="{00000000-0005-0000-0000-0000DB6D0000}"/>
    <cellStyle name="Normal 17 7 3 4 3" xfId="28119" xr:uid="{00000000-0005-0000-0000-0000DC6D0000}"/>
    <cellStyle name="Normal 17 7 3 4 3 2" xfId="28120" xr:uid="{00000000-0005-0000-0000-0000DD6D0000}"/>
    <cellStyle name="Normal 17 7 3 4 3 2 2" xfId="28121" xr:uid="{00000000-0005-0000-0000-0000DE6D0000}"/>
    <cellStyle name="Normal 17 7 3 4 3 3" xfId="28122" xr:uid="{00000000-0005-0000-0000-0000DF6D0000}"/>
    <cellStyle name="Normal 17 7 3 4 4" xfId="28123" xr:uid="{00000000-0005-0000-0000-0000E06D0000}"/>
    <cellStyle name="Normal 17 7 3 4 4 2" xfId="28124" xr:uid="{00000000-0005-0000-0000-0000E16D0000}"/>
    <cellStyle name="Normal 17 7 3 4 5" xfId="28125" xr:uid="{00000000-0005-0000-0000-0000E26D0000}"/>
    <cellStyle name="Normal 17 7 3 5" xfId="28126" xr:uid="{00000000-0005-0000-0000-0000E36D0000}"/>
    <cellStyle name="Normal 17 7 3 5 2" xfId="28127" xr:uid="{00000000-0005-0000-0000-0000E46D0000}"/>
    <cellStyle name="Normal 17 7 3 5 2 2" xfId="28128" xr:uid="{00000000-0005-0000-0000-0000E56D0000}"/>
    <cellStyle name="Normal 17 7 3 5 2 2 2" xfId="28129" xr:uid="{00000000-0005-0000-0000-0000E66D0000}"/>
    <cellStyle name="Normal 17 7 3 5 2 3" xfId="28130" xr:uid="{00000000-0005-0000-0000-0000E76D0000}"/>
    <cellStyle name="Normal 17 7 3 5 3" xfId="28131" xr:uid="{00000000-0005-0000-0000-0000E86D0000}"/>
    <cellStyle name="Normal 17 7 3 5 3 2" xfId="28132" xr:uid="{00000000-0005-0000-0000-0000E96D0000}"/>
    <cellStyle name="Normal 17 7 3 5 4" xfId="28133" xr:uid="{00000000-0005-0000-0000-0000EA6D0000}"/>
    <cellStyle name="Normal 17 7 3 6" xfId="28134" xr:uid="{00000000-0005-0000-0000-0000EB6D0000}"/>
    <cellStyle name="Normal 17 7 3 6 2" xfId="28135" xr:uid="{00000000-0005-0000-0000-0000EC6D0000}"/>
    <cellStyle name="Normal 17 7 3 6 2 2" xfId="28136" xr:uid="{00000000-0005-0000-0000-0000ED6D0000}"/>
    <cellStyle name="Normal 17 7 3 6 3" xfId="28137" xr:uid="{00000000-0005-0000-0000-0000EE6D0000}"/>
    <cellStyle name="Normal 17 7 3 6 3 2" xfId="28138" xr:uid="{00000000-0005-0000-0000-0000EF6D0000}"/>
    <cellStyle name="Normal 17 7 3 6 4" xfId="28139" xr:uid="{00000000-0005-0000-0000-0000F06D0000}"/>
    <cellStyle name="Normal 17 7 3 7" xfId="28140" xr:uid="{00000000-0005-0000-0000-0000F16D0000}"/>
    <cellStyle name="Normal 17 7 3 7 2" xfId="28141" xr:uid="{00000000-0005-0000-0000-0000F26D0000}"/>
    <cellStyle name="Normal 17 7 3 8" xfId="28142" xr:uid="{00000000-0005-0000-0000-0000F36D0000}"/>
    <cellStyle name="Normal 17 7 3 8 2" xfId="28143" xr:uid="{00000000-0005-0000-0000-0000F46D0000}"/>
    <cellStyle name="Normal 17 7 3 9" xfId="28144" xr:uid="{00000000-0005-0000-0000-0000F56D0000}"/>
    <cellStyle name="Normal 17 7 4" xfId="28145" xr:uid="{00000000-0005-0000-0000-0000F66D0000}"/>
    <cellStyle name="Normal 17 7 4 2" xfId="28146" xr:uid="{00000000-0005-0000-0000-0000F76D0000}"/>
    <cellStyle name="Normal 17 7 4 2 2" xfId="28147" xr:uid="{00000000-0005-0000-0000-0000F86D0000}"/>
    <cellStyle name="Normal 17 7 4 2 2 2" xfId="28148" xr:uid="{00000000-0005-0000-0000-0000F96D0000}"/>
    <cellStyle name="Normal 17 7 4 2 2 2 2" xfId="28149" xr:uid="{00000000-0005-0000-0000-0000FA6D0000}"/>
    <cellStyle name="Normal 17 7 4 2 2 2 2 2" xfId="28150" xr:uid="{00000000-0005-0000-0000-0000FB6D0000}"/>
    <cellStyle name="Normal 17 7 4 2 2 2 3" xfId="28151" xr:uid="{00000000-0005-0000-0000-0000FC6D0000}"/>
    <cellStyle name="Normal 17 7 4 2 2 3" xfId="28152" xr:uid="{00000000-0005-0000-0000-0000FD6D0000}"/>
    <cellStyle name="Normal 17 7 4 2 2 3 2" xfId="28153" xr:uid="{00000000-0005-0000-0000-0000FE6D0000}"/>
    <cellStyle name="Normal 17 7 4 2 2 4" xfId="28154" xr:uid="{00000000-0005-0000-0000-0000FF6D0000}"/>
    <cellStyle name="Normal 17 7 4 2 3" xfId="28155" xr:uid="{00000000-0005-0000-0000-0000006E0000}"/>
    <cellStyle name="Normal 17 7 4 2 3 2" xfId="28156" xr:uid="{00000000-0005-0000-0000-0000016E0000}"/>
    <cellStyle name="Normal 17 7 4 2 3 2 2" xfId="28157" xr:uid="{00000000-0005-0000-0000-0000026E0000}"/>
    <cellStyle name="Normal 17 7 4 2 3 3" xfId="28158" xr:uid="{00000000-0005-0000-0000-0000036E0000}"/>
    <cellStyle name="Normal 17 7 4 2 4" xfId="28159" xr:uid="{00000000-0005-0000-0000-0000046E0000}"/>
    <cellStyle name="Normal 17 7 4 2 4 2" xfId="28160" xr:uid="{00000000-0005-0000-0000-0000056E0000}"/>
    <cellStyle name="Normal 17 7 4 2 5" xfId="28161" xr:uid="{00000000-0005-0000-0000-0000066E0000}"/>
    <cellStyle name="Normal 17 7 4 3" xfId="28162" xr:uid="{00000000-0005-0000-0000-0000076E0000}"/>
    <cellStyle name="Normal 17 7 4 3 2" xfId="28163" xr:uid="{00000000-0005-0000-0000-0000086E0000}"/>
    <cellStyle name="Normal 17 7 4 3 2 2" xfId="28164" xr:uid="{00000000-0005-0000-0000-0000096E0000}"/>
    <cellStyle name="Normal 17 7 4 3 2 2 2" xfId="28165" xr:uid="{00000000-0005-0000-0000-00000A6E0000}"/>
    <cellStyle name="Normal 17 7 4 3 2 3" xfId="28166" xr:uid="{00000000-0005-0000-0000-00000B6E0000}"/>
    <cellStyle name="Normal 17 7 4 3 3" xfId="28167" xr:uid="{00000000-0005-0000-0000-00000C6E0000}"/>
    <cellStyle name="Normal 17 7 4 3 3 2" xfId="28168" xr:uid="{00000000-0005-0000-0000-00000D6E0000}"/>
    <cellStyle name="Normal 17 7 4 3 4" xfId="28169" xr:uid="{00000000-0005-0000-0000-00000E6E0000}"/>
    <cellStyle name="Normal 17 7 4 4" xfId="28170" xr:uid="{00000000-0005-0000-0000-00000F6E0000}"/>
    <cellStyle name="Normal 17 7 4 4 2" xfId="28171" xr:uid="{00000000-0005-0000-0000-0000106E0000}"/>
    <cellStyle name="Normal 17 7 4 4 2 2" xfId="28172" xr:uid="{00000000-0005-0000-0000-0000116E0000}"/>
    <cellStyle name="Normal 17 7 4 4 3" xfId="28173" xr:uid="{00000000-0005-0000-0000-0000126E0000}"/>
    <cellStyle name="Normal 17 7 4 5" xfId="28174" xr:uid="{00000000-0005-0000-0000-0000136E0000}"/>
    <cellStyle name="Normal 17 7 4 5 2" xfId="28175" xr:uid="{00000000-0005-0000-0000-0000146E0000}"/>
    <cellStyle name="Normal 17 7 4 6" xfId="28176" xr:uid="{00000000-0005-0000-0000-0000156E0000}"/>
    <cellStyle name="Normal 17 7 5" xfId="28177" xr:uid="{00000000-0005-0000-0000-0000166E0000}"/>
    <cellStyle name="Normal 17 7 5 2" xfId="28178" xr:uid="{00000000-0005-0000-0000-0000176E0000}"/>
    <cellStyle name="Normal 17 7 5 2 2" xfId="28179" xr:uid="{00000000-0005-0000-0000-0000186E0000}"/>
    <cellStyle name="Normal 17 7 5 2 2 2" xfId="28180" xr:uid="{00000000-0005-0000-0000-0000196E0000}"/>
    <cellStyle name="Normal 17 7 5 2 2 2 2" xfId="28181" xr:uid="{00000000-0005-0000-0000-00001A6E0000}"/>
    <cellStyle name="Normal 17 7 5 2 2 2 2 2" xfId="28182" xr:uid="{00000000-0005-0000-0000-00001B6E0000}"/>
    <cellStyle name="Normal 17 7 5 2 2 2 3" xfId="28183" xr:uid="{00000000-0005-0000-0000-00001C6E0000}"/>
    <cellStyle name="Normal 17 7 5 2 2 3" xfId="28184" xr:uid="{00000000-0005-0000-0000-00001D6E0000}"/>
    <cellStyle name="Normal 17 7 5 2 2 3 2" xfId="28185" xr:uid="{00000000-0005-0000-0000-00001E6E0000}"/>
    <cellStyle name="Normal 17 7 5 2 2 4" xfId="28186" xr:uid="{00000000-0005-0000-0000-00001F6E0000}"/>
    <cellStyle name="Normal 17 7 5 2 3" xfId="28187" xr:uid="{00000000-0005-0000-0000-0000206E0000}"/>
    <cellStyle name="Normal 17 7 5 2 3 2" xfId="28188" xr:uid="{00000000-0005-0000-0000-0000216E0000}"/>
    <cellStyle name="Normal 17 7 5 2 3 2 2" xfId="28189" xr:uid="{00000000-0005-0000-0000-0000226E0000}"/>
    <cellStyle name="Normal 17 7 5 2 3 3" xfId="28190" xr:uid="{00000000-0005-0000-0000-0000236E0000}"/>
    <cellStyle name="Normal 17 7 5 2 4" xfId="28191" xr:uid="{00000000-0005-0000-0000-0000246E0000}"/>
    <cellStyle name="Normal 17 7 5 2 4 2" xfId="28192" xr:uid="{00000000-0005-0000-0000-0000256E0000}"/>
    <cellStyle name="Normal 17 7 5 2 5" xfId="28193" xr:uid="{00000000-0005-0000-0000-0000266E0000}"/>
    <cellStyle name="Normal 17 7 5 3" xfId="28194" xr:uid="{00000000-0005-0000-0000-0000276E0000}"/>
    <cellStyle name="Normal 17 7 5 3 2" xfId="28195" xr:uid="{00000000-0005-0000-0000-0000286E0000}"/>
    <cellStyle name="Normal 17 7 5 3 2 2" xfId="28196" xr:uid="{00000000-0005-0000-0000-0000296E0000}"/>
    <cellStyle name="Normal 17 7 5 3 2 2 2" xfId="28197" xr:uid="{00000000-0005-0000-0000-00002A6E0000}"/>
    <cellStyle name="Normal 17 7 5 3 2 3" xfId="28198" xr:uid="{00000000-0005-0000-0000-00002B6E0000}"/>
    <cellStyle name="Normal 17 7 5 3 3" xfId="28199" xr:uid="{00000000-0005-0000-0000-00002C6E0000}"/>
    <cellStyle name="Normal 17 7 5 3 3 2" xfId="28200" xr:uid="{00000000-0005-0000-0000-00002D6E0000}"/>
    <cellStyle name="Normal 17 7 5 3 4" xfId="28201" xr:uid="{00000000-0005-0000-0000-00002E6E0000}"/>
    <cellStyle name="Normal 17 7 5 4" xfId="28202" xr:uid="{00000000-0005-0000-0000-00002F6E0000}"/>
    <cellStyle name="Normal 17 7 5 4 2" xfId="28203" xr:uid="{00000000-0005-0000-0000-0000306E0000}"/>
    <cellStyle name="Normal 17 7 5 4 2 2" xfId="28204" xr:uid="{00000000-0005-0000-0000-0000316E0000}"/>
    <cellStyle name="Normal 17 7 5 4 3" xfId="28205" xr:uid="{00000000-0005-0000-0000-0000326E0000}"/>
    <cellStyle name="Normal 17 7 5 5" xfId="28206" xr:uid="{00000000-0005-0000-0000-0000336E0000}"/>
    <cellStyle name="Normal 17 7 5 5 2" xfId="28207" xr:uid="{00000000-0005-0000-0000-0000346E0000}"/>
    <cellStyle name="Normal 17 7 5 6" xfId="28208" xr:uid="{00000000-0005-0000-0000-0000356E0000}"/>
    <cellStyle name="Normal 17 7 6" xfId="28209" xr:uid="{00000000-0005-0000-0000-0000366E0000}"/>
    <cellStyle name="Normal 17 7 6 2" xfId="28210" xr:uid="{00000000-0005-0000-0000-0000376E0000}"/>
    <cellStyle name="Normal 17 7 6 2 2" xfId="28211" xr:uid="{00000000-0005-0000-0000-0000386E0000}"/>
    <cellStyle name="Normal 17 7 6 2 2 2" xfId="28212" xr:uid="{00000000-0005-0000-0000-0000396E0000}"/>
    <cellStyle name="Normal 17 7 6 2 2 2 2" xfId="28213" xr:uid="{00000000-0005-0000-0000-00003A6E0000}"/>
    <cellStyle name="Normal 17 7 6 2 2 3" xfId="28214" xr:uid="{00000000-0005-0000-0000-00003B6E0000}"/>
    <cellStyle name="Normal 17 7 6 2 3" xfId="28215" xr:uid="{00000000-0005-0000-0000-00003C6E0000}"/>
    <cellStyle name="Normal 17 7 6 2 3 2" xfId="28216" xr:uid="{00000000-0005-0000-0000-00003D6E0000}"/>
    <cellStyle name="Normal 17 7 6 2 4" xfId="28217" xr:uid="{00000000-0005-0000-0000-00003E6E0000}"/>
    <cellStyle name="Normal 17 7 6 3" xfId="28218" xr:uid="{00000000-0005-0000-0000-00003F6E0000}"/>
    <cellStyle name="Normal 17 7 6 3 2" xfId="28219" xr:uid="{00000000-0005-0000-0000-0000406E0000}"/>
    <cellStyle name="Normal 17 7 6 3 2 2" xfId="28220" xr:uid="{00000000-0005-0000-0000-0000416E0000}"/>
    <cellStyle name="Normal 17 7 6 3 3" xfId="28221" xr:uid="{00000000-0005-0000-0000-0000426E0000}"/>
    <cellStyle name="Normal 17 7 6 4" xfId="28222" xr:uid="{00000000-0005-0000-0000-0000436E0000}"/>
    <cellStyle name="Normal 17 7 6 4 2" xfId="28223" xr:uid="{00000000-0005-0000-0000-0000446E0000}"/>
    <cellStyle name="Normal 17 7 6 5" xfId="28224" xr:uid="{00000000-0005-0000-0000-0000456E0000}"/>
    <cellStyle name="Normal 17 7 7" xfId="28225" xr:uid="{00000000-0005-0000-0000-0000466E0000}"/>
    <cellStyle name="Normal 17 7 7 2" xfId="28226" xr:uid="{00000000-0005-0000-0000-0000476E0000}"/>
    <cellStyle name="Normal 17 7 7 2 2" xfId="28227" xr:uid="{00000000-0005-0000-0000-0000486E0000}"/>
    <cellStyle name="Normal 17 7 7 2 2 2" xfId="28228" xr:uid="{00000000-0005-0000-0000-0000496E0000}"/>
    <cellStyle name="Normal 17 7 7 2 3" xfId="28229" xr:uid="{00000000-0005-0000-0000-00004A6E0000}"/>
    <cellStyle name="Normal 17 7 7 3" xfId="28230" xr:uid="{00000000-0005-0000-0000-00004B6E0000}"/>
    <cellStyle name="Normal 17 7 7 3 2" xfId="28231" xr:uid="{00000000-0005-0000-0000-00004C6E0000}"/>
    <cellStyle name="Normal 17 7 7 4" xfId="28232" xr:uid="{00000000-0005-0000-0000-00004D6E0000}"/>
    <cellStyle name="Normal 17 7 8" xfId="28233" xr:uid="{00000000-0005-0000-0000-00004E6E0000}"/>
    <cellStyle name="Normal 17 7 8 2" xfId="28234" xr:uid="{00000000-0005-0000-0000-00004F6E0000}"/>
    <cellStyle name="Normal 17 7 8 2 2" xfId="28235" xr:uid="{00000000-0005-0000-0000-0000506E0000}"/>
    <cellStyle name="Normal 17 7 8 3" xfId="28236" xr:uid="{00000000-0005-0000-0000-0000516E0000}"/>
    <cellStyle name="Normal 17 7 8 3 2" xfId="28237" xr:uid="{00000000-0005-0000-0000-0000526E0000}"/>
    <cellStyle name="Normal 17 7 8 4" xfId="28238" xr:uid="{00000000-0005-0000-0000-0000536E0000}"/>
    <cellStyle name="Normal 17 7 9" xfId="28239" xr:uid="{00000000-0005-0000-0000-0000546E0000}"/>
    <cellStyle name="Normal 17 7 9 2" xfId="28240" xr:uid="{00000000-0005-0000-0000-0000556E0000}"/>
    <cellStyle name="Normal 17 8" xfId="28241" xr:uid="{00000000-0005-0000-0000-0000566E0000}"/>
    <cellStyle name="Normal 17 8 10" xfId="28242" xr:uid="{00000000-0005-0000-0000-0000576E0000}"/>
    <cellStyle name="Normal 17 8 11" xfId="28243" xr:uid="{00000000-0005-0000-0000-0000586E0000}"/>
    <cellStyle name="Normal 17 8 2" xfId="28244" xr:uid="{00000000-0005-0000-0000-0000596E0000}"/>
    <cellStyle name="Normal 17 8 2 2" xfId="28245" xr:uid="{00000000-0005-0000-0000-00005A6E0000}"/>
    <cellStyle name="Normal 17 8 2 2 2" xfId="28246" xr:uid="{00000000-0005-0000-0000-00005B6E0000}"/>
    <cellStyle name="Normal 17 8 2 2 2 2" xfId="28247" xr:uid="{00000000-0005-0000-0000-00005C6E0000}"/>
    <cellStyle name="Normal 17 8 2 2 2 2 2" xfId="28248" xr:uid="{00000000-0005-0000-0000-00005D6E0000}"/>
    <cellStyle name="Normal 17 8 2 2 2 2 2 2" xfId="28249" xr:uid="{00000000-0005-0000-0000-00005E6E0000}"/>
    <cellStyle name="Normal 17 8 2 2 2 2 2 2 2" xfId="28250" xr:uid="{00000000-0005-0000-0000-00005F6E0000}"/>
    <cellStyle name="Normal 17 8 2 2 2 2 2 3" xfId="28251" xr:uid="{00000000-0005-0000-0000-0000606E0000}"/>
    <cellStyle name="Normal 17 8 2 2 2 2 3" xfId="28252" xr:uid="{00000000-0005-0000-0000-0000616E0000}"/>
    <cellStyle name="Normal 17 8 2 2 2 2 3 2" xfId="28253" xr:uid="{00000000-0005-0000-0000-0000626E0000}"/>
    <cellStyle name="Normal 17 8 2 2 2 2 4" xfId="28254" xr:uid="{00000000-0005-0000-0000-0000636E0000}"/>
    <cellStyle name="Normal 17 8 2 2 2 3" xfId="28255" xr:uid="{00000000-0005-0000-0000-0000646E0000}"/>
    <cellStyle name="Normal 17 8 2 2 2 3 2" xfId="28256" xr:uid="{00000000-0005-0000-0000-0000656E0000}"/>
    <cellStyle name="Normal 17 8 2 2 2 3 2 2" xfId="28257" xr:uid="{00000000-0005-0000-0000-0000666E0000}"/>
    <cellStyle name="Normal 17 8 2 2 2 3 3" xfId="28258" xr:uid="{00000000-0005-0000-0000-0000676E0000}"/>
    <cellStyle name="Normal 17 8 2 2 2 4" xfId="28259" xr:uid="{00000000-0005-0000-0000-0000686E0000}"/>
    <cellStyle name="Normal 17 8 2 2 2 4 2" xfId="28260" xr:uid="{00000000-0005-0000-0000-0000696E0000}"/>
    <cellStyle name="Normal 17 8 2 2 2 5" xfId="28261" xr:uid="{00000000-0005-0000-0000-00006A6E0000}"/>
    <cellStyle name="Normal 17 8 2 2 3" xfId="28262" xr:uid="{00000000-0005-0000-0000-00006B6E0000}"/>
    <cellStyle name="Normal 17 8 2 2 3 2" xfId="28263" xr:uid="{00000000-0005-0000-0000-00006C6E0000}"/>
    <cellStyle name="Normal 17 8 2 2 3 2 2" xfId="28264" xr:uid="{00000000-0005-0000-0000-00006D6E0000}"/>
    <cellStyle name="Normal 17 8 2 2 3 2 2 2" xfId="28265" xr:uid="{00000000-0005-0000-0000-00006E6E0000}"/>
    <cellStyle name="Normal 17 8 2 2 3 2 3" xfId="28266" xr:uid="{00000000-0005-0000-0000-00006F6E0000}"/>
    <cellStyle name="Normal 17 8 2 2 3 3" xfId="28267" xr:uid="{00000000-0005-0000-0000-0000706E0000}"/>
    <cellStyle name="Normal 17 8 2 2 3 3 2" xfId="28268" xr:uid="{00000000-0005-0000-0000-0000716E0000}"/>
    <cellStyle name="Normal 17 8 2 2 3 4" xfId="28269" xr:uid="{00000000-0005-0000-0000-0000726E0000}"/>
    <cellStyle name="Normal 17 8 2 2 4" xfId="28270" xr:uid="{00000000-0005-0000-0000-0000736E0000}"/>
    <cellStyle name="Normal 17 8 2 2 4 2" xfId="28271" xr:uid="{00000000-0005-0000-0000-0000746E0000}"/>
    <cellStyle name="Normal 17 8 2 2 4 2 2" xfId="28272" xr:uid="{00000000-0005-0000-0000-0000756E0000}"/>
    <cellStyle name="Normal 17 8 2 2 4 3" xfId="28273" xr:uid="{00000000-0005-0000-0000-0000766E0000}"/>
    <cellStyle name="Normal 17 8 2 2 5" xfId="28274" xr:uid="{00000000-0005-0000-0000-0000776E0000}"/>
    <cellStyle name="Normal 17 8 2 2 5 2" xfId="28275" xr:uid="{00000000-0005-0000-0000-0000786E0000}"/>
    <cellStyle name="Normal 17 8 2 2 6" xfId="28276" xr:uid="{00000000-0005-0000-0000-0000796E0000}"/>
    <cellStyle name="Normal 17 8 2 3" xfId="28277" xr:uid="{00000000-0005-0000-0000-00007A6E0000}"/>
    <cellStyle name="Normal 17 8 2 3 2" xfId="28278" xr:uid="{00000000-0005-0000-0000-00007B6E0000}"/>
    <cellStyle name="Normal 17 8 2 3 2 2" xfId="28279" xr:uid="{00000000-0005-0000-0000-00007C6E0000}"/>
    <cellStyle name="Normal 17 8 2 3 2 2 2" xfId="28280" xr:uid="{00000000-0005-0000-0000-00007D6E0000}"/>
    <cellStyle name="Normal 17 8 2 3 2 2 2 2" xfId="28281" xr:uid="{00000000-0005-0000-0000-00007E6E0000}"/>
    <cellStyle name="Normal 17 8 2 3 2 2 2 2 2" xfId="28282" xr:uid="{00000000-0005-0000-0000-00007F6E0000}"/>
    <cellStyle name="Normal 17 8 2 3 2 2 2 3" xfId="28283" xr:uid="{00000000-0005-0000-0000-0000806E0000}"/>
    <cellStyle name="Normal 17 8 2 3 2 2 3" xfId="28284" xr:uid="{00000000-0005-0000-0000-0000816E0000}"/>
    <cellStyle name="Normal 17 8 2 3 2 2 3 2" xfId="28285" xr:uid="{00000000-0005-0000-0000-0000826E0000}"/>
    <cellStyle name="Normal 17 8 2 3 2 2 4" xfId="28286" xr:uid="{00000000-0005-0000-0000-0000836E0000}"/>
    <cellStyle name="Normal 17 8 2 3 2 3" xfId="28287" xr:uid="{00000000-0005-0000-0000-0000846E0000}"/>
    <cellStyle name="Normal 17 8 2 3 2 3 2" xfId="28288" xr:uid="{00000000-0005-0000-0000-0000856E0000}"/>
    <cellStyle name="Normal 17 8 2 3 2 3 2 2" xfId="28289" xr:uid="{00000000-0005-0000-0000-0000866E0000}"/>
    <cellStyle name="Normal 17 8 2 3 2 3 3" xfId="28290" xr:uid="{00000000-0005-0000-0000-0000876E0000}"/>
    <cellStyle name="Normal 17 8 2 3 2 4" xfId="28291" xr:uid="{00000000-0005-0000-0000-0000886E0000}"/>
    <cellStyle name="Normal 17 8 2 3 2 4 2" xfId="28292" xr:uid="{00000000-0005-0000-0000-0000896E0000}"/>
    <cellStyle name="Normal 17 8 2 3 2 5" xfId="28293" xr:uid="{00000000-0005-0000-0000-00008A6E0000}"/>
    <cellStyle name="Normal 17 8 2 3 3" xfId="28294" xr:uid="{00000000-0005-0000-0000-00008B6E0000}"/>
    <cellStyle name="Normal 17 8 2 3 3 2" xfId="28295" xr:uid="{00000000-0005-0000-0000-00008C6E0000}"/>
    <cellStyle name="Normal 17 8 2 3 3 2 2" xfId="28296" xr:uid="{00000000-0005-0000-0000-00008D6E0000}"/>
    <cellStyle name="Normal 17 8 2 3 3 2 2 2" xfId="28297" xr:uid="{00000000-0005-0000-0000-00008E6E0000}"/>
    <cellStyle name="Normal 17 8 2 3 3 2 3" xfId="28298" xr:uid="{00000000-0005-0000-0000-00008F6E0000}"/>
    <cellStyle name="Normal 17 8 2 3 3 3" xfId="28299" xr:uid="{00000000-0005-0000-0000-0000906E0000}"/>
    <cellStyle name="Normal 17 8 2 3 3 3 2" xfId="28300" xr:uid="{00000000-0005-0000-0000-0000916E0000}"/>
    <cellStyle name="Normal 17 8 2 3 3 4" xfId="28301" xr:uid="{00000000-0005-0000-0000-0000926E0000}"/>
    <cellStyle name="Normal 17 8 2 3 4" xfId="28302" xr:uid="{00000000-0005-0000-0000-0000936E0000}"/>
    <cellStyle name="Normal 17 8 2 3 4 2" xfId="28303" xr:uid="{00000000-0005-0000-0000-0000946E0000}"/>
    <cellStyle name="Normal 17 8 2 3 4 2 2" xfId="28304" xr:uid="{00000000-0005-0000-0000-0000956E0000}"/>
    <cellStyle name="Normal 17 8 2 3 4 3" xfId="28305" xr:uid="{00000000-0005-0000-0000-0000966E0000}"/>
    <cellStyle name="Normal 17 8 2 3 5" xfId="28306" xr:uid="{00000000-0005-0000-0000-0000976E0000}"/>
    <cellStyle name="Normal 17 8 2 3 5 2" xfId="28307" xr:uid="{00000000-0005-0000-0000-0000986E0000}"/>
    <cellStyle name="Normal 17 8 2 3 6" xfId="28308" xr:uid="{00000000-0005-0000-0000-0000996E0000}"/>
    <cellStyle name="Normal 17 8 2 4" xfId="28309" xr:uid="{00000000-0005-0000-0000-00009A6E0000}"/>
    <cellStyle name="Normal 17 8 2 4 2" xfId="28310" xr:uid="{00000000-0005-0000-0000-00009B6E0000}"/>
    <cellStyle name="Normal 17 8 2 4 2 2" xfId="28311" xr:uid="{00000000-0005-0000-0000-00009C6E0000}"/>
    <cellStyle name="Normal 17 8 2 4 2 2 2" xfId="28312" xr:uid="{00000000-0005-0000-0000-00009D6E0000}"/>
    <cellStyle name="Normal 17 8 2 4 2 2 2 2" xfId="28313" xr:uid="{00000000-0005-0000-0000-00009E6E0000}"/>
    <cellStyle name="Normal 17 8 2 4 2 2 3" xfId="28314" xr:uid="{00000000-0005-0000-0000-00009F6E0000}"/>
    <cellStyle name="Normal 17 8 2 4 2 3" xfId="28315" xr:uid="{00000000-0005-0000-0000-0000A06E0000}"/>
    <cellStyle name="Normal 17 8 2 4 2 3 2" xfId="28316" xr:uid="{00000000-0005-0000-0000-0000A16E0000}"/>
    <cellStyle name="Normal 17 8 2 4 2 4" xfId="28317" xr:uid="{00000000-0005-0000-0000-0000A26E0000}"/>
    <cellStyle name="Normal 17 8 2 4 3" xfId="28318" xr:uid="{00000000-0005-0000-0000-0000A36E0000}"/>
    <cellStyle name="Normal 17 8 2 4 3 2" xfId="28319" xr:uid="{00000000-0005-0000-0000-0000A46E0000}"/>
    <cellStyle name="Normal 17 8 2 4 3 2 2" xfId="28320" xr:uid="{00000000-0005-0000-0000-0000A56E0000}"/>
    <cellStyle name="Normal 17 8 2 4 3 3" xfId="28321" xr:uid="{00000000-0005-0000-0000-0000A66E0000}"/>
    <cellStyle name="Normal 17 8 2 4 4" xfId="28322" xr:uid="{00000000-0005-0000-0000-0000A76E0000}"/>
    <cellStyle name="Normal 17 8 2 4 4 2" xfId="28323" xr:uid="{00000000-0005-0000-0000-0000A86E0000}"/>
    <cellStyle name="Normal 17 8 2 4 5" xfId="28324" xr:uid="{00000000-0005-0000-0000-0000A96E0000}"/>
    <cellStyle name="Normal 17 8 2 5" xfId="28325" xr:uid="{00000000-0005-0000-0000-0000AA6E0000}"/>
    <cellStyle name="Normal 17 8 2 5 2" xfId="28326" xr:uid="{00000000-0005-0000-0000-0000AB6E0000}"/>
    <cellStyle name="Normal 17 8 2 5 2 2" xfId="28327" xr:uid="{00000000-0005-0000-0000-0000AC6E0000}"/>
    <cellStyle name="Normal 17 8 2 5 2 2 2" xfId="28328" xr:uid="{00000000-0005-0000-0000-0000AD6E0000}"/>
    <cellStyle name="Normal 17 8 2 5 2 3" xfId="28329" xr:uid="{00000000-0005-0000-0000-0000AE6E0000}"/>
    <cellStyle name="Normal 17 8 2 5 3" xfId="28330" xr:uid="{00000000-0005-0000-0000-0000AF6E0000}"/>
    <cellStyle name="Normal 17 8 2 5 3 2" xfId="28331" xr:uid="{00000000-0005-0000-0000-0000B06E0000}"/>
    <cellStyle name="Normal 17 8 2 5 4" xfId="28332" xr:uid="{00000000-0005-0000-0000-0000B16E0000}"/>
    <cellStyle name="Normal 17 8 2 6" xfId="28333" xr:uid="{00000000-0005-0000-0000-0000B26E0000}"/>
    <cellStyle name="Normal 17 8 2 6 2" xfId="28334" xr:uid="{00000000-0005-0000-0000-0000B36E0000}"/>
    <cellStyle name="Normal 17 8 2 6 2 2" xfId="28335" xr:uid="{00000000-0005-0000-0000-0000B46E0000}"/>
    <cellStyle name="Normal 17 8 2 6 3" xfId="28336" xr:uid="{00000000-0005-0000-0000-0000B56E0000}"/>
    <cellStyle name="Normal 17 8 2 6 3 2" xfId="28337" xr:uid="{00000000-0005-0000-0000-0000B66E0000}"/>
    <cellStyle name="Normal 17 8 2 6 4" xfId="28338" xr:uid="{00000000-0005-0000-0000-0000B76E0000}"/>
    <cellStyle name="Normal 17 8 2 7" xfId="28339" xr:uid="{00000000-0005-0000-0000-0000B86E0000}"/>
    <cellStyle name="Normal 17 8 2 7 2" xfId="28340" xr:uid="{00000000-0005-0000-0000-0000B96E0000}"/>
    <cellStyle name="Normal 17 8 2 8" xfId="28341" xr:uid="{00000000-0005-0000-0000-0000BA6E0000}"/>
    <cellStyle name="Normal 17 8 2 8 2" xfId="28342" xr:uid="{00000000-0005-0000-0000-0000BB6E0000}"/>
    <cellStyle name="Normal 17 8 2 9" xfId="28343" xr:uid="{00000000-0005-0000-0000-0000BC6E0000}"/>
    <cellStyle name="Normal 17 8 3" xfId="28344" xr:uid="{00000000-0005-0000-0000-0000BD6E0000}"/>
    <cellStyle name="Normal 17 8 3 2" xfId="28345" xr:uid="{00000000-0005-0000-0000-0000BE6E0000}"/>
    <cellStyle name="Normal 17 8 3 2 2" xfId="28346" xr:uid="{00000000-0005-0000-0000-0000BF6E0000}"/>
    <cellStyle name="Normal 17 8 3 2 2 2" xfId="28347" xr:uid="{00000000-0005-0000-0000-0000C06E0000}"/>
    <cellStyle name="Normal 17 8 3 2 2 2 2" xfId="28348" xr:uid="{00000000-0005-0000-0000-0000C16E0000}"/>
    <cellStyle name="Normal 17 8 3 2 2 2 2 2" xfId="28349" xr:uid="{00000000-0005-0000-0000-0000C26E0000}"/>
    <cellStyle name="Normal 17 8 3 2 2 2 3" xfId="28350" xr:uid="{00000000-0005-0000-0000-0000C36E0000}"/>
    <cellStyle name="Normal 17 8 3 2 2 3" xfId="28351" xr:uid="{00000000-0005-0000-0000-0000C46E0000}"/>
    <cellStyle name="Normal 17 8 3 2 2 3 2" xfId="28352" xr:uid="{00000000-0005-0000-0000-0000C56E0000}"/>
    <cellStyle name="Normal 17 8 3 2 2 4" xfId="28353" xr:uid="{00000000-0005-0000-0000-0000C66E0000}"/>
    <cellStyle name="Normal 17 8 3 2 3" xfId="28354" xr:uid="{00000000-0005-0000-0000-0000C76E0000}"/>
    <cellStyle name="Normal 17 8 3 2 3 2" xfId="28355" xr:uid="{00000000-0005-0000-0000-0000C86E0000}"/>
    <cellStyle name="Normal 17 8 3 2 3 2 2" xfId="28356" xr:uid="{00000000-0005-0000-0000-0000C96E0000}"/>
    <cellStyle name="Normal 17 8 3 2 3 3" xfId="28357" xr:uid="{00000000-0005-0000-0000-0000CA6E0000}"/>
    <cellStyle name="Normal 17 8 3 2 4" xfId="28358" xr:uid="{00000000-0005-0000-0000-0000CB6E0000}"/>
    <cellStyle name="Normal 17 8 3 2 4 2" xfId="28359" xr:uid="{00000000-0005-0000-0000-0000CC6E0000}"/>
    <cellStyle name="Normal 17 8 3 2 5" xfId="28360" xr:uid="{00000000-0005-0000-0000-0000CD6E0000}"/>
    <cellStyle name="Normal 17 8 3 3" xfId="28361" xr:uid="{00000000-0005-0000-0000-0000CE6E0000}"/>
    <cellStyle name="Normal 17 8 3 3 2" xfId="28362" xr:uid="{00000000-0005-0000-0000-0000CF6E0000}"/>
    <cellStyle name="Normal 17 8 3 3 2 2" xfId="28363" xr:uid="{00000000-0005-0000-0000-0000D06E0000}"/>
    <cellStyle name="Normal 17 8 3 3 2 2 2" xfId="28364" xr:uid="{00000000-0005-0000-0000-0000D16E0000}"/>
    <cellStyle name="Normal 17 8 3 3 2 3" xfId="28365" xr:uid="{00000000-0005-0000-0000-0000D26E0000}"/>
    <cellStyle name="Normal 17 8 3 3 3" xfId="28366" xr:uid="{00000000-0005-0000-0000-0000D36E0000}"/>
    <cellStyle name="Normal 17 8 3 3 3 2" xfId="28367" xr:uid="{00000000-0005-0000-0000-0000D46E0000}"/>
    <cellStyle name="Normal 17 8 3 3 4" xfId="28368" xr:uid="{00000000-0005-0000-0000-0000D56E0000}"/>
    <cellStyle name="Normal 17 8 3 4" xfId="28369" xr:uid="{00000000-0005-0000-0000-0000D66E0000}"/>
    <cellStyle name="Normal 17 8 3 4 2" xfId="28370" xr:uid="{00000000-0005-0000-0000-0000D76E0000}"/>
    <cellStyle name="Normal 17 8 3 4 2 2" xfId="28371" xr:uid="{00000000-0005-0000-0000-0000D86E0000}"/>
    <cellStyle name="Normal 17 8 3 4 3" xfId="28372" xr:uid="{00000000-0005-0000-0000-0000D96E0000}"/>
    <cellStyle name="Normal 17 8 3 5" xfId="28373" xr:uid="{00000000-0005-0000-0000-0000DA6E0000}"/>
    <cellStyle name="Normal 17 8 3 5 2" xfId="28374" xr:uid="{00000000-0005-0000-0000-0000DB6E0000}"/>
    <cellStyle name="Normal 17 8 3 6" xfId="28375" xr:uid="{00000000-0005-0000-0000-0000DC6E0000}"/>
    <cellStyle name="Normal 17 8 4" xfId="28376" xr:uid="{00000000-0005-0000-0000-0000DD6E0000}"/>
    <cellStyle name="Normal 17 8 4 2" xfId="28377" xr:uid="{00000000-0005-0000-0000-0000DE6E0000}"/>
    <cellStyle name="Normal 17 8 4 2 2" xfId="28378" xr:uid="{00000000-0005-0000-0000-0000DF6E0000}"/>
    <cellStyle name="Normal 17 8 4 2 2 2" xfId="28379" xr:uid="{00000000-0005-0000-0000-0000E06E0000}"/>
    <cellStyle name="Normal 17 8 4 2 2 2 2" xfId="28380" xr:uid="{00000000-0005-0000-0000-0000E16E0000}"/>
    <cellStyle name="Normal 17 8 4 2 2 2 2 2" xfId="28381" xr:uid="{00000000-0005-0000-0000-0000E26E0000}"/>
    <cellStyle name="Normal 17 8 4 2 2 2 3" xfId="28382" xr:uid="{00000000-0005-0000-0000-0000E36E0000}"/>
    <cellStyle name="Normal 17 8 4 2 2 3" xfId="28383" xr:uid="{00000000-0005-0000-0000-0000E46E0000}"/>
    <cellStyle name="Normal 17 8 4 2 2 3 2" xfId="28384" xr:uid="{00000000-0005-0000-0000-0000E56E0000}"/>
    <cellStyle name="Normal 17 8 4 2 2 4" xfId="28385" xr:uid="{00000000-0005-0000-0000-0000E66E0000}"/>
    <cellStyle name="Normal 17 8 4 2 3" xfId="28386" xr:uid="{00000000-0005-0000-0000-0000E76E0000}"/>
    <cellStyle name="Normal 17 8 4 2 3 2" xfId="28387" xr:uid="{00000000-0005-0000-0000-0000E86E0000}"/>
    <cellStyle name="Normal 17 8 4 2 3 2 2" xfId="28388" xr:uid="{00000000-0005-0000-0000-0000E96E0000}"/>
    <cellStyle name="Normal 17 8 4 2 3 3" xfId="28389" xr:uid="{00000000-0005-0000-0000-0000EA6E0000}"/>
    <cellStyle name="Normal 17 8 4 2 4" xfId="28390" xr:uid="{00000000-0005-0000-0000-0000EB6E0000}"/>
    <cellStyle name="Normal 17 8 4 2 4 2" xfId="28391" xr:uid="{00000000-0005-0000-0000-0000EC6E0000}"/>
    <cellStyle name="Normal 17 8 4 2 5" xfId="28392" xr:uid="{00000000-0005-0000-0000-0000ED6E0000}"/>
    <cellStyle name="Normal 17 8 4 3" xfId="28393" xr:uid="{00000000-0005-0000-0000-0000EE6E0000}"/>
    <cellStyle name="Normal 17 8 4 3 2" xfId="28394" xr:uid="{00000000-0005-0000-0000-0000EF6E0000}"/>
    <cellStyle name="Normal 17 8 4 3 2 2" xfId="28395" xr:uid="{00000000-0005-0000-0000-0000F06E0000}"/>
    <cellStyle name="Normal 17 8 4 3 2 2 2" xfId="28396" xr:uid="{00000000-0005-0000-0000-0000F16E0000}"/>
    <cellStyle name="Normal 17 8 4 3 2 3" xfId="28397" xr:uid="{00000000-0005-0000-0000-0000F26E0000}"/>
    <cellStyle name="Normal 17 8 4 3 3" xfId="28398" xr:uid="{00000000-0005-0000-0000-0000F36E0000}"/>
    <cellStyle name="Normal 17 8 4 3 3 2" xfId="28399" xr:uid="{00000000-0005-0000-0000-0000F46E0000}"/>
    <cellStyle name="Normal 17 8 4 3 4" xfId="28400" xr:uid="{00000000-0005-0000-0000-0000F56E0000}"/>
    <cellStyle name="Normal 17 8 4 4" xfId="28401" xr:uid="{00000000-0005-0000-0000-0000F66E0000}"/>
    <cellStyle name="Normal 17 8 4 4 2" xfId="28402" xr:uid="{00000000-0005-0000-0000-0000F76E0000}"/>
    <cellStyle name="Normal 17 8 4 4 2 2" xfId="28403" xr:uid="{00000000-0005-0000-0000-0000F86E0000}"/>
    <cellStyle name="Normal 17 8 4 4 3" xfId="28404" xr:uid="{00000000-0005-0000-0000-0000F96E0000}"/>
    <cellStyle name="Normal 17 8 4 5" xfId="28405" xr:uid="{00000000-0005-0000-0000-0000FA6E0000}"/>
    <cellStyle name="Normal 17 8 4 5 2" xfId="28406" xr:uid="{00000000-0005-0000-0000-0000FB6E0000}"/>
    <cellStyle name="Normal 17 8 4 6" xfId="28407" xr:uid="{00000000-0005-0000-0000-0000FC6E0000}"/>
    <cellStyle name="Normal 17 8 5" xfId="28408" xr:uid="{00000000-0005-0000-0000-0000FD6E0000}"/>
    <cellStyle name="Normal 17 8 5 2" xfId="28409" xr:uid="{00000000-0005-0000-0000-0000FE6E0000}"/>
    <cellStyle name="Normal 17 8 5 2 2" xfId="28410" xr:uid="{00000000-0005-0000-0000-0000FF6E0000}"/>
    <cellStyle name="Normal 17 8 5 2 2 2" xfId="28411" xr:uid="{00000000-0005-0000-0000-0000006F0000}"/>
    <cellStyle name="Normal 17 8 5 2 2 2 2" xfId="28412" xr:uid="{00000000-0005-0000-0000-0000016F0000}"/>
    <cellStyle name="Normal 17 8 5 2 2 3" xfId="28413" xr:uid="{00000000-0005-0000-0000-0000026F0000}"/>
    <cellStyle name="Normal 17 8 5 2 3" xfId="28414" xr:uid="{00000000-0005-0000-0000-0000036F0000}"/>
    <cellStyle name="Normal 17 8 5 2 3 2" xfId="28415" xr:uid="{00000000-0005-0000-0000-0000046F0000}"/>
    <cellStyle name="Normal 17 8 5 2 4" xfId="28416" xr:uid="{00000000-0005-0000-0000-0000056F0000}"/>
    <cellStyle name="Normal 17 8 5 3" xfId="28417" xr:uid="{00000000-0005-0000-0000-0000066F0000}"/>
    <cellStyle name="Normal 17 8 5 3 2" xfId="28418" xr:uid="{00000000-0005-0000-0000-0000076F0000}"/>
    <cellStyle name="Normal 17 8 5 3 2 2" xfId="28419" xr:uid="{00000000-0005-0000-0000-0000086F0000}"/>
    <cellStyle name="Normal 17 8 5 3 3" xfId="28420" xr:uid="{00000000-0005-0000-0000-0000096F0000}"/>
    <cellStyle name="Normal 17 8 5 4" xfId="28421" xr:uid="{00000000-0005-0000-0000-00000A6F0000}"/>
    <cellStyle name="Normal 17 8 5 4 2" xfId="28422" xr:uid="{00000000-0005-0000-0000-00000B6F0000}"/>
    <cellStyle name="Normal 17 8 5 5" xfId="28423" xr:uid="{00000000-0005-0000-0000-00000C6F0000}"/>
    <cellStyle name="Normal 17 8 6" xfId="28424" xr:uid="{00000000-0005-0000-0000-00000D6F0000}"/>
    <cellStyle name="Normal 17 8 6 2" xfId="28425" xr:uid="{00000000-0005-0000-0000-00000E6F0000}"/>
    <cellStyle name="Normal 17 8 6 2 2" xfId="28426" xr:uid="{00000000-0005-0000-0000-00000F6F0000}"/>
    <cellStyle name="Normal 17 8 6 2 2 2" xfId="28427" xr:uid="{00000000-0005-0000-0000-0000106F0000}"/>
    <cellStyle name="Normal 17 8 6 2 3" xfId="28428" xr:uid="{00000000-0005-0000-0000-0000116F0000}"/>
    <cellStyle name="Normal 17 8 6 3" xfId="28429" xr:uid="{00000000-0005-0000-0000-0000126F0000}"/>
    <cellStyle name="Normal 17 8 6 3 2" xfId="28430" xr:uid="{00000000-0005-0000-0000-0000136F0000}"/>
    <cellStyle name="Normal 17 8 6 4" xfId="28431" xr:uid="{00000000-0005-0000-0000-0000146F0000}"/>
    <cellStyle name="Normal 17 8 7" xfId="28432" xr:uid="{00000000-0005-0000-0000-0000156F0000}"/>
    <cellStyle name="Normal 17 8 7 2" xfId="28433" xr:uid="{00000000-0005-0000-0000-0000166F0000}"/>
    <cellStyle name="Normal 17 8 7 2 2" xfId="28434" xr:uid="{00000000-0005-0000-0000-0000176F0000}"/>
    <cellStyle name="Normal 17 8 7 3" xfId="28435" xr:uid="{00000000-0005-0000-0000-0000186F0000}"/>
    <cellStyle name="Normal 17 8 7 3 2" xfId="28436" xr:uid="{00000000-0005-0000-0000-0000196F0000}"/>
    <cellStyle name="Normal 17 8 7 4" xfId="28437" xr:uid="{00000000-0005-0000-0000-00001A6F0000}"/>
    <cellStyle name="Normal 17 8 8" xfId="28438" xr:uid="{00000000-0005-0000-0000-00001B6F0000}"/>
    <cellStyle name="Normal 17 8 8 2" xfId="28439" xr:uid="{00000000-0005-0000-0000-00001C6F0000}"/>
    <cellStyle name="Normal 17 8 9" xfId="28440" xr:uid="{00000000-0005-0000-0000-00001D6F0000}"/>
    <cellStyle name="Normal 17 8 9 2" xfId="28441" xr:uid="{00000000-0005-0000-0000-00001E6F0000}"/>
    <cellStyle name="Normal 17 9" xfId="28442" xr:uid="{00000000-0005-0000-0000-00001F6F0000}"/>
    <cellStyle name="Normal 17 9 10" xfId="28443" xr:uid="{00000000-0005-0000-0000-0000206F0000}"/>
    <cellStyle name="Normal 17 9 11" xfId="28444" xr:uid="{00000000-0005-0000-0000-0000216F0000}"/>
    <cellStyle name="Normal 17 9 2" xfId="28445" xr:uid="{00000000-0005-0000-0000-0000226F0000}"/>
    <cellStyle name="Normal 17 9 2 2" xfId="28446" xr:uid="{00000000-0005-0000-0000-0000236F0000}"/>
    <cellStyle name="Normal 17 9 2 2 2" xfId="28447" xr:uid="{00000000-0005-0000-0000-0000246F0000}"/>
    <cellStyle name="Normal 17 9 2 2 2 2" xfId="28448" xr:uid="{00000000-0005-0000-0000-0000256F0000}"/>
    <cellStyle name="Normal 17 9 2 2 2 2 2" xfId="28449" xr:uid="{00000000-0005-0000-0000-0000266F0000}"/>
    <cellStyle name="Normal 17 9 2 2 2 2 2 2" xfId="28450" xr:uid="{00000000-0005-0000-0000-0000276F0000}"/>
    <cellStyle name="Normal 17 9 2 2 2 2 2 2 2" xfId="28451" xr:uid="{00000000-0005-0000-0000-0000286F0000}"/>
    <cellStyle name="Normal 17 9 2 2 2 2 2 3" xfId="28452" xr:uid="{00000000-0005-0000-0000-0000296F0000}"/>
    <cellStyle name="Normal 17 9 2 2 2 2 3" xfId="28453" xr:uid="{00000000-0005-0000-0000-00002A6F0000}"/>
    <cellStyle name="Normal 17 9 2 2 2 2 3 2" xfId="28454" xr:uid="{00000000-0005-0000-0000-00002B6F0000}"/>
    <cellStyle name="Normal 17 9 2 2 2 2 4" xfId="28455" xr:uid="{00000000-0005-0000-0000-00002C6F0000}"/>
    <cellStyle name="Normal 17 9 2 2 2 3" xfId="28456" xr:uid="{00000000-0005-0000-0000-00002D6F0000}"/>
    <cellStyle name="Normal 17 9 2 2 2 3 2" xfId="28457" xr:uid="{00000000-0005-0000-0000-00002E6F0000}"/>
    <cellStyle name="Normal 17 9 2 2 2 3 2 2" xfId="28458" xr:uid="{00000000-0005-0000-0000-00002F6F0000}"/>
    <cellStyle name="Normal 17 9 2 2 2 3 3" xfId="28459" xr:uid="{00000000-0005-0000-0000-0000306F0000}"/>
    <cellStyle name="Normal 17 9 2 2 2 4" xfId="28460" xr:uid="{00000000-0005-0000-0000-0000316F0000}"/>
    <cellStyle name="Normal 17 9 2 2 2 4 2" xfId="28461" xr:uid="{00000000-0005-0000-0000-0000326F0000}"/>
    <cellStyle name="Normal 17 9 2 2 2 5" xfId="28462" xr:uid="{00000000-0005-0000-0000-0000336F0000}"/>
    <cellStyle name="Normal 17 9 2 2 3" xfId="28463" xr:uid="{00000000-0005-0000-0000-0000346F0000}"/>
    <cellStyle name="Normal 17 9 2 2 3 2" xfId="28464" xr:uid="{00000000-0005-0000-0000-0000356F0000}"/>
    <cellStyle name="Normal 17 9 2 2 3 2 2" xfId="28465" xr:uid="{00000000-0005-0000-0000-0000366F0000}"/>
    <cellStyle name="Normal 17 9 2 2 3 2 2 2" xfId="28466" xr:uid="{00000000-0005-0000-0000-0000376F0000}"/>
    <cellStyle name="Normal 17 9 2 2 3 2 3" xfId="28467" xr:uid="{00000000-0005-0000-0000-0000386F0000}"/>
    <cellStyle name="Normal 17 9 2 2 3 3" xfId="28468" xr:uid="{00000000-0005-0000-0000-0000396F0000}"/>
    <cellStyle name="Normal 17 9 2 2 3 3 2" xfId="28469" xr:uid="{00000000-0005-0000-0000-00003A6F0000}"/>
    <cellStyle name="Normal 17 9 2 2 3 4" xfId="28470" xr:uid="{00000000-0005-0000-0000-00003B6F0000}"/>
    <cellStyle name="Normal 17 9 2 2 4" xfId="28471" xr:uid="{00000000-0005-0000-0000-00003C6F0000}"/>
    <cellStyle name="Normal 17 9 2 2 4 2" xfId="28472" xr:uid="{00000000-0005-0000-0000-00003D6F0000}"/>
    <cellStyle name="Normal 17 9 2 2 4 2 2" xfId="28473" xr:uid="{00000000-0005-0000-0000-00003E6F0000}"/>
    <cellStyle name="Normal 17 9 2 2 4 3" xfId="28474" xr:uid="{00000000-0005-0000-0000-00003F6F0000}"/>
    <cellStyle name="Normal 17 9 2 2 5" xfId="28475" xr:uid="{00000000-0005-0000-0000-0000406F0000}"/>
    <cellStyle name="Normal 17 9 2 2 5 2" xfId="28476" xr:uid="{00000000-0005-0000-0000-0000416F0000}"/>
    <cellStyle name="Normal 17 9 2 2 6" xfId="28477" xr:uid="{00000000-0005-0000-0000-0000426F0000}"/>
    <cellStyle name="Normal 17 9 2 3" xfId="28478" xr:uid="{00000000-0005-0000-0000-0000436F0000}"/>
    <cellStyle name="Normal 17 9 2 3 2" xfId="28479" xr:uid="{00000000-0005-0000-0000-0000446F0000}"/>
    <cellStyle name="Normal 17 9 2 3 2 2" xfId="28480" xr:uid="{00000000-0005-0000-0000-0000456F0000}"/>
    <cellStyle name="Normal 17 9 2 3 2 2 2" xfId="28481" xr:uid="{00000000-0005-0000-0000-0000466F0000}"/>
    <cellStyle name="Normal 17 9 2 3 2 2 2 2" xfId="28482" xr:uid="{00000000-0005-0000-0000-0000476F0000}"/>
    <cellStyle name="Normal 17 9 2 3 2 2 2 2 2" xfId="28483" xr:uid="{00000000-0005-0000-0000-0000486F0000}"/>
    <cellStyle name="Normal 17 9 2 3 2 2 2 3" xfId="28484" xr:uid="{00000000-0005-0000-0000-0000496F0000}"/>
    <cellStyle name="Normal 17 9 2 3 2 2 3" xfId="28485" xr:uid="{00000000-0005-0000-0000-00004A6F0000}"/>
    <cellStyle name="Normal 17 9 2 3 2 2 3 2" xfId="28486" xr:uid="{00000000-0005-0000-0000-00004B6F0000}"/>
    <cellStyle name="Normal 17 9 2 3 2 2 4" xfId="28487" xr:uid="{00000000-0005-0000-0000-00004C6F0000}"/>
    <cellStyle name="Normal 17 9 2 3 2 3" xfId="28488" xr:uid="{00000000-0005-0000-0000-00004D6F0000}"/>
    <cellStyle name="Normal 17 9 2 3 2 3 2" xfId="28489" xr:uid="{00000000-0005-0000-0000-00004E6F0000}"/>
    <cellStyle name="Normal 17 9 2 3 2 3 2 2" xfId="28490" xr:uid="{00000000-0005-0000-0000-00004F6F0000}"/>
    <cellStyle name="Normal 17 9 2 3 2 3 3" xfId="28491" xr:uid="{00000000-0005-0000-0000-0000506F0000}"/>
    <cellStyle name="Normal 17 9 2 3 2 4" xfId="28492" xr:uid="{00000000-0005-0000-0000-0000516F0000}"/>
    <cellStyle name="Normal 17 9 2 3 2 4 2" xfId="28493" xr:uid="{00000000-0005-0000-0000-0000526F0000}"/>
    <cellStyle name="Normal 17 9 2 3 2 5" xfId="28494" xr:uid="{00000000-0005-0000-0000-0000536F0000}"/>
    <cellStyle name="Normal 17 9 2 3 3" xfId="28495" xr:uid="{00000000-0005-0000-0000-0000546F0000}"/>
    <cellStyle name="Normal 17 9 2 3 3 2" xfId="28496" xr:uid="{00000000-0005-0000-0000-0000556F0000}"/>
    <cellStyle name="Normal 17 9 2 3 3 2 2" xfId="28497" xr:uid="{00000000-0005-0000-0000-0000566F0000}"/>
    <cellStyle name="Normal 17 9 2 3 3 2 2 2" xfId="28498" xr:uid="{00000000-0005-0000-0000-0000576F0000}"/>
    <cellStyle name="Normal 17 9 2 3 3 2 3" xfId="28499" xr:uid="{00000000-0005-0000-0000-0000586F0000}"/>
    <cellStyle name="Normal 17 9 2 3 3 3" xfId="28500" xr:uid="{00000000-0005-0000-0000-0000596F0000}"/>
    <cellStyle name="Normal 17 9 2 3 3 3 2" xfId="28501" xr:uid="{00000000-0005-0000-0000-00005A6F0000}"/>
    <cellStyle name="Normal 17 9 2 3 3 4" xfId="28502" xr:uid="{00000000-0005-0000-0000-00005B6F0000}"/>
    <cellStyle name="Normal 17 9 2 3 4" xfId="28503" xr:uid="{00000000-0005-0000-0000-00005C6F0000}"/>
    <cellStyle name="Normal 17 9 2 3 4 2" xfId="28504" xr:uid="{00000000-0005-0000-0000-00005D6F0000}"/>
    <cellStyle name="Normal 17 9 2 3 4 2 2" xfId="28505" xr:uid="{00000000-0005-0000-0000-00005E6F0000}"/>
    <cellStyle name="Normal 17 9 2 3 4 3" xfId="28506" xr:uid="{00000000-0005-0000-0000-00005F6F0000}"/>
    <cellStyle name="Normal 17 9 2 3 5" xfId="28507" xr:uid="{00000000-0005-0000-0000-0000606F0000}"/>
    <cellStyle name="Normal 17 9 2 3 5 2" xfId="28508" xr:uid="{00000000-0005-0000-0000-0000616F0000}"/>
    <cellStyle name="Normal 17 9 2 3 6" xfId="28509" xr:uid="{00000000-0005-0000-0000-0000626F0000}"/>
    <cellStyle name="Normal 17 9 2 4" xfId="28510" xr:uid="{00000000-0005-0000-0000-0000636F0000}"/>
    <cellStyle name="Normal 17 9 2 4 2" xfId="28511" xr:uid="{00000000-0005-0000-0000-0000646F0000}"/>
    <cellStyle name="Normal 17 9 2 4 2 2" xfId="28512" xr:uid="{00000000-0005-0000-0000-0000656F0000}"/>
    <cellStyle name="Normal 17 9 2 4 2 2 2" xfId="28513" xr:uid="{00000000-0005-0000-0000-0000666F0000}"/>
    <cellStyle name="Normal 17 9 2 4 2 2 2 2" xfId="28514" xr:uid="{00000000-0005-0000-0000-0000676F0000}"/>
    <cellStyle name="Normal 17 9 2 4 2 2 3" xfId="28515" xr:uid="{00000000-0005-0000-0000-0000686F0000}"/>
    <cellStyle name="Normal 17 9 2 4 2 3" xfId="28516" xr:uid="{00000000-0005-0000-0000-0000696F0000}"/>
    <cellStyle name="Normal 17 9 2 4 2 3 2" xfId="28517" xr:uid="{00000000-0005-0000-0000-00006A6F0000}"/>
    <cellStyle name="Normal 17 9 2 4 2 4" xfId="28518" xr:uid="{00000000-0005-0000-0000-00006B6F0000}"/>
    <cellStyle name="Normal 17 9 2 4 3" xfId="28519" xr:uid="{00000000-0005-0000-0000-00006C6F0000}"/>
    <cellStyle name="Normal 17 9 2 4 3 2" xfId="28520" xr:uid="{00000000-0005-0000-0000-00006D6F0000}"/>
    <cellStyle name="Normal 17 9 2 4 3 2 2" xfId="28521" xr:uid="{00000000-0005-0000-0000-00006E6F0000}"/>
    <cellStyle name="Normal 17 9 2 4 3 3" xfId="28522" xr:uid="{00000000-0005-0000-0000-00006F6F0000}"/>
    <cellStyle name="Normal 17 9 2 4 4" xfId="28523" xr:uid="{00000000-0005-0000-0000-0000706F0000}"/>
    <cellStyle name="Normal 17 9 2 4 4 2" xfId="28524" xr:uid="{00000000-0005-0000-0000-0000716F0000}"/>
    <cellStyle name="Normal 17 9 2 4 5" xfId="28525" xr:uid="{00000000-0005-0000-0000-0000726F0000}"/>
    <cellStyle name="Normal 17 9 2 5" xfId="28526" xr:uid="{00000000-0005-0000-0000-0000736F0000}"/>
    <cellStyle name="Normal 17 9 2 5 2" xfId="28527" xr:uid="{00000000-0005-0000-0000-0000746F0000}"/>
    <cellStyle name="Normal 17 9 2 5 2 2" xfId="28528" xr:uid="{00000000-0005-0000-0000-0000756F0000}"/>
    <cellStyle name="Normal 17 9 2 5 2 2 2" xfId="28529" xr:uid="{00000000-0005-0000-0000-0000766F0000}"/>
    <cellStyle name="Normal 17 9 2 5 2 3" xfId="28530" xr:uid="{00000000-0005-0000-0000-0000776F0000}"/>
    <cellStyle name="Normal 17 9 2 5 3" xfId="28531" xr:uid="{00000000-0005-0000-0000-0000786F0000}"/>
    <cellStyle name="Normal 17 9 2 5 3 2" xfId="28532" xr:uid="{00000000-0005-0000-0000-0000796F0000}"/>
    <cellStyle name="Normal 17 9 2 5 4" xfId="28533" xr:uid="{00000000-0005-0000-0000-00007A6F0000}"/>
    <cellStyle name="Normal 17 9 2 6" xfId="28534" xr:uid="{00000000-0005-0000-0000-00007B6F0000}"/>
    <cellStyle name="Normal 17 9 2 6 2" xfId="28535" xr:uid="{00000000-0005-0000-0000-00007C6F0000}"/>
    <cellStyle name="Normal 17 9 2 6 2 2" xfId="28536" xr:uid="{00000000-0005-0000-0000-00007D6F0000}"/>
    <cellStyle name="Normal 17 9 2 6 3" xfId="28537" xr:uid="{00000000-0005-0000-0000-00007E6F0000}"/>
    <cellStyle name="Normal 17 9 2 6 3 2" xfId="28538" xr:uid="{00000000-0005-0000-0000-00007F6F0000}"/>
    <cellStyle name="Normal 17 9 2 6 4" xfId="28539" xr:uid="{00000000-0005-0000-0000-0000806F0000}"/>
    <cellStyle name="Normal 17 9 2 7" xfId="28540" xr:uid="{00000000-0005-0000-0000-0000816F0000}"/>
    <cellStyle name="Normal 17 9 2 7 2" xfId="28541" xr:uid="{00000000-0005-0000-0000-0000826F0000}"/>
    <cellStyle name="Normal 17 9 2 8" xfId="28542" xr:uid="{00000000-0005-0000-0000-0000836F0000}"/>
    <cellStyle name="Normal 17 9 2 8 2" xfId="28543" xr:uid="{00000000-0005-0000-0000-0000846F0000}"/>
    <cellStyle name="Normal 17 9 2 9" xfId="28544" xr:uid="{00000000-0005-0000-0000-0000856F0000}"/>
    <cellStyle name="Normal 17 9 3" xfId="28545" xr:uid="{00000000-0005-0000-0000-0000866F0000}"/>
    <cellStyle name="Normal 17 9 3 2" xfId="28546" xr:uid="{00000000-0005-0000-0000-0000876F0000}"/>
    <cellStyle name="Normal 17 9 3 2 2" xfId="28547" xr:uid="{00000000-0005-0000-0000-0000886F0000}"/>
    <cellStyle name="Normal 17 9 3 2 2 2" xfId="28548" xr:uid="{00000000-0005-0000-0000-0000896F0000}"/>
    <cellStyle name="Normal 17 9 3 2 2 2 2" xfId="28549" xr:uid="{00000000-0005-0000-0000-00008A6F0000}"/>
    <cellStyle name="Normal 17 9 3 2 2 2 2 2" xfId="28550" xr:uid="{00000000-0005-0000-0000-00008B6F0000}"/>
    <cellStyle name="Normal 17 9 3 2 2 2 3" xfId="28551" xr:uid="{00000000-0005-0000-0000-00008C6F0000}"/>
    <cellStyle name="Normal 17 9 3 2 2 3" xfId="28552" xr:uid="{00000000-0005-0000-0000-00008D6F0000}"/>
    <cellStyle name="Normal 17 9 3 2 2 3 2" xfId="28553" xr:uid="{00000000-0005-0000-0000-00008E6F0000}"/>
    <cellStyle name="Normal 17 9 3 2 2 4" xfId="28554" xr:uid="{00000000-0005-0000-0000-00008F6F0000}"/>
    <cellStyle name="Normal 17 9 3 2 3" xfId="28555" xr:uid="{00000000-0005-0000-0000-0000906F0000}"/>
    <cellStyle name="Normal 17 9 3 2 3 2" xfId="28556" xr:uid="{00000000-0005-0000-0000-0000916F0000}"/>
    <cellStyle name="Normal 17 9 3 2 3 2 2" xfId="28557" xr:uid="{00000000-0005-0000-0000-0000926F0000}"/>
    <cellStyle name="Normal 17 9 3 2 3 3" xfId="28558" xr:uid="{00000000-0005-0000-0000-0000936F0000}"/>
    <cellStyle name="Normal 17 9 3 2 4" xfId="28559" xr:uid="{00000000-0005-0000-0000-0000946F0000}"/>
    <cellStyle name="Normal 17 9 3 2 4 2" xfId="28560" xr:uid="{00000000-0005-0000-0000-0000956F0000}"/>
    <cellStyle name="Normal 17 9 3 2 5" xfId="28561" xr:uid="{00000000-0005-0000-0000-0000966F0000}"/>
    <cellStyle name="Normal 17 9 3 3" xfId="28562" xr:uid="{00000000-0005-0000-0000-0000976F0000}"/>
    <cellStyle name="Normal 17 9 3 3 2" xfId="28563" xr:uid="{00000000-0005-0000-0000-0000986F0000}"/>
    <cellStyle name="Normal 17 9 3 3 2 2" xfId="28564" xr:uid="{00000000-0005-0000-0000-0000996F0000}"/>
    <cellStyle name="Normal 17 9 3 3 2 2 2" xfId="28565" xr:uid="{00000000-0005-0000-0000-00009A6F0000}"/>
    <cellStyle name="Normal 17 9 3 3 2 3" xfId="28566" xr:uid="{00000000-0005-0000-0000-00009B6F0000}"/>
    <cellStyle name="Normal 17 9 3 3 3" xfId="28567" xr:uid="{00000000-0005-0000-0000-00009C6F0000}"/>
    <cellStyle name="Normal 17 9 3 3 3 2" xfId="28568" xr:uid="{00000000-0005-0000-0000-00009D6F0000}"/>
    <cellStyle name="Normal 17 9 3 3 4" xfId="28569" xr:uid="{00000000-0005-0000-0000-00009E6F0000}"/>
    <cellStyle name="Normal 17 9 3 4" xfId="28570" xr:uid="{00000000-0005-0000-0000-00009F6F0000}"/>
    <cellStyle name="Normal 17 9 3 4 2" xfId="28571" xr:uid="{00000000-0005-0000-0000-0000A06F0000}"/>
    <cellStyle name="Normal 17 9 3 4 2 2" xfId="28572" xr:uid="{00000000-0005-0000-0000-0000A16F0000}"/>
    <cellStyle name="Normal 17 9 3 4 3" xfId="28573" xr:uid="{00000000-0005-0000-0000-0000A26F0000}"/>
    <cellStyle name="Normal 17 9 3 5" xfId="28574" xr:uid="{00000000-0005-0000-0000-0000A36F0000}"/>
    <cellStyle name="Normal 17 9 3 5 2" xfId="28575" xr:uid="{00000000-0005-0000-0000-0000A46F0000}"/>
    <cellStyle name="Normal 17 9 3 6" xfId="28576" xr:uid="{00000000-0005-0000-0000-0000A56F0000}"/>
    <cellStyle name="Normal 17 9 4" xfId="28577" xr:uid="{00000000-0005-0000-0000-0000A66F0000}"/>
    <cellStyle name="Normal 17 9 4 2" xfId="28578" xr:uid="{00000000-0005-0000-0000-0000A76F0000}"/>
    <cellStyle name="Normal 17 9 4 2 2" xfId="28579" xr:uid="{00000000-0005-0000-0000-0000A86F0000}"/>
    <cellStyle name="Normal 17 9 4 2 2 2" xfId="28580" xr:uid="{00000000-0005-0000-0000-0000A96F0000}"/>
    <cellStyle name="Normal 17 9 4 2 2 2 2" xfId="28581" xr:uid="{00000000-0005-0000-0000-0000AA6F0000}"/>
    <cellStyle name="Normal 17 9 4 2 2 2 2 2" xfId="28582" xr:uid="{00000000-0005-0000-0000-0000AB6F0000}"/>
    <cellStyle name="Normal 17 9 4 2 2 2 3" xfId="28583" xr:uid="{00000000-0005-0000-0000-0000AC6F0000}"/>
    <cellStyle name="Normal 17 9 4 2 2 3" xfId="28584" xr:uid="{00000000-0005-0000-0000-0000AD6F0000}"/>
    <cellStyle name="Normal 17 9 4 2 2 3 2" xfId="28585" xr:uid="{00000000-0005-0000-0000-0000AE6F0000}"/>
    <cellStyle name="Normal 17 9 4 2 2 4" xfId="28586" xr:uid="{00000000-0005-0000-0000-0000AF6F0000}"/>
    <cellStyle name="Normal 17 9 4 2 3" xfId="28587" xr:uid="{00000000-0005-0000-0000-0000B06F0000}"/>
    <cellStyle name="Normal 17 9 4 2 3 2" xfId="28588" xr:uid="{00000000-0005-0000-0000-0000B16F0000}"/>
    <cellStyle name="Normal 17 9 4 2 3 2 2" xfId="28589" xr:uid="{00000000-0005-0000-0000-0000B26F0000}"/>
    <cellStyle name="Normal 17 9 4 2 3 3" xfId="28590" xr:uid="{00000000-0005-0000-0000-0000B36F0000}"/>
    <cellStyle name="Normal 17 9 4 2 4" xfId="28591" xr:uid="{00000000-0005-0000-0000-0000B46F0000}"/>
    <cellStyle name="Normal 17 9 4 2 4 2" xfId="28592" xr:uid="{00000000-0005-0000-0000-0000B56F0000}"/>
    <cellStyle name="Normal 17 9 4 2 5" xfId="28593" xr:uid="{00000000-0005-0000-0000-0000B66F0000}"/>
    <cellStyle name="Normal 17 9 4 3" xfId="28594" xr:uid="{00000000-0005-0000-0000-0000B76F0000}"/>
    <cellStyle name="Normal 17 9 4 3 2" xfId="28595" xr:uid="{00000000-0005-0000-0000-0000B86F0000}"/>
    <cellStyle name="Normal 17 9 4 3 2 2" xfId="28596" xr:uid="{00000000-0005-0000-0000-0000B96F0000}"/>
    <cellStyle name="Normal 17 9 4 3 2 2 2" xfId="28597" xr:uid="{00000000-0005-0000-0000-0000BA6F0000}"/>
    <cellStyle name="Normal 17 9 4 3 2 3" xfId="28598" xr:uid="{00000000-0005-0000-0000-0000BB6F0000}"/>
    <cellStyle name="Normal 17 9 4 3 3" xfId="28599" xr:uid="{00000000-0005-0000-0000-0000BC6F0000}"/>
    <cellStyle name="Normal 17 9 4 3 3 2" xfId="28600" xr:uid="{00000000-0005-0000-0000-0000BD6F0000}"/>
    <cellStyle name="Normal 17 9 4 3 4" xfId="28601" xr:uid="{00000000-0005-0000-0000-0000BE6F0000}"/>
    <cellStyle name="Normal 17 9 4 4" xfId="28602" xr:uid="{00000000-0005-0000-0000-0000BF6F0000}"/>
    <cellStyle name="Normal 17 9 4 4 2" xfId="28603" xr:uid="{00000000-0005-0000-0000-0000C06F0000}"/>
    <cellStyle name="Normal 17 9 4 4 2 2" xfId="28604" xr:uid="{00000000-0005-0000-0000-0000C16F0000}"/>
    <cellStyle name="Normal 17 9 4 4 3" xfId="28605" xr:uid="{00000000-0005-0000-0000-0000C26F0000}"/>
    <cellStyle name="Normal 17 9 4 5" xfId="28606" xr:uid="{00000000-0005-0000-0000-0000C36F0000}"/>
    <cellStyle name="Normal 17 9 4 5 2" xfId="28607" xr:uid="{00000000-0005-0000-0000-0000C46F0000}"/>
    <cellStyle name="Normal 17 9 4 6" xfId="28608" xr:uid="{00000000-0005-0000-0000-0000C56F0000}"/>
    <cellStyle name="Normal 17 9 5" xfId="28609" xr:uid="{00000000-0005-0000-0000-0000C66F0000}"/>
    <cellStyle name="Normal 17 9 5 2" xfId="28610" xr:uid="{00000000-0005-0000-0000-0000C76F0000}"/>
    <cellStyle name="Normal 17 9 5 2 2" xfId="28611" xr:uid="{00000000-0005-0000-0000-0000C86F0000}"/>
    <cellStyle name="Normal 17 9 5 2 2 2" xfId="28612" xr:uid="{00000000-0005-0000-0000-0000C96F0000}"/>
    <cellStyle name="Normal 17 9 5 2 2 2 2" xfId="28613" xr:uid="{00000000-0005-0000-0000-0000CA6F0000}"/>
    <cellStyle name="Normal 17 9 5 2 2 3" xfId="28614" xr:uid="{00000000-0005-0000-0000-0000CB6F0000}"/>
    <cellStyle name="Normal 17 9 5 2 3" xfId="28615" xr:uid="{00000000-0005-0000-0000-0000CC6F0000}"/>
    <cellStyle name="Normal 17 9 5 2 3 2" xfId="28616" xr:uid="{00000000-0005-0000-0000-0000CD6F0000}"/>
    <cellStyle name="Normal 17 9 5 2 4" xfId="28617" xr:uid="{00000000-0005-0000-0000-0000CE6F0000}"/>
    <cellStyle name="Normal 17 9 5 3" xfId="28618" xr:uid="{00000000-0005-0000-0000-0000CF6F0000}"/>
    <cellStyle name="Normal 17 9 5 3 2" xfId="28619" xr:uid="{00000000-0005-0000-0000-0000D06F0000}"/>
    <cellStyle name="Normal 17 9 5 3 2 2" xfId="28620" xr:uid="{00000000-0005-0000-0000-0000D16F0000}"/>
    <cellStyle name="Normal 17 9 5 3 3" xfId="28621" xr:uid="{00000000-0005-0000-0000-0000D26F0000}"/>
    <cellStyle name="Normal 17 9 5 4" xfId="28622" xr:uid="{00000000-0005-0000-0000-0000D36F0000}"/>
    <cellStyle name="Normal 17 9 5 4 2" xfId="28623" xr:uid="{00000000-0005-0000-0000-0000D46F0000}"/>
    <cellStyle name="Normal 17 9 5 5" xfId="28624" xr:uid="{00000000-0005-0000-0000-0000D56F0000}"/>
    <cellStyle name="Normal 17 9 6" xfId="28625" xr:uid="{00000000-0005-0000-0000-0000D66F0000}"/>
    <cellStyle name="Normal 17 9 6 2" xfId="28626" xr:uid="{00000000-0005-0000-0000-0000D76F0000}"/>
    <cellStyle name="Normal 17 9 6 2 2" xfId="28627" xr:uid="{00000000-0005-0000-0000-0000D86F0000}"/>
    <cellStyle name="Normal 17 9 6 2 2 2" xfId="28628" xr:uid="{00000000-0005-0000-0000-0000D96F0000}"/>
    <cellStyle name="Normal 17 9 6 2 3" xfId="28629" xr:uid="{00000000-0005-0000-0000-0000DA6F0000}"/>
    <cellStyle name="Normal 17 9 6 3" xfId="28630" xr:uid="{00000000-0005-0000-0000-0000DB6F0000}"/>
    <cellStyle name="Normal 17 9 6 3 2" xfId="28631" xr:uid="{00000000-0005-0000-0000-0000DC6F0000}"/>
    <cellStyle name="Normal 17 9 6 4" xfId="28632" xr:uid="{00000000-0005-0000-0000-0000DD6F0000}"/>
    <cellStyle name="Normal 17 9 7" xfId="28633" xr:uid="{00000000-0005-0000-0000-0000DE6F0000}"/>
    <cellStyle name="Normal 17 9 7 2" xfId="28634" xr:uid="{00000000-0005-0000-0000-0000DF6F0000}"/>
    <cellStyle name="Normal 17 9 7 2 2" xfId="28635" xr:uid="{00000000-0005-0000-0000-0000E06F0000}"/>
    <cellStyle name="Normal 17 9 7 3" xfId="28636" xr:uid="{00000000-0005-0000-0000-0000E16F0000}"/>
    <cellStyle name="Normal 17 9 7 3 2" xfId="28637" xr:uid="{00000000-0005-0000-0000-0000E26F0000}"/>
    <cellStyle name="Normal 17 9 7 4" xfId="28638" xr:uid="{00000000-0005-0000-0000-0000E36F0000}"/>
    <cellStyle name="Normal 17 9 8" xfId="28639" xr:uid="{00000000-0005-0000-0000-0000E46F0000}"/>
    <cellStyle name="Normal 17 9 8 2" xfId="28640" xr:uid="{00000000-0005-0000-0000-0000E56F0000}"/>
    <cellStyle name="Normal 17 9 9" xfId="28641" xr:uid="{00000000-0005-0000-0000-0000E66F0000}"/>
    <cellStyle name="Normal 17 9 9 2" xfId="28642" xr:uid="{00000000-0005-0000-0000-0000E76F0000}"/>
    <cellStyle name="Normal 18" xfId="28643" xr:uid="{00000000-0005-0000-0000-0000E86F0000}"/>
    <cellStyle name="Normal 18 10" xfId="28644" xr:uid="{00000000-0005-0000-0000-0000E96F0000}"/>
    <cellStyle name="Normal 18 10 2" xfId="28645" xr:uid="{00000000-0005-0000-0000-0000EA6F0000}"/>
    <cellStyle name="Normal 18 10 2 2" xfId="28646" xr:uid="{00000000-0005-0000-0000-0000EB6F0000}"/>
    <cellStyle name="Normal 18 10 3" xfId="28647" xr:uid="{00000000-0005-0000-0000-0000EC6F0000}"/>
    <cellStyle name="Normal 18 10 3 2" xfId="28648" xr:uid="{00000000-0005-0000-0000-0000ED6F0000}"/>
    <cellStyle name="Normal 18 10 4" xfId="28649" xr:uid="{00000000-0005-0000-0000-0000EE6F0000}"/>
    <cellStyle name="Normal 18 11" xfId="28650" xr:uid="{00000000-0005-0000-0000-0000EF6F0000}"/>
    <cellStyle name="Normal 18 11 2" xfId="28651" xr:uid="{00000000-0005-0000-0000-0000F06F0000}"/>
    <cellStyle name="Normal 18 12" xfId="28652" xr:uid="{00000000-0005-0000-0000-0000F16F0000}"/>
    <cellStyle name="Normal 18 12 2" xfId="28653" xr:uid="{00000000-0005-0000-0000-0000F26F0000}"/>
    <cellStyle name="Normal 18 13" xfId="28654" xr:uid="{00000000-0005-0000-0000-0000F36F0000}"/>
    <cellStyle name="Normal 18 14" xfId="28655" xr:uid="{00000000-0005-0000-0000-0000F46F0000}"/>
    <cellStyle name="Normal 18 2" xfId="28656" xr:uid="{00000000-0005-0000-0000-0000F56F0000}"/>
    <cellStyle name="Normal 18 2 10" xfId="28657" xr:uid="{00000000-0005-0000-0000-0000F66F0000}"/>
    <cellStyle name="Normal 18 2 10 2" xfId="28658" xr:uid="{00000000-0005-0000-0000-0000F76F0000}"/>
    <cellStyle name="Normal 18 2 11" xfId="28659" xr:uid="{00000000-0005-0000-0000-0000F86F0000}"/>
    <cellStyle name="Normal 18 2 11 2" xfId="28660" xr:uid="{00000000-0005-0000-0000-0000F96F0000}"/>
    <cellStyle name="Normal 18 2 12" xfId="28661" xr:uid="{00000000-0005-0000-0000-0000FA6F0000}"/>
    <cellStyle name="Normal 18 2 13" xfId="28662" xr:uid="{00000000-0005-0000-0000-0000FB6F0000}"/>
    <cellStyle name="Normal 18 2 2" xfId="28663" xr:uid="{00000000-0005-0000-0000-0000FC6F0000}"/>
    <cellStyle name="Normal 18 2 2 10" xfId="28664" xr:uid="{00000000-0005-0000-0000-0000FD6F0000}"/>
    <cellStyle name="Normal 18 2 2 10 2" xfId="28665" xr:uid="{00000000-0005-0000-0000-0000FE6F0000}"/>
    <cellStyle name="Normal 18 2 2 11" xfId="28666" xr:uid="{00000000-0005-0000-0000-0000FF6F0000}"/>
    <cellStyle name="Normal 18 2 2 12" xfId="28667" xr:uid="{00000000-0005-0000-0000-000000700000}"/>
    <cellStyle name="Normal 18 2 2 2" xfId="28668" xr:uid="{00000000-0005-0000-0000-000001700000}"/>
    <cellStyle name="Normal 18 2 2 2 2" xfId="28669" xr:uid="{00000000-0005-0000-0000-000002700000}"/>
    <cellStyle name="Normal 18 2 2 2 2 2" xfId="28670" xr:uid="{00000000-0005-0000-0000-000003700000}"/>
    <cellStyle name="Normal 18 2 2 2 2 2 2" xfId="28671" xr:uid="{00000000-0005-0000-0000-000004700000}"/>
    <cellStyle name="Normal 18 2 2 2 2 2 2 2" xfId="28672" xr:uid="{00000000-0005-0000-0000-000005700000}"/>
    <cellStyle name="Normal 18 2 2 2 2 2 2 2 2" xfId="28673" xr:uid="{00000000-0005-0000-0000-000006700000}"/>
    <cellStyle name="Normal 18 2 2 2 2 2 2 2 2 2" xfId="28674" xr:uid="{00000000-0005-0000-0000-000007700000}"/>
    <cellStyle name="Normal 18 2 2 2 2 2 2 2 3" xfId="28675" xr:uid="{00000000-0005-0000-0000-000008700000}"/>
    <cellStyle name="Normal 18 2 2 2 2 2 2 3" xfId="28676" xr:uid="{00000000-0005-0000-0000-000009700000}"/>
    <cellStyle name="Normal 18 2 2 2 2 2 2 3 2" xfId="28677" xr:uid="{00000000-0005-0000-0000-00000A700000}"/>
    <cellStyle name="Normal 18 2 2 2 2 2 2 4" xfId="28678" xr:uid="{00000000-0005-0000-0000-00000B700000}"/>
    <cellStyle name="Normal 18 2 2 2 2 2 3" xfId="28679" xr:uid="{00000000-0005-0000-0000-00000C700000}"/>
    <cellStyle name="Normal 18 2 2 2 2 2 3 2" xfId="28680" xr:uid="{00000000-0005-0000-0000-00000D700000}"/>
    <cellStyle name="Normal 18 2 2 2 2 2 3 2 2" xfId="28681" xr:uid="{00000000-0005-0000-0000-00000E700000}"/>
    <cellStyle name="Normal 18 2 2 2 2 2 3 3" xfId="28682" xr:uid="{00000000-0005-0000-0000-00000F700000}"/>
    <cellStyle name="Normal 18 2 2 2 2 2 4" xfId="28683" xr:uid="{00000000-0005-0000-0000-000010700000}"/>
    <cellStyle name="Normal 18 2 2 2 2 2 4 2" xfId="28684" xr:uid="{00000000-0005-0000-0000-000011700000}"/>
    <cellStyle name="Normal 18 2 2 2 2 2 5" xfId="28685" xr:uid="{00000000-0005-0000-0000-000012700000}"/>
    <cellStyle name="Normal 18 2 2 2 2 3" xfId="28686" xr:uid="{00000000-0005-0000-0000-000013700000}"/>
    <cellStyle name="Normal 18 2 2 2 2 3 2" xfId="28687" xr:uid="{00000000-0005-0000-0000-000014700000}"/>
    <cellStyle name="Normal 18 2 2 2 2 3 2 2" xfId="28688" xr:uid="{00000000-0005-0000-0000-000015700000}"/>
    <cellStyle name="Normal 18 2 2 2 2 3 2 2 2" xfId="28689" xr:uid="{00000000-0005-0000-0000-000016700000}"/>
    <cellStyle name="Normal 18 2 2 2 2 3 2 3" xfId="28690" xr:uid="{00000000-0005-0000-0000-000017700000}"/>
    <cellStyle name="Normal 18 2 2 2 2 3 3" xfId="28691" xr:uid="{00000000-0005-0000-0000-000018700000}"/>
    <cellStyle name="Normal 18 2 2 2 2 3 3 2" xfId="28692" xr:uid="{00000000-0005-0000-0000-000019700000}"/>
    <cellStyle name="Normal 18 2 2 2 2 3 4" xfId="28693" xr:uid="{00000000-0005-0000-0000-00001A700000}"/>
    <cellStyle name="Normal 18 2 2 2 2 4" xfId="28694" xr:uid="{00000000-0005-0000-0000-00001B700000}"/>
    <cellStyle name="Normal 18 2 2 2 2 4 2" xfId="28695" xr:uid="{00000000-0005-0000-0000-00001C700000}"/>
    <cellStyle name="Normal 18 2 2 2 2 4 2 2" xfId="28696" xr:uid="{00000000-0005-0000-0000-00001D700000}"/>
    <cellStyle name="Normal 18 2 2 2 2 4 3" xfId="28697" xr:uid="{00000000-0005-0000-0000-00001E700000}"/>
    <cellStyle name="Normal 18 2 2 2 2 5" xfId="28698" xr:uid="{00000000-0005-0000-0000-00001F700000}"/>
    <cellStyle name="Normal 18 2 2 2 2 5 2" xfId="28699" xr:uid="{00000000-0005-0000-0000-000020700000}"/>
    <cellStyle name="Normal 18 2 2 2 2 6" xfId="28700" xr:uid="{00000000-0005-0000-0000-000021700000}"/>
    <cellStyle name="Normal 18 2 2 2 3" xfId="28701" xr:uid="{00000000-0005-0000-0000-000022700000}"/>
    <cellStyle name="Normal 18 2 2 2 3 2" xfId="28702" xr:uid="{00000000-0005-0000-0000-000023700000}"/>
    <cellStyle name="Normal 18 2 2 2 3 2 2" xfId="28703" xr:uid="{00000000-0005-0000-0000-000024700000}"/>
    <cellStyle name="Normal 18 2 2 2 3 2 2 2" xfId="28704" xr:uid="{00000000-0005-0000-0000-000025700000}"/>
    <cellStyle name="Normal 18 2 2 2 3 2 2 2 2" xfId="28705" xr:uid="{00000000-0005-0000-0000-000026700000}"/>
    <cellStyle name="Normal 18 2 2 2 3 2 2 2 2 2" xfId="28706" xr:uid="{00000000-0005-0000-0000-000027700000}"/>
    <cellStyle name="Normal 18 2 2 2 3 2 2 2 3" xfId="28707" xr:uid="{00000000-0005-0000-0000-000028700000}"/>
    <cellStyle name="Normal 18 2 2 2 3 2 2 3" xfId="28708" xr:uid="{00000000-0005-0000-0000-000029700000}"/>
    <cellStyle name="Normal 18 2 2 2 3 2 2 3 2" xfId="28709" xr:uid="{00000000-0005-0000-0000-00002A700000}"/>
    <cellStyle name="Normal 18 2 2 2 3 2 2 4" xfId="28710" xr:uid="{00000000-0005-0000-0000-00002B700000}"/>
    <cellStyle name="Normal 18 2 2 2 3 2 3" xfId="28711" xr:uid="{00000000-0005-0000-0000-00002C700000}"/>
    <cellStyle name="Normal 18 2 2 2 3 2 3 2" xfId="28712" xr:uid="{00000000-0005-0000-0000-00002D700000}"/>
    <cellStyle name="Normal 18 2 2 2 3 2 3 2 2" xfId="28713" xr:uid="{00000000-0005-0000-0000-00002E700000}"/>
    <cellStyle name="Normal 18 2 2 2 3 2 3 3" xfId="28714" xr:uid="{00000000-0005-0000-0000-00002F700000}"/>
    <cellStyle name="Normal 18 2 2 2 3 2 4" xfId="28715" xr:uid="{00000000-0005-0000-0000-000030700000}"/>
    <cellStyle name="Normal 18 2 2 2 3 2 4 2" xfId="28716" xr:uid="{00000000-0005-0000-0000-000031700000}"/>
    <cellStyle name="Normal 18 2 2 2 3 2 5" xfId="28717" xr:uid="{00000000-0005-0000-0000-000032700000}"/>
    <cellStyle name="Normal 18 2 2 2 3 3" xfId="28718" xr:uid="{00000000-0005-0000-0000-000033700000}"/>
    <cellStyle name="Normal 18 2 2 2 3 3 2" xfId="28719" xr:uid="{00000000-0005-0000-0000-000034700000}"/>
    <cellStyle name="Normal 18 2 2 2 3 3 2 2" xfId="28720" xr:uid="{00000000-0005-0000-0000-000035700000}"/>
    <cellStyle name="Normal 18 2 2 2 3 3 2 2 2" xfId="28721" xr:uid="{00000000-0005-0000-0000-000036700000}"/>
    <cellStyle name="Normal 18 2 2 2 3 3 2 3" xfId="28722" xr:uid="{00000000-0005-0000-0000-000037700000}"/>
    <cellStyle name="Normal 18 2 2 2 3 3 3" xfId="28723" xr:uid="{00000000-0005-0000-0000-000038700000}"/>
    <cellStyle name="Normal 18 2 2 2 3 3 3 2" xfId="28724" xr:uid="{00000000-0005-0000-0000-000039700000}"/>
    <cellStyle name="Normal 18 2 2 2 3 3 4" xfId="28725" xr:uid="{00000000-0005-0000-0000-00003A700000}"/>
    <cellStyle name="Normal 18 2 2 2 3 4" xfId="28726" xr:uid="{00000000-0005-0000-0000-00003B700000}"/>
    <cellStyle name="Normal 18 2 2 2 3 4 2" xfId="28727" xr:uid="{00000000-0005-0000-0000-00003C700000}"/>
    <cellStyle name="Normal 18 2 2 2 3 4 2 2" xfId="28728" xr:uid="{00000000-0005-0000-0000-00003D700000}"/>
    <cellStyle name="Normal 18 2 2 2 3 4 3" xfId="28729" xr:uid="{00000000-0005-0000-0000-00003E700000}"/>
    <cellStyle name="Normal 18 2 2 2 3 5" xfId="28730" xr:uid="{00000000-0005-0000-0000-00003F700000}"/>
    <cellStyle name="Normal 18 2 2 2 3 5 2" xfId="28731" xr:uid="{00000000-0005-0000-0000-000040700000}"/>
    <cellStyle name="Normal 18 2 2 2 3 6" xfId="28732" xr:uid="{00000000-0005-0000-0000-000041700000}"/>
    <cellStyle name="Normal 18 2 2 2 4" xfId="28733" xr:uid="{00000000-0005-0000-0000-000042700000}"/>
    <cellStyle name="Normal 18 2 2 2 4 2" xfId="28734" xr:uid="{00000000-0005-0000-0000-000043700000}"/>
    <cellStyle name="Normal 18 2 2 2 4 2 2" xfId="28735" xr:uid="{00000000-0005-0000-0000-000044700000}"/>
    <cellStyle name="Normal 18 2 2 2 4 2 2 2" xfId="28736" xr:uid="{00000000-0005-0000-0000-000045700000}"/>
    <cellStyle name="Normal 18 2 2 2 4 2 2 2 2" xfId="28737" xr:uid="{00000000-0005-0000-0000-000046700000}"/>
    <cellStyle name="Normal 18 2 2 2 4 2 2 3" xfId="28738" xr:uid="{00000000-0005-0000-0000-000047700000}"/>
    <cellStyle name="Normal 18 2 2 2 4 2 3" xfId="28739" xr:uid="{00000000-0005-0000-0000-000048700000}"/>
    <cellStyle name="Normal 18 2 2 2 4 2 3 2" xfId="28740" xr:uid="{00000000-0005-0000-0000-000049700000}"/>
    <cellStyle name="Normal 18 2 2 2 4 2 4" xfId="28741" xr:uid="{00000000-0005-0000-0000-00004A700000}"/>
    <cellStyle name="Normal 18 2 2 2 4 3" xfId="28742" xr:uid="{00000000-0005-0000-0000-00004B700000}"/>
    <cellStyle name="Normal 18 2 2 2 4 3 2" xfId="28743" xr:uid="{00000000-0005-0000-0000-00004C700000}"/>
    <cellStyle name="Normal 18 2 2 2 4 3 2 2" xfId="28744" xr:uid="{00000000-0005-0000-0000-00004D700000}"/>
    <cellStyle name="Normal 18 2 2 2 4 3 3" xfId="28745" xr:uid="{00000000-0005-0000-0000-00004E700000}"/>
    <cellStyle name="Normal 18 2 2 2 4 4" xfId="28746" xr:uid="{00000000-0005-0000-0000-00004F700000}"/>
    <cellStyle name="Normal 18 2 2 2 4 4 2" xfId="28747" xr:uid="{00000000-0005-0000-0000-000050700000}"/>
    <cellStyle name="Normal 18 2 2 2 4 5" xfId="28748" xr:uid="{00000000-0005-0000-0000-000051700000}"/>
    <cellStyle name="Normal 18 2 2 2 5" xfId="28749" xr:uid="{00000000-0005-0000-0000-000052700000}"/>
    <cellStyle name="Normal 18 2 2 2 5 2" xfId="28750" xr:uid="{00000000-0005-0000-0000-000053700000}"/>
    <cellStyle name="Normal 18 2 2 2 5 2 2" xfId="28751" xr:uid="{00000000-0005-0000-0000-000054700000}"/>
    <cellStyle name="Normal 18 2 2 2 5 2 2 2" xfId="28752" xr:uid="{00000000-0005-0000-0000-000055700000}"/>
    <cellStyle name="Normal 18 2 2 2 5 2 3" xfId="28753" xr:uid="{00000000-0005-0000-0000-000056700000}"/>
    <cellStyle name="Normal 18 2 2 2 5 3" xfId="28754" xr:uid="{00000000-0005-0000-0000-000057700000}"/>
    <cellStyle name="Normal 18 2 2 2 5 3 2" xfId="28755" xr:uid="{00000000-0005-0000-0000-000058700000}"/>
    <cellStyle name="Normal 18 2 2 2 5 4" xfId="28756" xr:uid="{00000000-0005-0000-0000-000059700000}"/>
    <cellStyle name="Normal 18 2 2 2 6" xfId="28757" xr:uid="{00000000-0005-0000-0000-00005A700000}"/>
    <cellStyle name="Normal 18 2 2 2 6 2" xfId="28758" xr:uid="{00000000-0005-0000-0000-00005B700000}"/>
    <cellStyle name="Normal 18 2 2 2 6 2 2" xfId="28759" xr:uid="{00000000-0005-0000-0000-00005C700000}"/>
    <cellStyle name="Normal 18 2 2 2 6 3" xfId="28760" xr:uid="{00000000-0005-0000-0000-00005D700000}"/>
    <cellStyle name="Normal 18 2 2 2 6 3 2" xfId="28761" xr:uid="{00000000-0005-0000-0000-00005E700000}"/>
    <cellStyle name="Normal 18 2 2 2 6 4" xfId="28762" xr:uid="{00000000-0005-0000-0000-00005F700000}"/>
    <cellStyle name="Normal 18 2 2 2 7" xfId="28763" xr:uid="{00000000-0005-0000-0000-000060700000}"/>
    <cellStyle name="Normal 18 2 2 2 7 2" xfId="28764" xr:uid="{00000000-0005-0000-0000-000061700000}"/>
    <cellStyle name="Normal 18 2 2 2 8" xfId="28765" xr:uid="{00000000-0005-0000-0000-000062700000}"/>
    <cellStyle name="Normal 18 2 2 2 8 2" xfId="28766" xr:uid="{00000000-0005-0000-0000-000063700000}"/>
    <cellStyle name="Normal 18 2 2 2 9" xfId="28767" xr:uid="{00000000-0005-0000-0000-000064700000}"/>
    <cellStyle name="Normal 18 2 2 3" xfId="28768" xr:uid="{00000000-0005-0000-0000-000065700000}"/>
    <cellStyle name="Normal 18 2 2 3 2" xfId="28769" xr:uid="{00000000-0005-0000-0000-000066700000}"/>
    <cellStyle name="Normal 18 2 2 3 2 2" xfId="28770" xr:uid="{00000000-0005-0000-0000-000067700000}"/>
    <cellStyle name="Normal 18 2 2 3 2 2 2" xfId="28771" xr:uid="{00000000-0005-0000-0000-000068700000}"/>
    <cellStyle name="Normal 18 2 2 3 2 2 2 2" xfId="28772" xr:uid="{00000000-0005-0000-0000-000069700000}"/>
    <cellStyle name="Normal 18 2 2 3 2 2 2 2 2" xfId="28773" xr:uid="{00000000-0005-0000-0000-00006A700000}"/>
    <cellStyle name="Normal 18 2 2 3 2 2 2 3" xfId="28774" xr:uid="{00000000-0005-0000-0000-00006B700000}"/>
    <cellStyle name="Normal 18 2 2 3 2 2 3" xfId="28775" xr:uid="{00000000-0005-0000-0000-00006C700000}"/>
    <cellStyle name="Normal 18 2 2 3 2 2 3 2" xfId="28776" xr:uid="{00000000-0005-0000-0000-00006D700000}"/>
    <cellStyle name="Normal 18 2 2 3 2 2 4" xfId="28777" xr:uid="{00000000-0005-0000-0000-00006E700000}"/>
    <cellStyle name="Normal 18 2 2 3 2 3" xfId="28778" xr:uid="{00000000-0005-0000-0000-00006F700000}"/>
    <cellStyle name="Normal 18 2 2 3 2 3 2" xfId="28779" xr:uid="{00000000-0005-0000-0000-000070700000}"/>
    <cellStyle name="Normal 18 2 2 3 2 3 2 2" xfId="28780" xr:uid="{00000000-0005-0000-0000-000071700000}"/>
    <cellStyle name="Normal 18 2 2 3 2 3 3" xfId="28781" xr:uid="{00000000-0005-0000-0000-000072700000}"/>
    <cellStyle name="Normal 18 2 2 3 2 4" xfId="28782" xr:uid="{00000000-0005-0000-0000-000073700000}"/>
    <cellStyle name="Normal 18 2 2 3 2 4 2" xfId="28783" xr:uid="{00000000-0005-0000-0000-000074700000}"/>
    <cellStyle name="Normal 18 2 2 3 2 5" xfId="28784" xr:uid="{00000000-0005-0000-0000-000075700000}"/>
    <cellStyle name="Normal 18 2 2 3 3" xfId="28785" xr:uid="{00000000-0005-0000-0000-000076700000}"/>
    <cellStyle name="Normal 18 2 2 3 3 2" xfId="28786" xr:uid="{00000000-0005-0000-0000-000077700000}"/>
    <cellStyle name="Normal 18 2 2 3 3 2 2" xfId="28787" xr:uid="{00000000-0005-0000-0000-000078700000}"/>
    <cellStyle name="Normal 18 2 2 3 3 2 2 2" xfId="28788" xr:uid="{00000000-0005-0000-0000-000079700000}"/>
    <cellStyle name="Normal 18 2 2 3 3 2 3" xfId="28789" xr:uid="{00000000-0005-0000-0000-00007A700000}"/>
    <cellStyle name="Normal 18 2 2 3 3 3" xfId="28790" xr:uid="{00000000-0005-0000-0000-00007B700000}"/>
    <cellStyle name="Normal 18 2 2 3 3 3 2" xfId="28791" xr:uid="{00000000-0005-0000-0000-00007C700000}"/>
    <cellStyle name="Normal 18 2 2 3 3 4" xfId="28792" xr:uid="{00000000-0005-0000-0000-00007D700000}"/>
    <cellStyle name="Normal 18 2 2 3 4" xfId="28793" xr:uid="{00000000-0005-0000-0000-00007E700000}"/>
    <cellStyle name="Normal 18 2 2 3 4 2" xfId="28794" xr:uid="{00000000-0005-0000-0000-00007F700000}"/>
    <cellStyle name="Normal 18 2 2 3 4 2 2" xfId="28795" xr:uid="{00000000-0005-0000-0000-000080700000}"/>
    <cellStyle name="Normal 18 2 2 3 4 3" xfId="28796" xr:uid="{00000000-0005-0000-0000-000081700000}"/>
    <cellStyle name="Normal 18 2 2 3 5" xfId="28797" xr:uid="{00000000-0005-0000-0000-000082700000}"/>
    <cellStyle name="Normal 18 2 2 3 5 2" xfId="28798" xr:uid="{00000000-0005-0000-0000-000083700000}"/>
    <cellStyle name="Normal 18 2 2 3 6" xfId="28799" xr:uid="{00000000-0005-0000-0000-000084700000}"/>
    <cellStyle name="Normal 18 2 2 4" xfId="28800" xr:uid="{00000000-0005-0000-0000-000085700000}"/>
    <cellStyle name="Normal 18 2 2 4 2" xfId="28801" xr:uid="{00000000-0005-0000-0000-000086700000}"/>
    <cellStyle name="Normal 18 2 2 4 2 2" xfId="28802" xr:uid="{00000000-0005-0000-0000-000087700000}"/>
    <cellStyle name="Normal 18 2 2 4 2 2 2" xfId="28803" xr:uid="{00000000-0005-0000-0000-000088700000}"/>
    <cellStyle name="Normal 18 2 2 4 2 2 2 2" xfId="28804" xr:uid="{00000000-0005-0000-0000-000089700000}"/>
    <cellStyle name="Normal 18 2 2 4 2 2 2 2 2" xfId="28805" xr:uid="{00000000-0005-0000-0000-00008A700000}"/>
    <cellStyle name="Normal 18 2 2 4 2 2 2 3" xfId="28806" xr:uid="{00000000-0005-0000-0000-00008B700000}"/>
    <cellStyle name="Normal 18 2 2 4 2 2 3" xfId="28807" xr:uid="{00000000-0005-0000-0000-00008C700000}"/>
    <cellStyle name="Normal 18 2 2 4 2 2 3 2" xfId="28808" xr:uid="{00000000-0005-0000-0000-00008D700000}"/>
    <cellStyle name="Normal 18 2 2 4 2 2 4" xfId="28809" xr:uid="{00000000-0005-0000-0000-00008E700000}"/>
    <cellStyle name="Normal 18 2 2 4 2 3" xfId="28810" xr:uid="{00000000-0005-0000-0000-00008F700000}"/>
    <cellStyle name="Normal 18 2 2 4 2 3 2" xfId="28811" xr:uid="{00000000-0005-0000-0000-000090700000}"/>
    <cellStyle name="Normal 18 2 2 4 2 3 2 2" xfId="28812" xr:uid="{00000000-0005-0000-0000-000091700000}"/>
    <cellStyle name="Normal 18 2 2 4 2 3 3" xfId="28813" xr:uid="{00000000-0005-0000-0000-000092700000}"/>
    <cellStyle name="Normal 18 2 2 4 2 4" xfId="28814" xr:uid="{00000000-0005-0000-0000-000093700000}"/>
    <cellStyle name="Normal 18 2 2 4 2 4 2" xfId="28815" xr:uid="{00000000-0005-0000-0000-000094700000}"/>
    <cellStyle name="Normal 18 2 2 4 2 5" xfId="28816" xr:uid="{00000000-0005-0000-0000-000095700000}"/>
    <cellStyle name="Normal 18 2 2 4 3" xfId="28817" xr:uid="{00000000-0005-0000-0000-000096700000}"/>
    <cellStyle name="Normal 18 2 2 4 3 2" xfId="28818" xr:uid="{00000000-0005-0000-0000-000097700000}"/>
    <cellStyle name="Normal 18 2 2 4 3 2 2" xfId="28819" xr:uid="{00000000-0005-0000-0000-000098700000}"/>
    <cellStyle name="Normal 18 2 2 4 3 2 2 2" xfId="28820" xr:uid="{00000000-0005-0000-0000-000099700000}"/>
    <cellStyle name="Normal 18 2 2 4 3 2 3" xfId="28821" xr:uid="{00000000-0005-0000-0000-00009A700000}"/>
    <cellStyle name="Normal 18 2 2 4 3 3" xfId="28822" xr:uid="{00000000-0005-0000-0000-00009B700000}"/>
    <cellStyle name="Normal 18 2 2 4 3 3 2" xfId="28823" xr:uid="{00000000-0005-0000-0000-00009C700000}"/>
    <cellStyle name="Normal 18 2 2 4 3 4" xfId="28824" xr:uid="{00000000-0005-0000-0000-00009D700000}"/>
    <cellStyle name="Normal 18 2 2 4 4" xfId="28825" xr:uid="{00000000-0005-0000-0000-00009E700000}"/>
    <cellStyle name="Normal 18 2 2 4 4 2" xfId="28826" xr:uid="{00000000-0005-0000-0000-00009F700000}"/>
    <cellStyle name="Normal 18 2 2 4 4 2 2" xfId="28827" xr:uid="{00000000-0005-0000-0000-0000A0700000}"/>
    <cellStyle name="Normal 18 2 2 4 4 3" xfId="28828" xr:uid="{00000000-0005-0000-0000-0000A1700000}"/>
    <cellStyle name="Normal 18 2 2 4 5" xfId="28829" xr:uid="{00000000-0005-0000-0000-0000A2700000}"/>
    <cellStyle name="Normal 18 2 2 4 5 2" xfId="28830" xr:uid="{00000000-0005-0000-0000-0000A3700000}"/>
    <cellStyle name="Normal 18 2 2 4 6" xfId="28831" xr:uid="{00000000-0005-0000-0000-0000A4700000}"/>
    <cellStyle name="Normal 18 2 2 5" xfId="28832" xr:uid="{00000000-0005-0000-0000-0000A5700000}"/>
    <cellStyle name="Normal 18 2 2 5 2" xfId="28833" xr:uid="{00000000-0005-0000-0000-0000A6700000}"/>
    <cellStyle name="Normal 18 2 2 5 2 2" xfId="28834" xr:uid="{00000000-0005-0000-0000-0000A7700000}"/>
    <cellStyle name="Normal 18 2 2 5 2 2 2" xfId="28835" xr:uid="{00000000-0005-0000-0000-0000A8700000}"/>
    <cellStyle name="Normal 18 2 2 5 2 2 2 2" xfId="28836" xr:uid="{00000000-0005-0000-0000-0000A9700000}"/>
    <cellStyle name="Normal 18 2 2 5 2 2 3" xfId="28837" xr:uid="{00000000-0005-0000-0000-0000AA700000}"/>
    <cellStyle name="Normal 18 2 2 5 2 3" xfId="28838" xr:uid="{00000000-0005-0000-0000-0000AB700000}"/>
    <cellStyle name="Normal 18 2 2 5 2 3 2" xfId="28839" xr:uid="{00000000-0005-0000-0000-0000AC700000}"/>
    <cellStyle name="Normal 18 2 2 5 2 4" xfId="28840" xr:uid="{00000000-0005-0000-0000-0000AD700000}"/>
    <cellStyle name="Normal 18 2 2 5 3" xfId="28841" xr:uid="{00000000-0005-0000-0000-0000AE700000}"/>
    <cellStyle name="Normal 18 2 2 5 3 2" xfId="28842" xr:uid="{00000000-0005-0000-0000-0000AF700000}"/>
    <cellStyle name="Normal 18 2 2 5 3 2 2" xfId="28843" xr:uid="{00000000-0005-0000-0000-0000B0700000}"/>
    <cellStyle name="Normal 18 2 2 5 3 3" xfId="28844" xr:uid="{00000000-0005-0000-0000-0000B1700000}"/>
    <cellStyle name="Normal 18 2 2 5 4" xfId="28845" xr:uid="{00000000-0005-0000-0000-0000B2700000}"/>
    <cellStyle name="Normal 18 2 2 5 4 2" xfId="28846" xr:uid="{00000000-0005-0000-0000-0000B3700000}"/>
    <cellStyle name="Normal 18 2 2 5 5" xfId="28847" xr:uid="{00000000-0005-0000-0000-0000B4700000}"/>
    <cellStyle name="Normal 18 2 2 6" xfId="28848" xr:uid="{00000000-0005-0000-0000-0000B5700000}"/>
    <cellStyle name="Normal 18 2 2 6 2" xfId="28849" xr:uid="{00000000-0005-0000-0000-0000B6700000}"/>
    <cellStyle name="Normal 18 2 2 6 2 2" xfId="28850" xr:uid="{00000000-0005-0000-0000-0000B7700000}"/>
    <cellStyle name="Normal 18 2 2 6 2 2 2" xfId="28851" xr:uid="{00000000-0005-0000-0000-0000B8700000}"/>
    <cellStyle name="Normal 18 2 2 6 2 3" xfId="28852" xr:uid="{00000000-0005-0000-0000-0000B9700000}"/>
    <cellStyle name="Normal 18 2 2 6 3" xfId="28853" xr:uid="{00000000-0005-0000-0000-0000BA700000}"/>
    <cellStyle name="Normal 18 2 2 6 3 2" xfId="28854" xr:uid="{00000000-0005-0000-0000-0000BB700000}"/>
    <cellStyle name="Normal 18 2 2 6 4" xfId="28855" xr:uid="{00000000-0005-0000-0000-0000BC700000}"/>
    <cellStyle name="Normal 18 2 2 7" xfId="28856" xr:uid="{00000000-0005-0000-0000-0000BD700000}"/>
    <cellStyle name="Normal 18 2 2 8" xfId="28857" xr:uid="{00000000-0005-0000-0000-0000BE700000}"/>
    <cellStyle name="Normal 18 2 2 8 2" xfId="28858" xr:uid="{00000000-0005-0000-0000-0000BF700000}"/>
    <cellStyle name="Normal 18 2 2 8 2 2" xfId="28859" xr:uid="{00000000-0005-0000-0000-0000C0700000}"/>
    <cellStyle name="Normal 18 2 2 8 3" xfId="28860" xr:uid="{00000000-0005-0000-0000-0000C1700000}"/>
    <cellStyle name="Normal 18 2 2 8 3 2" xfId="28861" xr:uid="{00000000-0005-0000-0000-0000C2700000}"/>
    <cellStyle name="Normal 18 2 2 8 4" xfId="28862" xr:uid="{00000000-0005-0000-0000-0000C3700000}"/>
    <cellStyle name="Normal 18 2 2 9" xfId="28863" xr:uid="{00000000-0005-0000-0000-0000C4700000}"/>
    <cellStyle name="Normal 18 2 2 9 2" xfId="28864" xr:uid="{00000000-0005-0000-0000-0000C5700000}"/>
    <cellStyle name="Normal 18 2 3" xfId="28865" xr:uid="{00000000-0005-0000-0000-0000C6700000}"/>
    <cellStyle name="Normal 18 2 3 2" xfId="28866" xr:uid="{00000000-0005-0000-0000-0000C7700000}"/>
    <cellStyle name="Normal 18 2 3 2 2" xfId="28867" xr:uid="{00000000-0005-0000-0000-0000C8700000}"/>
    <cellStyle name="Normal 18 2 3 2 2 2" xfId="28868" xr:uid="{00000000-0005-0000-0000-0000C9700000}"/>
    <cellStyle name="Normal 18 2 3 2 2 2 2" xfId="28869" xr:uid="{00000000-0005-0000-0000-0000CA700000}"/>
    <cellStyle name="Normal 18 2 3 2 2 2 2 2" xfId="28870" xr:uid="{00000000-0005-0000-0000-0000CB700000}"/>
    <cellStyle name="Normal 18 2 3 2 2 2 2 2 2" xfId="28871" xr:uid="{00000000-0005-0000-0000-0000CC700000}"/>
    <cellStyle name="Normal 18 2 3 2 2 2 2 3" xfId="28872" xr:uid="{00000000-0005-0000-0000-0000CD700000}"/>
    <cellStyle name="Normal 18 2 3 2 2 2 3" xfId="28873" xr:uid="{00000000-0005-0000-0000-0000CE700000}"/>
    <cellStyle name="Normal 18 2 3 2 2 2 3 2" xfId="28874" xr:uid="{00000000-0005-0000-0000-0000CF700000}"/>
    <cellStyle name="Normal 18 2 3 2 2 2 4" xfId="28875" xr:uid="{00000000-0005-0000-0000-0000D0700000}"/>
    <cellStyle name="Normal 18 2 3 2 2 3" xfId="28876" xr:uid="{00000000-0005-0000-0000-0000D1700000}"/>
    <cellStyle name="Normal 18 2 3 2 2 3 2" xfId="28877" xr:uid="{00000000-0005-0000-0000-0000D2700000}"/>
    <cellStyle name="Normal 18 2 3 2 2 3 2 2" xfId="28878" xr:uid="{00000000-0005-0000-0000-0000D3700000}"/>
    <cellStyle name="Normal 18 2 3 2 2 3 3" xfId="28879" xr:uid="{00000000-0005-0000-0000-0000D4700000}"/>
    <cellStyle name="Normal 18 2 3 2 2 4" xfId="28880" xr:uid="{00000000-0005-0000-0000-0000D5700000}"/>
    <cellStyle name="Normal 18 2 3 2 2 4 2" xfId="28881" xr:uid="{00000000-0005-0000-0000-0000D6700000}"/>
    <cellStyle name="Normal 18 2 3 2 2 5" xfId="28882" xr:uid="{00000000-0005-0000-0000-0000D7700000}"/>
    <cellStyle name="Normal 18 2 3 2 3" xfId="28883" xr:uid="{00000000-0005-0000-0000-0000D8700000}"/>
    <cellStyle name="Normal 18 2 3 2 3 2" xfId="28884" xr:uid="{00000000-0005-0000-0000-0000D9700000}"/>
    <cellStyle name="Normal 18 2 3 2 3 2 2" xfId="28885" xr:uid="{00000000-0005-0000-0000-0000DA700000}"/>
    <cellStyle name="Normal 18 2 3 2 3 2 2 2" xfId="28886" xr:uid="{00000000-0005-0000-0000-0000DB700000}"/>
    <cellStyle name="Normal 18 2 3 2 3 2 3" xfId="28887" xr:uid="{00000000-0005-0000-0000-0000DC700000}"/>
    <cellStyle name="Normal 18 2 3 2 3 3" xfId="28888" xr:uid="{00000000-0005-0000-0000-0000DD700000}"/>
    <cellStyle name="Normal 18 2 3 2 3 3 2" xfId="28889" xr:uid="{00000000-0005-0000-0000-0000DE700000}"/>
    <cellStyle name="Normal 18 2 3 2 3 4" xfId="28890" xr:uid="{00000000-0005-0000-0000-0000DF700000}"/>
    <cellStyle name="Normal 18 2 3 2 4" xfId="28891" xr:uid="{00000000-0005-0000-0000-0000E0700000}"/>
    <cellStyle name="Normal 18 2 3 2 4 2" xfId="28892" xr:uid="{00000000-0005-0000-0000-0000E1700000}"/>
    <cellStyle name="Normal 18 2 3 2 4 2 2" xfId="28893" xr:uid="{00000000-0005-0000-0000-0000E2700000}"/>
    <cellStyle name="Normal 18 2 3 2 4 3" xfId="28894" xr:uid="{00000000-0005-0000-0000-0000E3700000}"/>
    <cellStyle name="Normal 18 2 3 2 5" xfId="28895" xr:uid="{00000000-0005-0000-0000-0000E4700000}"/>
    <cellStyle name="Normal 18 2 3 2 5 2" xfId="28896" xr:uid="{00000000-0005-0000-0000-0000E5700000}"/>
    <cellStyle name="Normal 18 2 3 2 6" xfId="28897" xr:uid="{00000000-0005-0000-0000-0000E6700000}"/>
    <cellStyle name="Normal 18 2 3 3" xfId="28898" xr:uid="{00000000-0005-0000-0000-0000E7700000}"/>
    <cellStyle name="Normal 18 2 3 3 2" xfId="28899" xr:uid="{00000000-0005-0000-0000-0000E8700000}"/>
    <cellStyle name="Normal 18 2 3 3 2 2" xfId="28900" xr:uid="{00000000-0005-0000-0000-0000E9700000}"/>
    <cellStyle name="Normal 18 2 3 3 2 2 2" xfId="28901" xr:uid="{00000000-0005-0000-0000-0000EA700000}"/>
    <cellStyle name="Normal 18 2 3 3 2 2 2 2" xfId="28902" xr:uid="{00000000-0005-0000-0000-0000EB700000}"/>
    <cellStyle name="Normal 18 2 3 3 2 2 2 2 2" xfId="28903" xr:uid="{00000000-0005-0000-0000-0000EC700000}"/>
    <cellStyle name="Normal 18 2 3 3 2 2 2 3" xfId="28904" xr:uid="{00000000-0005-0000-0000-0000ED700000}"/>
    <cellStyle name="Normal 18 2 3 3 2 2 3" xfId="28905" xr:uid="{00000000-0005-0000-0000-0000EE700000}"/>
    <cellStyle name="Normal 18 2 3 3 2 2 3 2" xfId="28906" xr:uid="{00000000-0005-0000-0000-0000EF700000}"/>
    <cellStyle name="Normal 18 2 3 3 2 2 4" xfId="28907" xr:uid="{00000000-0005-0000-0000-0000F0700000}"/>
    <cellStyle name="Normal 18 2 3 3 2 3" xfId="28908" xr:uid="{00000000-0005-0000-0000-0000F1700000}"/>
    <cellStyle name="Normal 18 2 3 3 2 3 2" xfId="28909" xr:uid="{00000000-0005-0000-0000-0000F2700000}"/>
    <cellStyle name="Normal 18 2 3 3 2 3 2 2" xfId="28910" xr:uid="{00000000-0005-0000-0000-0000F3700000}"/>
    <cellStyle name="Normal 18 2 3 3 2 3 3" xfId="28911" xr:uid="{00000000-0005-0000-0000-0000F4700000}"/>
    <cellStyle name="Normal 18 2 3 3 2 4" xfId="28912" xr:uid="{00000000-0005-0000-0000-0000F5700000}"/>
    <cellStyle name="Normal 18 2 3 3 2 4 2" xfId="28913" xr:uid="{00000000-0005-0000-0000-0000F6700000}"/>
    <cellStyle name="Normal 18 2 3 3 2 5" xfId="28914" xr:uid="{00000000-0005-0000-0000-0000F7700000}"/>
    <cellStyle name="Normal 18 2 3 3 3" xfId="28915" xr:uid="{00000000-0005-0000-0000-0000F8700000}"/>
    <cellStyle name="Normal 18 2 3 3 3 2" xfId="28916" xr:uid="{00000000-0005-0000-0000-0000F9700000}"/>
    <cellStyle name="Normal 18 2 3 3 3 2 2" xfId="28917" xr:uid="{00000000-0005-0000-0000-0000FA700000}"/>
    <cellStyle name="Normal 18 2 3 3 3 2 2 2" xfId="28918" xr:uid="{00000000-0005-0000-0000-0000FB700000}"/>
    <cellStyle name="Normal 18 2 3 3 3 2 3" xfId="28919" xr:uid="{00000000-0005-0000-0000-0000FC700000}"/>
    <cellStyle name="Normal 18 2 3 3 3 3" xfId="28920" xr:uid="{00000000-0005-0000-0000-0000FD700000}"/>
    <cellStyle name="Normal 18 2 3 3 3 3 2" xfId="28921" xr:uid="{00000000-0005-0000-0000-0000FE700000}"/>
    <cellStyle name="Normal 18 2 3 3 3 4" xfId="28922" xr:uid="{00000000-0005-0000-0000-0000FF700000}"/>
    <cellStyle name="Normal 18 2 3 3 4" xfId="28923" xr:uid="{00000000-0005-0000-0000-000000710000}"/>
    <cellStyle name="Normal 18 2 3 3 4 2" xfId="28924" xr:uid="{00000000-0005-0000-0000-000001710000}"/>
    <cellStyle name="Normal 18 2 3 3 4 2 2" xfId="28925" xr:uid="{00000000-0005-0000-0000-000002710000}"/>
    <cellStyle name="Normal 18 2 3 3 4 3" xfId="28926" xr:uid="{00000000-0005-0000-0000-000003710000}"/>
    <cellStyle name="Normal 18 2 3 3 5" xfId="28927" xr:uid="{00000000-0005-0000-0000-000004710000}"/>
    <cellStyle name="Normal 18 2 3 3 5 2" xfId="28928" xr:uid="{00000000-0005-0000-0000-000005710000}"/>
    <cellStyle name="Normal 18 2 3 3 6" xfId="28929" xr:uid="{00000000-0005-0000-0000-000006710000}"/>
    <cellStyle name="Normal 18 2 3 4" xfId="28930" xr:uid="{00000000-0005-0000-0000-000007710000}"/>
    <cellStyle name="Normal 18 2 3 4 2" xfId="28931" xr:uid="{00000000-0005-0000-0000-000008710000}"/>
    <cellStyle name="Normal 18 2 3 4 2 2" xfId="28932" xr:uid="{00000000-0005-0000-0000-000009710000}"/>
    <cellStyle name="Normal 18 2 3 4 2 2 2" xfId="28933" xr:uid="{00000000-0005-0000-0000-00000A710000}"/>
    <cellStyle name="Normal 18 2 3 4 2 2 2 2" xfId="28934" xr:uid="{00000000-0005-0000-0000-00000B710000}"/>
    <cellStyle name="Normal 18 2 3 4 2 2 3" xfId="28935" xr:uid="{00000000-0005-0000-0000-00000C710000}"/>
    <cellStyle name="Normal 18 2 3 4 2 3" xfId="28936" xr:uid="{00000000-0005-0000-0000-00000D710000}"/>
    <cellStyle name="Normal 18 2 3 4 2 3 2" xfId="28937" xr:uid="{00000000-0005-0000-0000-00000E710000}"/>
    <cellStyle name="Normal 18 2 3 4 2 4" xfId="28938" xr:uid="{00000000-0005-0000-0000-00000F710000}"/>
    <cellStyle name="Normal 18 2 3 4 3" xfId="28939" xr:uid="{00000000-0005-0000-0000-000010710000}"/>
    <cellStyle name="Normal 18 2 3 4 3 2" xfId="28940" xr:uid="{00000000-0005-0000-0000-000011710000}"/>
    <cellStyle name="Normal 18 2 3 4 3 2 2" xfId="28941" xr:uid="{00000000-0005-0000-0000-000012710000}"/>
    <cellStyle name="Normal 18 2 3 4 3 3" xfId="28942" xr:uid="{00000000-0005-0000-0000-000013710000}"/>
    <cellStyle name="Normal 18 2 3 4 4" xfId="28943" xr:uid="{00000000-0005-0000-0000-000014710000}"/>
    <cellStyle name="Normal 18 2 3 4 4 2" xfId="28944" xr:uid="{00000000-0005-0000-0000-000015710000}"/>
    <cellStyle name="Normal 18 2 3 4 5" xfId="28945" xr:uid="{00000000-0005-0000-0000-000016710000}"/>
    <cellStyle name="Normal 18 2 3 5" xfId="28946" xr:uid="{00000000-0005-0000-0000-000017710000}"/>
    <cellStyle name="Normal 18 2 3 5 2" xfId="28947" xr:uid="{00000000-0005-0000-0000-000018710000}"/>
    <cellStyle name="Normal 18 2 3 5 2 2" xfId="28948" xr:uid="{00000000-0005-0000-0000-000019710000}"/>
    <cellStyle name="Normal 18 2 3 5 2 2 2" xfId="28949" xr:uid="{00000000-0005-0000-0000-00001A710000}"/>
    <cellStyle name="Normal 18 2 3 5 2 3" xfId="28950" xr:uid="{00000000-0005-0000-0000-00001B710000}"/>
    <cellStyle name="Normal 18 2 3 5 3" xfId="28951" xr:uid="{00000000-0005-0000-0000-00001C710000}"/>
    <cellStyle name="Normal 18 2 3 5 3 2" xfId="28952" xr:uid="{00000000-0005-0000-0000-00001D710000}"/>
    <cellStyle name="Normal 18 2 3 5 4" xfId="28953" xr:uid="{00000000-0005-0000-0000-00001E710000}"/>
    <cellStyle name="Normal 18 2 3 6" xfId="28954" xr:uid="{00000000-0005-0000-0000-00001F710000}"/>
    <cellStyle name="Normal 18 2 3 6 2" xfId="28955" xr:uid="{00000000-0005-0000-0000-000020710000}"/>
    <cellStyle name="Normal 18 2 3 6 2 2" xfId="28956" xr:uid="{00000000-0005-0000-0000-000021710000}"/>
    <cellStyle name="Normal 18 2 3 6 3" xfId="28957" xr:uid="{00000000-0005-0000-0000-000022710000}"/>
    <cellStyle name="Normal 18 2 3 6 3 2" xfId="28958" xr:uid="{00000000-0005-0000-0000-000023710000}"/>
    <cellStyle name="Normal 18 2 3 6 4" xfId="28959" xr:uid="{00000000-0005-0000-0000-000024710000}"/>
    <cellStyle name="Normal 18 2 3 7" xfId="28960" xr:uid="{00000000-0005-0000-0000-000025710000}"/>
    <cellStyle name="Normal 18 2 3 7 2" xfId="28961" xr:uid="{00000000-0005-0000-0000-000026710000}"/>
    <cellStyle name="Normal 18 2 3 8" xfId="28962" xr:uid="{00000000-0005-0000-0000-000027710000}"/>
    <cellStyle name="Normal 18 2 3 8 2" xfId="28963" xr:uid="{00000000-0005-0000-0000-000028710000}"/>
    <cellStyle name="Normal 18 2 3 9" xfId="28964" xr:uid="{00000000-0005-0000-0000-000029710000}"/>
    <cellStyle name="Normal 18 2 4" xfId="28965" xr:uid="{00000000-0005-0000-0000-00002A710000}"/>
    <cellStyle name="Normal 18 2 4 2" xfId="28966" xr:uid="{00000000-0005-0000-0000-00002B710000}"/>
    <cellStyle name="Normal 18 2 4 2 2" xfId="28967" xr:uid="{00000000-0005-0000-0000-00002C710000}"/>
    <cellStyle name="Normal 18 2 4 2 2 2" xfId="28968" xr:uid="{00000000-0005-0000-0000-00002D710000}"/>
    <cellStyle name="Normal 18 2 4 2 2 2 2" xfId="28969" xr:uid="{00000000-0005-0000-0000-00002E710000}"/>
    <cellStyle name="Normal 18 2 4 2 2 2 2 2" xfId="28970" xr:uid="{00000000-0005-0000-0000-00002F710000}"/>
    <cellStyle name="Normal 18 2 4 2 2 2 3" xfId="28971" xr:uid="{00000000-0005-0000-0000-000030710000}"/>
    <cellStyle name="Normal 18 2 4 2 2 3" xfId="28972" xr:uid="{00000000-0005-0000-0000-000031710000}"/>
    <cellStyle name="Normal 18 2 4 2 2 3 2" xfId="28973" xr:uid="{00000000-0005-0000-0000-000032710000}"/>
    <cellStyle name="Normal 18 2 4 2 2 4" xfId="28974" xr:uid="{00000000-0005-0000-0000-000033710000}"/>
    <cellStyle name="Normal 18 2 4 2 3" xfId="28975" xr:uid="{00000000-0005-0000-0000-000034710000}"/>
    <cellStyle name="Normal 18 2 4 2 3 2" xfId="28976" xr:uid="{00000000-0005-0000-0000-000035710000}"/>
    <cellStyle name="Normal 18 2 4 2 3 2 2" xfId="28977" xr:uid="{00000000-0005-0000-0000-000036710000}"/>
    <cellStyle name="Normal 18 2 4 2 3 3" xfId="28978" xr:uid="{00000000-0005-0000-0000-000037710000}"/>
    <cellStyle name="Normal 18 2 4 2 4" xfId="28979" xr:uid="{00000000-0005-0000-0000-000038710000}"/>
    <cellStyle name="Normal 18 2 4 2 4 2" xfId="28980" xr:uid="{00000000-0005-0000-0000-000039710000}"/>
    <cellStyle name="Normal 18 2 4 2 5" xfId="28981" xr:uid="{00000000-0005-0000-0000-00003A710000}"/>
    <cellStyle name="Normal 18 2 4 3" xfId="28982" xr:uid="{00000000-0005-0000-0000-00003B710000}"/>
    <cellStyle name="Normal 18 2 4 3 2" xfId="28983" xr:uid="{00000000-0005-0000-0000-00003C710000}"/>
    <cellStyle name="Normal 18 2 4 3 2 2" xfId="28984" xr:uid="{00000000-0005-0000-0000-00003D710000}"/>
    <cellStyle name="Normal 18 2 4 3 2 2 2" xfId="28985" xr:uid="{00000000-0005-0000-0000-00003E710000}"/>
    <cellStyle name="Normal 18 2 4 3 2 3" xfId="28986" xr:uid="{00000000-0005-0000-0000-00003F710000}"/>
    <cellStyle name="Normal 18 2 4 3 3" xfId="28987" xr:uid="{00000000-0005-0000-0000-000040710000}"/>
    <cellStyle name="Normal 18 2 4 3 3 2" xfId="28988" xr:uid="{00000000-0005-0000-0000-000041710000}"/>
    <cellStyle name="Normal 18 2 4 3 4" xfId="28989" xr:uid="{00000000-0005-0000-0000-000042710000}"/>
    <cellStyle name="Normal 18 2 4 4" xfId="28990" xr:uid="{00000000-0005-0000-0000-000043710000}"/>
    <cellStyle name="Normal 18 2 4 4 2" xfId="28991" xr:uid="{00000000-0005-0000-0000-000044710000}"/>
    <cellStyle name="Normal 18 2 4 4 2 2" xfId="28992" xr:uid="{00000000-0005-0000-0000-000045710000}"/>
    <cellStyle name="Normal 18 2 4 4 3" xfId="28993" xr:uid="{00000000-0005-0000-0000-000046710000}"/>
    <cellStyle name="Normal 18 2 4 5" xfId="28994" xr:uid="{00000000-0005-0000-0000-000047710000}"/>
    <cellStyle name="Normal 18 2 4 5 2" xfId="28995" xr:uid="{00000000-0005-0000-0000-000048710000}"/>
    <cellStyle name="Normal 18 2 4 6" xfId="28996" xr:uid="{00000000-0005-0000-0000-000049710000}"/>
    <cellStyle name="Normal 18 2 5" xfId="28997" xr:uid="{00000000-0005-0000-0000-00004A710000}"/>
    <cellStyle name="Normal 18 2 5 2" xfId="28998" xr:uid="{00000000-0005-0000-0000-00004B710000}"/>
    <cellStyle name="Normal 18 2 5 2 2" xfId="28999" xr:uid="{00000000-0005-0000-0000-00004C710000}"/>
    <cellStyle name="Normal 18 2 5 2 2 2" xfId="29000" xr:uid="{00000000-0005-0000-0000-00004D710000}"/>
    <cellStyle name="Normal 18 2 5 2 2 2 2" xfId="29001" xr:uid="{00000000-0005-0000-0000-00004E710000}"/>
    <cellStyle name="Normal 18 2 5 2 2 2 2 2" xfId="29002" xr:uid="{00000000-0005-0000-0000-00004F710000}"/>
    <cellStyle name="Normal 18 2 5 2 2 2 3" xfId="29003" xr:uid="{00000000-0005-0000-0000-000050710000}"/>
    <cellStyle name="Normal 18 2 5 2 2 3" xfId="29004" xr:uid="{00000000-0005-0000-0000-000051710000}"/>
    <cellStyle name="Normal 18 2 5 2 2 3 2" xfId="29005" xr:uid="{00000000-0005-0000-0000-000052710000}"/>
    <cellStyle name="Normal 18 2 5 2 2 4" xfId="29006" xr:uid="{00000000-0005-0000-0000-000053710000}"/>
    <cellStyle name="Normal 18 2 5 2 3" xfId="29007" xr:uid="{00000000-0005-0000-0000-000054710000}"/>
    <cellStyle name="Normal 18 2 5 2 3 2" xfId="29008" xr:uid="{00000000-0005-0000-0000-000055710000}"/>
    <cellStyle name="Normal 18 2 5 2 3 2 2" xfId="29009" xr:uid="{00000000-0005-0000-0000-000056710000}"/>
    <cellStyle name="Normal 18 2 5 2 3 3" xfId="29010" xr:uid="{00000000-0005-0000-0000-000057710000}"/>
    <cellStyle name="Normal 18 2 5 2 4" xfId="29011" xr:uid="{00000000-0005-0000-0000-000058710000}"/>
    <cellStyle name="Normal 18 2 5 2 4 2" xfId="29012" xr:uid="{00000000-0005-0000-0000-000059710000}"/>
    <cellStyle name="Normal 18 2 5 2 5" xfId="29013" xr:uid="{00000000-0005-0000-0000-00005A710000}"/>
    <cellStyle name="Normal 18 2 5 3" xfId="29014" xr:uid="{00000000-0005-0000-0000-00005B710000}"/>
    <cellStyle name="Normal 18 2 5 3 2" xfId="29015" xr:uid="{00000000-0005-0000-0000-00005C710000}"/>
    <cellStyle name="Normal 18 2 5 3 2 2" xfId="29016" xr:uid="{00000000-0005-0000-0000-00005D710000}"/>
    <cellStyle name="Normal 18 2 5 3 2 2 2" xfId="29017" xr:uid="{00000000-0005-0000-0000-00005E710000}"/>
    <cellStyle name="Normal 18 2 5 3 2 3" xfId="29018" xr:uid="{00000000-0005-0000-0000-00005F710000}"/>
    <cellStyle name="Normal 18 2 5 3 3" xfId="29019" xr:uid="{00000000-0005-0000-0000-000060710000}"/>
    <cellStyle name="Normal 18 2 5 3 3 2" xfId="29020" xr:uid="{00000000-0005-0000-0000-000061710000}"/>
    <cellStyle name="Normal 18 2 5 3 4" xfId="29021" xr:uid="{00000000-0005-0000-0000-000062710000}"/>
    <cellStyle name="Normal 18 2 5 4" xfId="29022" xr:uid="{00000000-0005-0000-0000-000063710000}"/>
    <cellStyle name="Normal 18 2 5 4 2" xfId="29023" xr:uid="{00000000-0005-0000-0000-000064710000}"/>
    <cellStyle name="Normal 18 2 5 4 2 2" xfId="29024" xr:uid="{00000000-0005-0000-0000-000065710000}"/>
    <cellStyle name="Normal 18 2 5 4 3" xfId="29025" xr:uid="{00000000-0005-0000-0000-000066710000}"/>
    <cellStyle name="Normal 18 2 5 5" xfId="29026" xr:uid="{00000000-0005-0000-0000-000067710000}"/>
    <cellStyle name="Normal 18 2 5 5 2" xfId="29027" xr:uid="{00000000-0005-0000-0000-000068710000}"/>
    <cellStyle name="Normal 18 2 5 6" xfId="29028" xr:uid="{00000000-0005-0000-0000-000069710000}"/>
    <cellStyle name="Normal 18 2 6" xfId="29029" xr:uid="{00000000-0005-0000-0000-00006A710000}"/>
    <cellStyle name="Normal 18 2 6 2" xfId="29030" xr:uid="{00000000-0005-0000-0000-00006B710000}"/>
    <cellStyle name="Normal 18 2 6 2 2" xfId="29031" xr:uid="{00000000-0005-0000-0000-00006C710000}"/>
    <cellStyle name="Normal 18 2 6 2 2 2" xfId="29032" xr:uid="{00000000-0005-0000-0000-00006D710000}"/>
    <cellStyle name="Normal 18 2 6 2 2 2 2" xfId="29033" xr:uid="{00000000-0005-0000-0000-00006E710000}"/>
    <cellStyle name="Normal 18 2 6 2 2 3" xfId="29034" xr:uid="{00000000-0005-0000-0000-00006F710000}"/>
    <cellStyle name="Normal 18 2 6 2 3" xfId="29035" xr:uid="{00000000-0005-0000-0000-000070710000}"/>
    <cellStyle name="Normal 18 2 6 2 3 2" xfId="29036" xr:uid="{00000000-0005-0000-0000-000071710000}"/>
    <cellStyle name="Normal 18 2 6 2 4" xfId="29037" xr:uid="{00000000-0005-0000-0000-000072710000}"/>
    <cellStyle name="Normal 18 2 6 3" xfId="29038" xr:uid="{00000000-0005-0000-0000-000073710000}"/>
    <cellStyle name="Normal 18 2 6 3 2" xfId="29039" xr:uid="{00000000-0005-0000-0000-000074710000}"/>
    <cellStyle name="Normal 18 2 6 3 2 2" xfId="29040" xr:uid="{00000000-0005-0000-0000-000075710000}"/>
    <cellStyle name="Normal 18 2 6 3 3" xfId="29041" xr:uid="{00000000-0005-0000-0000-000076710000}"/>
    <cellStyle name="Normal 18 2 6 4" xfId="29042" xr:uid="{00000000-0005-0000-0000-000077710000}"/>
    <cellStyle name="Normal 18 2 6 4 2" xfId="29043" xr:uid="{00000000-0005-0000-0000-000078710000}"/>
    <cellStyle name="Normal 18 2 6 5" xfId="29044" xr:uid="{00000000-0005-0000-0000-000079710000}"/>
    <cellStyle name="Normal 18 2 7" xfId="29045" xr:uid="{00000000-0005-0000-0000-00007A710000}"/>
    <cellStyle name="Normal 18 2 8" xfId="29046" xr:uid="{00000000-0005-0000-0000-00007B710000}"/>
    <cellStyle name="Normal 18 2 8 2" xfId="29047" xr:uid="{00000000-0005-0000-0000-00007C710000}"/>
    <cellStyle name="Normal 18 2 8 2 2" xfId="29048" xr:uid="{00000000-0005-0000-0000-00007D710000}"/>
    <cellStyle name="Normal 18 2 8 2 2 2" xfId="29049" xr:uid="{00000000-0005-0000-0000-00007E710000}"/>
    <cellStyle name="Normal 18 2 8 2 3" xfId="29050" xr:uid="{00000000-0005-0000-0000-00007F710000}"/>
    <cellStyle name="Normal 18 2 8 3" xfId="29051" xr:uid="{00000000-0005-0000-0000-000080710000}"/>
    <cellStyle name="Normal 18 2 8 3 2" xfId="29052" xr:uid="{00000000-0005-0000-0000-000081710000}"/>
    <cellStyle name="Normal 18 2 8 4" xfId="29053" xr:uid="{00000000-0005-0000-0000-000082710000}"/>
    <cellStyle name="Normal 18 2 9" xfId="29054" xr:uid="{00000000-0005-0000-0000-000083710000}"/>
    <cellStyle name="Normal 18 2 9 2" xfId="29055" xr:uid="{00000000-0005-0000-0000-000084710000}"/>
    <cellStyle name="Normal 18 2 9 2 2" xfId="29056" xr:uid="{00000000-0005-0000-0000-000085710000}"/>
    <cellStyle name="Normal 18 2 9 3" xfId="29057" xr:uid="{00000000-0005-0000-0000-000086710000}"/>
    <cellStyle name="Normal 18 2 9 3 2" xfId="29058" xr:uid="{00000000-0005-0000-0000-000087710000}"/>
    <cellStyle name="Normal 18 2 9 4" xfId="29059" xr:uid="{00000000-0005-0000-0000-000088710000}"/>
    <cellStyle name="Normal 18 3" xfId="29060" xr:uid="{00000000-0005-0000-0000-000089710000}"/>
    <cellStyle name="Normal 18 3 10" xfId="29061" xr:uid="{00000000-0005-0000-0000-00008A710000}"/>
    <cellStyle name="Normal 18 3 11" xfId="29062" xr:uid="{00000000-0005-0000-0000-00008B710000}"/>
    <cellStyle name="Normal 18 3 2" xfId="29063" xr:uid="{00000000-0005-0000-0000-00008C710000}"/>
    <cellStyle name="Normal 18 3 2 2" xfId="29064" xr:uid="{00000000-0005-0000-0000-00008D710000}"/>
    <cellStyle name="Normal 18 3 2 2 2" xfId="29065" xr:uid="{00000000-0005-0000-0000-00008E710000}"/>
    <cellStyle name="Normal 18 3 2 2 2 2" xfId="29066" xr:uid="{00000000-0005-0000-0000-00008F710000}"/>
    <cellStyle name="Normal 18 3 2 2 2 2 2" xfId="29067" xr:uid="{00000000-0005-0000-0000-000090710000}"/>
    <cellStyle name="Normal 18 3 2 2 2 2 2 2" xfId="29068" xr:uid="{00000000-0005-0000-0000-000091710000}"/>
    <cellStyle name="Normal 18 3 2 2 2 2 2 2 2" xfId="29069" xr:uid="{00000000-0005-0000-0000-000092710000}"/>
    <cellStyle name="Normal 18 3 2 2 2 2 2 3" xfId="29070" xr:uid="{00000000-0005-0000-0000-000093710000}"/>
    <cellStyle name="Normal 18 3 2 2 2 2 3" xfId="29071" xr:uid="{00000000-0005-0000-0000-000094710000}"/>
    <cellStyle name="Normal 18 3 2 2 2 2 3 2" xfId="29072" xr:uid="{00000000-0005-0000-0000-000095710000}"/>
    <cellStyle name="Normal 18 3 2 2 2 2 4" xfId="29073" xr:uid="{00000000-0005-0000-0000-000096710000}"/>
    <cellStyle name="Normal 18 3 2 2 2 3" xfId="29074" xr:uid="{00000000-0005-0000-0000-000097710000}"/>
    <cellStyle name="Normal 18 3 2 2 2 3 2" xfId="29075" xr:uid="{00000000-0005-0000-0000-000098710000}"/>
    <cellStyle name="Normal 18 3 2 2 2 3 2 2" xfId="29076" xr:uid="{00000000-0005-0000-0000-000099710000}"/>
    <cellStyle name="Normal 18 3 2 2 2 3 3" xfId="29077" xr:uid="{00000000-0005-0000-0000-00009A710000}"/>
    <cellStyle name="Normal 18 3 2 2 2 4" xfId="29078" xr:uid="{00000000-0005-0000-0000-00009B710000}"/>
    <cellStyle name="Normal 18 3 2 2 2 4 2" xfId="29079" xr:uid="{00000000-0005-0000-0000-00009C710000}"/>
    <cellStyle name="Normal 18 3 2 2 2 5" xfId="29080" xr:uid="{00000000-0005-0000-0000-00009D710000}"/>
    <cellStyle name="Normal 18 3 2 2 3" xfId="29081" xr:uid="{00000000-0005-0000-0000-00009E710000}"/>
    <cellStyle name="Normal 18 3 2 2 3 2" xfId="29082" xr:uid="{00000000-0005-0000-0000-00009F710000}"/>
    <cellStyle name="Normal 18 3 2 2 3 2 2" xfId="29083" xr:uid="{00000000-0005-0000-0000-0000A0710000}"/>
    <cellStyle name="Normal 18 3 2 2 3 2 2 2" xfId="29084" xr:uid="{00000000-0005-0000-0000-0000A1710000}"/>
    <cellStyle name="Normal 18 3 2 2 3 2 3" xfId="29085" xr:uid="{00000000-0005-0000-0000-0000A2710000}"/>
    <cellStyle name="Normal 18 3 2 2 3 3" xfId="29086" xr:uid="{00000000-0005-0000-0000-0000A3710000}"/>
    <cellStyle name="Normal 18 3 2 2 3 3 2" xfId="29087" xr:uid="{00000000-0005-0000-0000-0000A4710000}"/>
    <cellStyle name="Normal 18 3 2 2 3 4" xfId="29088" xr:uid="{00000000-0005-0000-0000-0000A5710000}"/>
    <cellStyle name="Normal 18 3 2 2 4" xfId="29089" xr:uid="{00000000-0005-0000-0000-0000A6710000}"/>
    <cellStyle name="Normal 18 3 2 2 4 2" xfId="29090" xr:uid="{00000000-0005-0000-0000-0000A7710000}"/>
    <cellStyle name="Normal 18 3 2 2 4 2 2" xfId="29091" xr:uid="{00000000-0005-0000-0000-0000A8710000}"/>
    <cellStyle name="Normal 18 3 2 2 4 3" xfId="29092" xr:uid="{00000000-0005-0000-0000-0000A9710000}"/>
    <cellStyle name="Normal 18 3 2 2 5" xfId="29093" xr:uid="{00000000-0005-0000-0000-0000AA710000}"/>
    <cellStyle name="Normal 18 3 2 2 5 2" xfId="29094" xr:uid="{00000000-0005-0000-0000-0000AB710000}"/>
    <cellStyle name="Normal 18 3 2 2 6" xfId="29095" xr:uid="{00000000-0005-0000-0000-0000AC710000}"/>
    <cellStyle name="Normal 18 3 2 3" xfId="29096" xr:uid="{00000000-0005-0000-0000-0000AD710000}"/>
    <cellStyle name="Normal 18 3 2 3 2" xfId="29097" xr:uid="{00000000-0005-0000-0000-0000AE710000}"/>
    <cellStyle name="Normal 18 3 2 3 2 2" xfId="29098" xr:uid="{00000000-0005-0000-0000-0000AF710000}"/>
    <cellStyle name="Normal 18 3 2 3 2 2 2" xfId="29099" xr:uid="{00000000-0005-0000-0000-0000B0710000}"/>
    <cellStyle name="Normal 18 3 2 3 2 2 2 2" xfId="29100" xr:uid="{00000000-0005-0000-0000-0000B1710000}"/>
    <cellStyle name="Normal 18 3 2 3 2 2 2 2 2" xfId="29101" xr:uid="{00000000-0005-0000-0000-0000B2710000}"/>
    <cellStyle name="Normal 18 3 2 3 2 2 2 3" xfId="29102" xr:uid="{00000000-0005-0000-0000-0000B3710000}"/>
    <cellStyle name="Normal 18 3 2 3 2 2 3" xfId="29103" xr:uid="{00000000-0005-0000-0000-0000B4710000}"/>
    <cellStyle name="Normal 18 3 2 3 2 2 3 2" xfId="29104" xr:uid="{00000000-0005-0000-0000-0000B5710000}"/>
    <cellStyle name="Normal 18 3 2 3 2 2 4" xfId="29105" xr:uid="{00000000-0005-0000-0000-0000B6710000}"/>
    <cellStyle name="Normal 18 3 2 3 2 3" xfId="29106" xr:uid="{00000000-0005-0000-0000-0000B7710000}"/>
    <cellStyle name="Normal 18 3 2 3 2 3 2" xfId="29107" xr:uid="{00000000-0005-0000-0000-0000B8710000}"/>
    <cellStyle name="Normal 18 3 2 3 2 3 2 2" xfId="29108" xr:uid="{00000000-0005-0000-0000-0000B9710000}"/>
    <cellStyle name="Normal 18 3 2 3 2 3 3" xfId="29109" xr:uid="{00000000-0005-0000-0000-0000BA710000}"/>
    <cellStyle name="Normal 18 3 2 3 2 4" xfId="29110" xr:uid="{00000000-0005-0000-0000-0000BB710000}"/>
    <cellStyle name="Normal 18 3 2 3 2 4 2" xfId="29111" xr:uid="{00000000-0005-0000-0000-0000BC710000}"/>
    <cellStyle name="Normal 18 3 2 3 2 5" xfId="29112" xr:uid="{00000000-0005-0000-0000-0000BD710000}"/>
    <cellStyle name="Normal 18 3 2 3 3" xfId="29113" xr:uid="{00000000-0005-0000-0000-0000BE710000}"/>
    <cellStyle name="Normal 18 3 2 3 3 2" xfId="29114" xr:uid="{00000000-0005-0000-0000-0000BF710000}"/>
    <cellStyle name="Normal 18 3 2 3 3 2 2" xfId="29115" xr:uid="{00000000-0005-0000-0000-0000C0710000}"/>
    <cellStyle name="Normal 18 3 2 3 3 2 2 2" xfId="29116" xr:uid="{00000000-0005-0000-0000-0000C1710000}"/>
    <cellStyle name="Normal 18 3 2 3 3 2 3" xfId="29117" xr:uid="{00000000-0005-0000-0000-0000C2710000}"/>
    <cellStyle name="Normal 18 3 2 3 3 3" xfId="29118" xr:uid="{00000000-0005-0000-0000-0000C3710000}"/>
    <cellStyle name="Normal 18 3 2 3 3 3 2" xfId="29119" xr:uid="{00000000-0005-0000-0000-0000C4710000}"/>
    <cellStyle name="Normal 18 3 2 3 3 4" xfId="29120" xr:uid="{00000000-0005-0000-0000-0000C5710000}"/>
    <cellStyle name="Normal 18 3 2 3 4" xfId="29121" xr:uid="{00000000-0005-0000-0000-0000C6710000}"/>
    <cellStyle name="Normal 18 3 2 3 4 2" xfId="29122" xr:uid="{00000000-0005-0000-0000-0000C7710000}"/>
    <cellStyle name="Normal 18 3 2 3 4 2 2" xfId="29123" xr:uid="{00000000-0005-0000-0000-0000C8710000}"/>
    <cellStyle name="Normal 18 3 2 3 4 3" xfId="29124" xr:uid="{00000000-0005-0000-0000-0000C9710000}"/>
    <cellStyle name="Normal 18 3 2 3 5" xfId="29125" xr:uid="{00000000-0005-0000-0000-0000CA710000}"/>
    <cellStyle name="Normal 18 3 2 3 5 2" xfId="29126" xr:uid="{00000000-0005-0000-0000-0000CB710000}"/>
    <cellStyle name="Normal 18 3 2 3 6" xfId="29127" xr:uid="{00000000-0005-0000-0000-0000CC710000}"/>
    <cellStyle name="Normal 18 3 2 4" xfId="29128" xr:uid="{00000000-0005-0000-0000-0000CD710000}"/>
    <cellStyle name="Normal 18 3 2 4 2" xfId="29129" xr:uid="{00000000-0005-0000-0000-0000CE710000}"/>
    <cellStyle name="Normal 18 3 2 4 2 2" xfId="29130" xr:uid="{00000000-0005-0000-0000-0000CF710000}"/>
    <cellStyle name="Normal 18 3 2 4 2 2 2" xfId="29131" xr:uid="{00000000-0005-0000-0000-0000D0710000}"/>
    <cellStyle name="Normal 18 3 2 4 2 2 2 2" xfId="29132" xr:uid="{00000000-0005-0000-0000-0000D1710000}"/>
    <cellStyle name="Normal 18 3 2 4 2 2 3" xfId="29133" xr:uid="{00000000-0005-0000-0000-0000D2710000}"/>
    <cellStyle name="Normal 18 3 2 4 2 3" xfId="29134" xr:uid="{00000000-0005-0000-0000-0000D3710000}"/>
    <cellStyle name="Normal 18 3 2 4 2 3 2" xfId="29135" xr:uid="{00000000-0005-0000-0000-0000D4710000}"/>
    <cellStyle name="Normal 18 3 2 4 2 4" xfId="29136" xr:uid="{00000000-0005-0000-0000-0000D5710000}"/>
    <cellStyle name="Normal 18 3 2 4 3" xfId="29137" xr:uid="{00000000-0005-0000-0000-0000D6710000}"/>
    <cellStyle name="Normal 18 3 2 4 3 2" xfId="29138" xr:uid="{00000000-0005-0000-0000-0000D7710000}"/>
    <cellStyle name="Normal 18 3 2 4 3 2 2" xfId="29139" xr:uid="{00000000-0005-0000-0000-0000D8710000}"/>
    <cellStyle name="Normal 18 3 2 4 3 3" xfId="29140" xr:uid="{00000000-0005-0000-0000-0000D9710000}"/>
    <cellStyle name="Normal 18 3 2 4 4" xfId="29141" xr:uid="{00000000-0005-0000-0000-0000DA710000}"/>
    <cellStyle name="Normal 18 3 2 4 4 2" xfId="29142" xr:uid="{00000000-0005-0000-0000-0000DB710000}"/>
    <cellStyle name="Normal 18 3 2 4 5" xfId="29143" xr:uid="{00000000-0005-0000-0000-0000DC710000}"/>
    <cellStyle name="Normal 18 3 2 5" xfId="29144" xr:uid="{00000000-0005-0000-0000-0000DD710000}"/>
    <cellStyle name="Normal 18 3 2 5 2" xfId="29145" xr:uid="{00000000-0005-0000-0000-0000DE710000}"/>
    <cellStyle name="Normal 18 3 2 5 2 2" xfId="29146" xr:uid="{00000000-0005-0000-0000-0000DF710000}"/>
    <cellStyle name="Normal 18 3 2 5 2 2 2" xfId="29147" xr:uid="{00000000-0005-0000-0000-0000E0710000}"/>
    <cellStyle name="Normal 18 3 2 5 2 3" xfId="29148" xr:uid="{00000000-0005-0000-0000-0000E1710000}"/>
    <cellStyle name="Normal 18 3 2 5 3" xfId="29149" xr:uid="{00000000-0005-0000-0000-0000E2710000}"/>
    <cellStyle name="Normal 18 3 2 5 3 2" xfId="29150" xr:uid="{00000000-0005-0000-0000-0000E3710000}"/>
    <cellStyle name="Normal 18 3 2 5 4" xfId="29151" xr:uid="{00000000-0005-0000-0000-0000E4710000}"/>
    <cellStyle name="Normal 18 3 2 6" xfId="29152" xr:uid="{00000000-0005-0000-0000-0000E5710000}"/>
    <cellStyle name="Normal 18 3 2 6 2" xfId="29153" xr:uid="{00000000-0005-0000-0000-0000E6710000}"/>
    <cellStyle name="Normal 18 3 2 6 2 2" xfId="29154" xr:uid="{00000000-0005-0000-0000-0000E7710000}"/>
    <cellStyle name="Normal 18 3 2 6 3" xfId="29155" xr:uid="{00000000-0005-0000-0000-0000E8710000}"/>
    <cellStyle name="Normal 18 3 2 6 3 2" xfId="29156" xr:uid="{00000000-0005-0000-0000-0000E9710000}"/>
    <cellStyle name="Normal 18 3 2 6 4" xfId="29157" xr:uid="{00000000-0005-0000-0000-0000EA710000}"/>
    <cellStyle name="Normal 18 3 2 7" xfId="29158" xr:uid="{00000000-0005-0000-0000-0000EB710000}"/>
    <cellStyle name="Normal 18 3 2 7 2" xfId="29159" xr:uid="{00000000-0005-0000-0000-0000EC710000}"/>
    <cellStyle name="Normal 18 3 2 8" xfId="29160" xr:uid="{00000000-0005-0000-0000-0000ED710000}"/>
    <cellStyle name="Normal 18 3 2 8 2" xfId="29161" xr:uid="{00000000-0005-0000-0000-0000EE710000}"/>
    <cellStyle name="Normal 18 3 2 9" xfId="29162" xr:uid="{00000000-0005-0000-0000-0000EF710000}"/>
    <cellStyle name="Normal 18 3 3" xfId="29163" xr:uid="{00000000-0005-0000-0000-0000F0710000}"/>
    <cellStyle name="Normal 18 3 3 2" xfId="29164" xr:uid="{00000000-0005-0000-0000-0000F1710000}"/>
    <cellStyle name="Normal 18 3 3 2 2" xfId="29165" xr:uid="{00000000-0005-0000-0000-0000F2710000}"/>
    <cellStyle name="Normal 18 3 3 2 2 2" xfId="29166" xr:uid="{00000000-0005-0000-0000-0000F3710000}"/>
    <cellStyle name="Normal 18 3 3 2 2 2 2" xfId="29167" xr:uid="{00000000-0005-0000-0000-0000F4710000}"/>
    <cellStyle name="Normal 18 3 3 2 2 2 2 2" xfId="29168" xr:uid="{00000000-0005-0000-0000-0000F5710000}"/>
    <cellStyle name="Normal 18 3 3 2 2 2 3" xfId="29169" xr:uid="{00000000-0005-0000-0000-0000F6710000}"/>
    <cellStyle name="Normal 18 3 3 2 2 3" xfId="29170" xr:uid="{00000000-0005-0000-0000-0000F7710000}"/>
    <cellStyle name="Normal 18 3 3 2 2 3 2" xfId="29171" xr:uid="{00000000-0005-0000-0000-0000F8710000}"/>
    <cellStyle name="Normal 18 3 3 2 2 4" xfId="29172" xr:uid="{00000000-0005-0000-0000-0000F9710000}"/>
    <cellStyle name="Normal 18 3 3 2 3" xfId="29173" xr:uid="{00000000-0005-0000-0000-0000FA710000}"/>
    <cellStyle name="Normal 18 3 3 2 3 2" xfId="29174" xr:uid="{00000000-0005-0000-0000-0000FB710000}"/>
    <cellStyle name="Normal 18 3 3 2 3 2 2" xfId="29175" xr:uid="{00000000-0005-0000-0000-0000FC710000}"/>
    <cellStyle name="Normal 18 3 3 2 3 3" xfId="29176" xr:uid="{00000000-0005-0000-0000-0000FD710000}"/>
    <cellStyle name="Normal 18 3 3 2 4" xfId="29177" xr:uid="{00000000-0005-0000-0000-0000FE710000}"/>
    <cellStyle name="Normal 18 3 3 2 4 2" xfId="29178" xr:uid="{00000000-0005-0000-0000-0000FF710000}"/>
    <cellStyle name="Normal 18 3 3 2 5" xfId="29179" xr:uid="{00000000-0005-0000-0000-000000720000}"/>
    <cellStyle name="Normal 18 3 3 3" xfId="29180" xr:uid="{00000000-0005-0000-0000-000001720000}"/>
    <cellStyle name="Normal 18 3 3 3 2" xfId="29181" xr:uid="{00000000-0005-0000-0000-000002720000}"/>
    <cellStyle name="Normal 18 3 3 3 2 2" xfId="29182" xr:uid="{00000000-0005-0000-0000-000003720000}"/>
    <cellStyle name="Normal 18 3 3 3 2 2 2" xfId="29183" xr:uid="{00000000-0005-0000-0000-000004720000}"/>
    <cellStyle name="Normal 18 3 3 3 2 3" xfId="29184" xr:uid="{00000000-0005-0000-0000-000005720000}"/>
    <cellStyle name="Normal 18 3 3 3 3" xfId="29185" xr:uid="{00000000-0005-0000-0000-000006720000}"/>
    <cellStyle name="Normal 18 3 3 3 3 2" xfId="29186" xr:uid="{00000000-0005-0000-0000-000007720000}"/>
    <cellStyle name="Normal 18 3 3 3 4" xfId="29187" xr:uid="{00000000-0005-0000-0000-000008720000}"/>
    <cellStyle name="Normal 18 3 3 4" xfId="29188" xr:uid="{00000000-0005-0000-0000-000009720000}"/>
    <cellStyle name="Normal 18 3 3 4 2" xfId="29189" xr:uid="{00000000-0005-0000-0000-00000A720000}"/>
    <cellStyle name="Normal 18 3 3 4 2 2" xfId="29190" xr:uid="{00000000-0005-0000-0000-00000B720000}"/>
    <cellStyle name="Normal 18 3 3 4 3" xfId="29191" xr:uid="{00000000-0005-0000-0000-00000C720000}"/>
    <cellStyle name="Normal 18 3 3 5" xfId="29192" xr:uid="{00000000-0005-0000-0000-00000D720000}"/>
    <cellStyle name="Normal 18 3 3 5 2" xfId="29193" xr:uid="{00000000-0005-0000-0000-00000E720000}"/>
    <cellStyle name="Normal 18 3 3 6" xfId="29194" xr:uid="{00000000-0005-0000-0000-00000F720000}"/>
    <cellStyle name="Normal 18 3 4" xfId="29195" xr:uid="{00000000-0005-0000-0000-000010720000}"/>
    <cellStyle name="Normal 18 3 4 2" xfId="29196" xr:uid="{00000000-0005-0000-0000-000011720000}"/>
    <cellStyle name="Normal 18 3 4 2 2" xfId="29197" xr:uid="{00000000-0005-0000-0000-000012720000}"/>
    <cellStyle name="Normal 18 3 4 2 2 2" xfId="29198" xr:uid="{00000000-0005-0000-0000-000013720000}"/>
    <cellStyle name="Normal 18 3 4 2 2 2 2" xfId="29199" xr:uid="{00000000-0005-0000-0000-000014720000}"/>
    <cellStyle name="Normal 18 3 4 2 2 2 2 2" xfId="29200" xr:uid="{00000000-0005-0000-0000-000015720000}"/>
    <cellStyle name="Normal 18 3 4 2 2 2 3" xfId="29201" xr:uid="{00000000-0005-0000-0000-000016720000}"/>
    <cellStyle name="Normal 18 3 4 2 2 3" xfId="29202" xr:uid="{00000000-0005-0000-0000-000017720000}"/>
    <cellStyle name="Normal 18 3 4 2 2 3 2" xfId="29203" xr:uid="{00000000-0005-0000-0000-000018720000}"/>
    <cellStyle name="Normal 18 3 4 2 2 4" xfId="29204" xr:uid="{00000000-0005-0000-0000-000019720000}"/>
    <cellStyle name="Normal 18 3 4 2 3" xfId="29205" xr:uid="{00000000-0005-0000-0000-00001A720000}"/>
    <cellStyle name="Normal 18 3 4 2 3 2" xfId="29206" xr:uid="{00000000-0005-0000-0000-00001B720000}"/>
    <cellStyle name="Normal 18 3 4 2 3 2 2" xfId="29207" xr:uid="{00000000-0005-0000-0000-00001C720000}"/>
    <cellStyle name="Normal 18 3 4 2 3 3" xfId="29208" xr:uid="{00000000-0005-0000-0000-00001D720000}"/>
    <cellStyle name="Normal 18 3 4 2 4" xfId="29209" xr:uid="{00000000-0005-0000-0000-00001E720000}"/>
    <cellStyle name="Normal 18 3 4 2 4 2" xfId="29210" xr:uid="{00000000-0005-0000-0000-00001F720000}"/>
    <cellStyle name="Normal 18 3 4 2 5" xfId="29211" xr:uid="{00000000-0005-0000-0000-000020720000}"/>
    <cellStyle name="Normal 18 3 4 3" xfId="29212" xr:uid="{00000000-0005-0000-0000-000021720000}"/>
    <cellStyle name="Normal 18 3 4 3 2" xfId="29213" xr:uid="{00000000-0005-0000-0000-000022720000}"/>
    <cellStyle name="Normal 18 3 4 3 2 2" xfId="29214" xr:uid="{00000000-0005-0000-0000-000023720000}"/>
    <cellStyle name="Normal 18 3 4 3 2 2 2" xfId="29215" xr:uid="{00000000-0005-0000-0000-000024720000}"/>
    <cellStyle name="Normal 18 3 4 3 2 3" xfId="29216" xr:uid="{00000000-0005-0000-0000-000025720000}"/>
    <cellStyle name="Normal 18 3 4 3 3" xfId="29217" xr:uid="{00000000-0005-0000-0000-000026720000}"/>
    <cellStyle name="Normal 18 3 4 3 3 2" xfId="29218" xr:uid="{00000000-0005-0000-0000-000027720000}"/>
    <cellStyle name="Normal 18 3 4 3 4" xfId="29219" xr:uid="{00000000-0005-0000-0000-000028720000}"/>
    <cellStyle name="Normal 18 3 4 4" xfId="29220" xr:uid="{00000000-0005-0000-0000-000029720000}"/>
    <cellStyle name="Normal 18 3 4 4 2" xfId="29221" xr:uid="{00000000-0005-0000-0000-00002A720000}"/>
    <cellStyle name="Normal 18 3 4 4 2 2" xfId="29222" xr:uid="{00000000-0005-0000-0000-00002B720000}"/>
    <cellStyle name="Normal 18 3 4 4 3" xfId="29223" xr:uid="{00000000-0005-0000-0000-00002C720000}"/>
    <cellStyle name="Normal 18 3 4 5" xfId="29224" xr:uid="{00000000-0005-0000-0000-00002D720000}"/>
    <cellStyle name="Normal 18 3 4 5 2" xfId="29225" xr:uid="{00000000-0005-0000-0000-00002E720000}"/>
    <cellStyle name="Normal 18 3 4 6" xfId="29226" xr:uid="{00000000-0005-0000-0000-00002F720000}"/>
    <cellStyle name="Normal 18 3 5" xfId="29227" xr:uid="{00000000-0005-0000-0000-000030720000}"/>
    <cellStyle name="Normal 18 3 5 2" xfId="29228" xr:uid="{00000000-0005-0000-0000-000031720000}"/>
    <cellStyle name="Normal 18 3 5 2 2" xfId="29229" xr:uid="{00000000-0005-0000-0000-000032720000}"/>
    <cellStyle name="Normal 18 3 5 2 2 2" xfId="29230" xr:uid="{00000000-0005-0000-0000-000033720000}"/>
    <cellStyle name="Normal 18 3 5 2 2 2 2" xfId="29231" xr:uid="{00000000-0005-0000-0000-000034720000}"/>
    <cellStyle name="Normal 18 3 5 2 2 3" xfId="29232" xr:uid="{00000000-0005-0000-0000-000035720000}"/>
    <cellStyle name="Normal 18 3 5 2 3" xfId="29233" xr:uid="{00000000-0005-0000-0000-000036720000}"/>
    <cellStyle name="Normal 18 3 5 2 3 2" xfId="29234" xr:uid="{00000000-0005-0000-0000-000037720000}"/>
    <cellStyle name="Normal 18 3 5 2 4" xfId="29235" xr:uid="{00000000-0005-0000-0000-000038720000}"/>
    <cellStyle name="Normal 18 3 5 3" xfId="29236" xr:uid="{00000000-0005-0000-0000-000039720000}"/>
    <cellStyle name="Normal 18 3 5 3 2" xfId="29237" xr:uid="{00000000-0005-0000-0000-00003A720000}"/>
    <cellStyle name="Normal 18 3 5 3 2 2" xfId="29238" xr:uid="{00000000-0005-0000-0000-00003B720000}"/>
    <cellStyle name="Normal 18 3 5 3 3" xfId="29239" xr:uid="{00000000-0005-0000-0000-00003C720000}"/>
    <cellStyle name="Normal 18 3 5 4" xfId="29240" xr:uid="{00000000-0005-0000-0000-00003D720000}"/>
    <cellStyle name="Normal 18 3 5 4 2" xfId="29241" xr:uid="{00000000-0005-0000-0000-00003E720000}"/>
    <cellStyle name="Normal 18 3 5 5" xfId="29242" xr:uid="{00000000-0005-0000-0000-00003F720000}"/>
    <cellStyle name="Normal 18 3 6" xfId="29243" xr:uid="{00000000-0005-0000-0000-000040720000}"/>
    <cellStyle name="Normal 18 3 6 2" xfId="29244" xr:uid="{00000000-0005-0000-0000-000041720000}"/>
    <cellStyle name="Normal 18 3 6 2 2" xfId="29245" xr:uid="{00000000-0005-0000-0000-000042720000}"/>
    <cellStyle name="Normal 18 3 6 2 2 2" xfId="29246" xr:uid="{00000000-0005-0000-0000-000043720000}"/>
    <cellStyle name="Normal 18 3 6 2 3" xfId="29247" xr:uid="{00000000-0005-0000-0000-000044720000}"/>
    <cellStyle name="Normal 18 3 6 3" xfId="29248" xr:uid="{00000000-0005-0000-0000-000045720000}"/>
    <cellStyle name="Normal 18 3 6 3 2" xfId="29249" xr:uid="{00000000-0005-0000-0000-000046720000}"/>
    <cellStyle name="Normal 18 3 6 4" xfId="29250" xr:uid="{00000000-0005-0000-0000-000047720000}"/>
    <cellStyle name="Normal 18 3 7" xfId="29251" xr:uid="{00000000-0005-0000-0000-000048720000}"/>
    <cellStyle name="Normal 18 3 7 2" xfId="29252" xr:uid="{00000000-0005-0000-0000-000049720000}"/>
    <cellStyle name="Normal 18 3 7 2 2" xfId="29253" xr:uid="{00000000-0005-0000-0000-00004A720000}"/>
    <cellStyle name="Normal 18 3 7 3" xfId="29254" xr:uid="{00000000-0005-0000-0000-00004B720000}"/>
    <cellStyle name="Normal 18 3 7 3 2" xfId="29255" xr:uid="{00000000-0005-0000-0000-00004C720000}"/>
    <cellStyle name="Normal 18 3 7 4" xfId="29256" xr:uid="{00000000-0005-0000-0000-00004D720000}"/>
    <cellStyle name="Normal 18 3 8" xfId="29257" xr:uid="{00000000-0005-0000-0000-00004E720000}"/>
    <cellStyle name="Normal 18 3 8 2" xfId="29258" xr:uid="{00000000-0005-0000-0000-00004F720000}"/>
    <cellStyle name="Normal 18 3 9" xfId="29259" xr:uid="{00000000-0005-0000-0000-000050720000}"/>
    <cellStyle name="Normal 18 3 9 2" xfId="29260" xr:uid="{00000000-0005-0000-0000-000051720000}"/>
    <cellStyle name="Normal 18 4" xfId="29261" xr:uid="{00000000-0005-0000-0000-000052720000}"/>
    <cellStyle name="Normal 18 4 2" xfId="29262" xr:uid="{00000000-0005-0000-0000-000053720000}"/>
    <cellStyle name="Normal 18 4 2 2" xfId="29263" xr:uid="{00000000-0005-0000-0000-000054720000}"/>
    <cellStyle name="Normal 18 4 2 2 2" xfId="29264" xr:uid="{00000000-0005-0000-0000-000055720000}"/>
    <cellStyle name="Normal 18 4 2 2 2 2" xfId="29265" xr:uid="{00000000-0005-0000-0000-000056720000}"/>
    <cellStyle name="Normal 18 4 2 2 2 2 2" xfId="29266" xr:uid="{00000000-0005-0000-0000-000057720000}"/>
    <cellStyle name="Normal 18 4 2 2 2 2 2 2" xfId="29267" xr:uid="{00000000-0005-0000-0000-000058720000}"/>
    <cellStyle name="Normal 18 4 2 2 2 2 3" xfId="29268" xr:uid="{00000000-0005-0000-0000-000059720000}"/>
    <cellStyle name="Normal 18 4 2 2 2 3" xfId="29269" xr:uid="{00000000-0005-0000-0000-00005A720000}"/>
    <cellStyle name="Normal 18 4 2 2 2 3 2" xfId="29270" xr:uid="{00000000-0005-0000-0000-00005B720000}"/>
    <cellStyle name="Normal 18 4 2 2 2 4" xfId="29271" xr:uid="{00000000-0005-0000-0000-00005C720000}"/>
    <cellStyle name="Normal 18 4 2 2 3" xfId="29272" xr:uid="{00000000-0005-0000-0000-00005D720000}"/>
    <cellStyle name="Normal 18 4 2 2 3 2" xfId="29273" xr:uid="{00000000-0005-0000-0000-00005E720000}"/>
    <cellStyle name="Normal 18 4 2 2 3 2 2" xfId="29274" xr:uid="{00000000-0005-0000-0000-00005F720000}"/>
    <cellStyle name="Normal 18 4 2 2 3 3" xfId="29275" xr:uid="{00000000-0005-0000-0000-000060720000}"/>
    <cellStyle name="Normal 18 4 2 2 4" xfId="29276" xr:uid="{00000000-0005-0000-0000-000061720000}"/>
    <cellStyle name="Normal 18 4 2 2 4 2" xfId="29277" xr:uid="{00000000-0005-0000-0000-000062720000}"/>
    <cellStyle name="Normal 18 4 2 2 5" xfId="29278" xr:uid="{00000000-0005-0000-0000-000063720000}"/>
    <cellStyle name="Normal 18 4 2 3" xfId="29279" xr:uid="{00000000-0005-0000-0000-000064720000}"/>
    <cellStyle name="Normal 18 4 2 3 2" xfId="29280" xr:uid="{00000000-0005-0000-0000-000065720000}"/>
    <cellStyle name="Normal 18 4 2 3 2 2" xfId="29281" xr:uid="{00000000-0005-0000-0000-000066720000}"/>
    <cellStyle name="Normal 18 4 2 3 2 2 2" xfId="29282" xr:uid="{00000000-0005-0000-0000-000067720000}"/>
    <cellStyle name="Normal 18 4 2 3 2 3" xfId="29283" xr:uid="{00000000-0005-0000-0000-000068720000}"/>
    <cellStyle name="Normal 18 4 2 3 3" xfId="29284" xr:uid="{00000000-0005-0000-0000-000069720000}"/>
    <cellStyle name="Normal 18 4 2 3 3 2" xfId="29285" xr:uid="{00000000-0005-0000-0000-00006A720000}"/>
    <cellStyle name="Normal 18 4 2 3 4" xfId="29286" xr:uid="{00000000-0005-0000-0000-00006B720000}"/>
    <cellStyle name="Normal 18 4 2 4" xfId="29287" xr:uid="{00000000-0005-0000-0000-00006C720000}"/>
    <cellStyle name="Normal 18 4 2 4 2" xfId="29288" xr:uid="{00000000-0005-0000-0000-00006D720000}"/>
    <cellStyle name="Normal 18 4 2 4 2 2" xfId="29289" xr:uid="{00000000-0005-0000-0000-00006E720000}"/>
    <cellStyle name="Normal 18 4 2 4 3" xfId="29290" xr:uid="{00000000-0005-0000-0000-00006F720000}"/>
    <cellStyle name="Normal 18 4 2 5" xfId="29291" xr:uid="{00000000-0005-0000-0000-000070720000}"/>
    <cellStyle name="Normal 18 4 2 5 2" xfId="29292" xr:uid="{00000000-0005-0000-0000-000071720000}"/>
    <cellStyle name="Normal 18 4 2 6" xfId="29293" xr:uid="{00000000-0005-0000-0000-000072720000}"/>
    <cellStyle name="Normal 18 4 3" xfId="29294" xr:uid="{00000000-0005-0000-0000-000073720000}"/>
    <cellStyle name="Normal 18 4 3 2" xfId="29295" xr:uid="{00000000-0005-0000-0000-000074720000}"/>
    <cellStyle name="Normal 18 4 3 2 2" xfId="29296" xr:uid="{00000000-0005-0000-0000-000075720000}"/>
    <cellStyle name="Normal 18 4 3 2 2 2" xfId="29297" xr:uid="{00000000-0005-0000-0000-000076720000}"/>
    <cellStyle name="Normal 18 4 3 2 2 2 2" xfId="29298" xr:uid="{00000000-0005-0000-0000-000077720000}"/>
    <cellStyle name="Normal 18 4 3 2 2 2 2 2" xfId="29299" xr:uid="{00000000-0005-0000-0000-000078720000}"/>
    <cellStyle name="Normal 18 4 3 2 2 2 3" xfId="29300" xr:uid="{00000000-0005-0000-0000-000079720000}"/>
    <cellStyle name="Normal 18 4 3 2 2 3" xfId="29301" xr:uid="{00000000-0005-0000-0000-00007A720000}"/>
    <cellStyle name="Normal 18 4 3 2 2 3 2" xfId="29302" xr:uid="{00000000-0005-0000-0000-00007B720000}"/>
    <cellStyle name="Normal 18 4 3 2 2 4" xfId="29303" xr:uid="{00000000-0005-0000-0000-00007C720000}"/>
    <cellStyle name="Normal 18 4 3 2 3" xfId="29304" xr:uid="{00000000-0005-0000-0000-00007D720000}"/>
    <cellStyle name="Normal 18 4 3 2 3 2" xfId="29305" xr:uid="{00000000-0005-0000-0000-00007E720000}"/>
    <cellStyle name="Normal 18 4 3 2 3 2 2" xfId="29306" xr:uid="{00000000-0005-0000-0000-00007F720000}"/>
    <cellStyle name="Normal 18 4 3 2 3 3" xfId="29307" xr:uid="{00000000-0005-0000-0000-000080720000}"/>
    <cellStyle name="Normal 18 4 3 2 4" xfId="29308" xr:uid="{00000000-0005-0000-0000-000081720000}"/>
    <cellStyle name="Normal 18 4 3 2 4 2" xfId="29309" xr:uid="{00000000-0005-0000-0000-000082720000}"/>
    <cellStyle name="Normal 18 4 3 2 5" xfId="29310" xr:uid="{00000000-0005-0000-0000-000083720000}"/>
    <cellStyle name="Normal 18 4 3 3" xfId="29311" xr:uid="{00000000-0005-0000-0000-000084720000}"/>
    <cellStyle name="Normal 18 4 3 3 2" xfId="29312" xr:uid="{00000000-0005-0000-0000-000085720000}"/>
    <cellStyle name="Normal 18 4 3 3 2 2" xfId="29313" xr:uid="{00000000-0005-0000-0000-000086720000}"/>
    <cellStyle name="Normal 18 4 3 3 2 2 2" xfId="29314" xr:uid="{00000000-0005-0000-0000-000087720000}"/>
    <cellStyle name="Normal 18 4 3 3 2 3" xfId="29315" xr:uid="{00000000-0005-0000-0000-000088720000}"/>
    <cellStyle name="Normal 18 4 3 3 3" xfId="29316" xr:uid="{00000000-0005-0000-0000-000089720000}"/>
    <cellStyle name="Normal 18 4 3 3 3 2" xfId="29317" xr:uid="{00000000-0005-0000-0000-00008A720000}"/>
    <cellStyle name="Normal 18 4 3 3 4" xfId="29318" xr:uid="{00000000-0005-0000-0000-00008B720000}"/>
    <cellStyle name="Normal 18 4 3 4" xfId="29319" xr:uid="{00000000-0005-0000-0000-00008C720000}"/>
    <cellStyle name="Normal 18 4 3 4 2" xfId="29320" xr:uid="{00000000-0005-0000-0000-00008D720000}"/>
    <cellStyle name="Normal 18 4 3 4 2 2" xfId="29321" xr:uid="{00000000-0005-0000-0000-00008E720000}"/>
    <cellStyle name="Normal 18 4 3 4 3" xfId="29322" xr:uid="{00000000-0005-0000-0000-00008F720000}"/>
    <cellStyle name="Normal 18 4 3 5" xfId="29323" xr:uid="{00000000-0005-0000-0000-000090720000}"/>
    <cellStyle name="Normal 18 4 3 5 2" xfId="29324" xr:uid="{00000000-0005-0000-0000-000091720000}"/>
    <cellStyle name="Normal 18 4 3 6" xfId="29325" xr:uid="{00000000-0005-0000-0000-000092720000}"/>
    <cellStyle name="Normal 18 4 4" xfId="29326" xr:uid="{00000000-0005-0000-0000-000093720000}"/>
    <cellStyle name="Normal 18 4 4 2" xfId="29327" xr:uid="{00000000-0005-0000-0000-000094720000}"/>
    <cellStyle name="Normal 18 4 4 2 2" xfId="29328" xr:uid="{00000000-0005-0000-0000-000095720000}"/>
    <cellStyle name="Normal 18 4 4 2 2 2" xfId="29329" xr:uid="{00000000-0005-0000-0000-000096720000}"/>
    <cellStyle name="Normal 18 4 4 2 2 2 2" xfId="29330" xr:uid="{00000000-0005-0000-0000-000097720000}"/>
    <cellStyle name="Normal 18 4 4 2 2 3" xfId="29331" xr:uid="{00000000-0005-0000-0000-000098720000}"/>
    <cellStyle name="Normal 18 4 4 2 3" xfId="29332" xr:uid="{00000000-0005-0000-0000-000099720000}"/>
    <cellStyle name="Normal 18 4 4 2 3 2" xfId="29333" xr:uid="{00000000-0005-0000-0000-00009A720000}"/>
    <cellStyle name="Normal 18 4 4 2 4" xfId="29334" xr:uid="{00000000-0005-0000-0000-00009B720000}"/>
    <cellStyle name="Normal 18 4 4 3" xfId="29335" xr:uid="{00000000-0005-0000-0000-00009C720000}"/>
    <cellStyle name="Normal 18 4 4 3 2" xfId="29336" xr:uid="{00000000-0005-0000-0000-00009D720000}"/>
    <cellStyle name="Normal 18 4 4 3 2 2" xfId="29337" xr:uid="{00000000-0005-0000-0000-00009E720000}"/>
    <cellStyle name="Normal 18 4 4 3 3" xfId="29338" xr:uid="{00000000-0005-0000-0000-00009F720000}"/>
    <cellStyle name="Normal 18 4 4 4" xfId="29339" xr:uid="{00000000-0005-0000-0000-0000A0720000}"/>
    <cellStyle name="Normal 18 4 4 4 2" xfId="29340" xr:uid="{00000000-0005-0000-0000-0000A1720000}"/>
    <cellStyle name="Normal 18 4 4 5" xfId="29341" xr:uid="{00000000-0005-0000-0000-0000A2720000}"/>
    <cellStyle name="Normal 18 4 5" xfId="29342" xr:uid="{00000000-0005-0000-0000-0000A3720000}"/>
    <cellStyle name="Normal 18 4 5 2" xfId="29343" xr:uid="{00000000-0005-0000-0000-0000A4720000}"/>
    <cellStyle name="Normal 18 4 5 2 2" xfId="29344" xr:uid="{00000000-0005-0000-0000-0000A5720000}"/>
    <cellStyle name="Normal 18 4 5 2 2 2" xfId="29345" xr:uid="{00000000-0005-0000-0000-0000A6720000}"/>
    <cellStyle name="Normal 18 4 5 2 3" xfId="29346" xr:uid="{00000000-0005-0000-0000-0000A7720000}"/>
    <cellStyle name="Normal 18 4 5 3" xfId="29347" xr:uid="{00000000-0005-0000-0000-0000A8720000}"/>
    <cellStyle name="Normal 18 4 5 3 2" xfId="29348" xr:uid="{00000000-0005-0000-0000-0000A9720000}"/>
    <cellStyle name="Normal 18 4 5 4" xfId="29349" xr:uid="{00000000-0005-0000-0000-0000AA720000}"/>
    <cellStyle name="Normal 18 4 6" xfId="29350" xr:uid="{00000000-0005-0000-0000-0000AB720000}"/>
    <cellStyle name="Normal 18 4 6 2" xfId="29351" xr:uid="{00000000-0005-0000-0000-0000AC720000}"/>
    <cellStyle name="Normal 18 4 6 2 2" xfId="29352" xr:uid="{00000000-0005-0000-0000-0000AD720000}"/>
    <cellStyle name="Normal 18 4 6 3" xfId="29353" xr:uid="{00000000-0005-0000-0000-0000AE720000}"/>
    <cellStyle name="Normal 18 4 6 3 2" xfId="29354" xr:uid="{00000000-0005-0000-0000-0000AF720000}"/>
    <cellStyle name="Normal 18 4 6 4" xfId="29355" xr:uid="{00000000-0005-0000-0000-0000B0720000}"/>
    <cellStyle name="Normal 18 4 7" xfId="29356" xr:uid="{00000000-0005-0000-0000-0000B1720000}"/>
    <cellStyle name="Normal 18 4 7 2" xfId="29357" xr:uid="{00000000-0005-0000-0000-0000B2720000}"/>
    <cellStyle name="Normal 18 4 8" xfId="29358" xr:uid="{00000000-0005-0000-0000-0000B3720000}"/>
    <cellStyle name="Normal 18 4 8 2" xfId="29359" xr:uid="{00000000-0005-0000-0000-0000B4720000}"/>
    <cellStyle name="Normal 18 4 9" xfId="29360" xr:uid="{00000000-0005-0000-0000-0000B5720000}"/>
    <cellStyle name="Normal 18 5" xfId="29361" xr:uid="{00000000-0005-0000-0000-0000B6720000}"/>
    <cellStyle name="Normal 18 5 2" xfId="29362" xr:uid="{00000000-0005-0000-0000-0000B7720000}"/>
    <cellStyle name="Normal 18 5 2 2" xfId="29363" xr:uid="{00000000-0005-0000-0000-0000B8720000}"/>
    <cellStyle name="Normal 18 5 2 2 2" xfId="29364" xr:uid="{00000000-0005-0000-0000-0000B9720000}"/>
    <cellStyle name="Normal 18 5 2 2 2 2" xfId="29365" xr:uid="{00000000-0005-0000-0000-0000BA720000}"/>
    <cellStyle name="Normal 18 5 2 2 2 2 2" xfId="29366" xr:uid="{00000000-0005-0000-0000-0000BB720000}"/>
    <cellStyle name="Normal 18 5 2 2 2 3" xfId="29367" xr:uid="{00000000-0005-0000-0000-0000BC720000}"/>
    <cellStyle name="Normal 18 5 2 2 3" xfId="29368" xr:uid="{00000000-0005-0000-0000-0000BD720000}"/>
    <cellStyle name="Normal 18 5 2 2 3 2" xfId="29369" xr:uid="{00000000-0005-0000-0000-0000BE720000}"/>
    <cellStyle name="Normal 18 5 2 2 4" xfId="29370" xr:uid="{00000000-0005-0000-0000-0000BF720000}"/>
    <cellStyle name="Normal 18 5 2 3" xfId="29371" xr:uid="{00000000-0005-0000-0000-0000C0720000}"/>
    <cellStyle name="Normal 18 5 2 3 2" xfId="29372" xr:uid="{00000000-0005-0000-0000-0000C1720000}"/>
    <cellStyle name="Normal 18 5 2 3 2 2" xfId="29373" xr:uid="{00000000-0005-0000-0000-0000C2720000}"/>
    <cellStyle name="Normal 18 5 2 3 3" xfId="29374" xr:uid="{00000000-0005-0000-0000-0000C3720000}"/>
    <cellStyle name="Normal 18 5 2 4" xfId="29375" xr:uid="{00000000-0005-0000-0000-0000C4720000}"/>
    <cellStyle name="Normal 18 5 2 4 2" xfId="29376" xr:uid="{00000000-0005-0000-0000-0000C5720000}"/>
    <cellStyle name="Normal 18 5 2 5" xfId="29377" xr:uid="{00000000-0005-0000-0000-0000C6720000}"/>
    <cellStyle name="Normal 18 5 3" xfId="29378" xr:uid="{00000000-0005-0000-0000-0000C7720000}"/>
    <cellStyle name="Normal 18 5 3 2" xfId="29379" xr:uid="{00000000-0005-0000-0000-0000C8720000}"/>
    <cellStyle name="Normal 18 5 3 2 2" xfId="29380" xr:uid="{00000000-0005-0000-0000-0000C9720000}"/>
    <cellStyle name="Normal 18 5 3 2 2 2" xfId="29381" xr:uid="{00000000-0005-0000-0000-0000CA720000}"/>
    <cellStyle name="Normal 18 5 3 2 3" xfId="29382" xr:uid="{00000000-0005-0000-0000-0000CB720000}"/>
    <cellStyle name="Normal 18 5 3 3" xfId="29383" xr:uid="{00000000-0005-0000-0000-0000CC720000}"/>
    <cellStyle name="Normal 18 5 3 3 2" xfId="29384" xr:uid="{00000000-0005-0000-0000-0000CD720000}"/>
    <cellStyle name="Normal 18 5 3 4" xfId="29385" xr:uid="{00000000-0005-0000-0000-0000CE720000}"/>
    <cellStyle name="Normal 18 5 4" xfId="29386" xr:uid="{00000000-0005-0000-0000-0000CF720000}"/>
    <cellStyle name="Normal 18 5 4 2" xfId="29387" xr:uid="{00000000-0005-0000-0000-0000D0720000}"/>
    <cellStyle name="Normal 18 5 4 2 2" xfId="29388" xr:uid="{00000000-0005-0000-0000-0000D1720000}"/>
    <cellStyle name="Normal 18 5 4 3" xfId="29389" xr:uid="{00000000-0005-0000-0000-0000D2720000}"/>
    <cellStyle name="Normal 18 5 5" xfId="29390" xr:uid="{00000000-0005-0000-0000-0000D3720000}"/>
    <cellStyle name="Normal 18 5 5 2" xfId="29391" xr:uid="{00000000-0005-0000-0000-0000D4720000}"/>
    <cellStyle name="Normal 18 5 6" xfId="29392" xr:uid="{00000000-0005-0000-0000-0000D5720000}"/>
    <cellStyle name="Normal 18 6" xfId="29393" xr:uid="{00000000-0005-0000-0000-0000D6720000}"/>
    <cellStyle name="Normal 18 6 2" xfId="29394" xr:uid="{00000000-0005-0000-0000-0000D7720000}"/>
    <cellStyle name="Normal 18 6 2 2" xfId="29395" xr:uid="{00000000-0005-0000-0000-0000D8720000}"/>
    <cellStyle name="Normal 18 6 2 2 2" xfId="29396" xr:uid="{00000000-0005-0000-0000-0000D9720000}"/>
    <cellStyle name="Normal 18 6 2 2 2 2" xfId="29397" xr:uid="{00000000-0005-0000-0000-0000DA720000}"/>
    <cellStyle name="Normal 18 6 2 2 2 2 2" xfId="29398" xr:uid="{00000000-0005-0000-0000-0000DB720000}"/>
    <cellStyle name="Normal 18 6 2 2 2 3" xfId="29399" xr:uid="{00000000-0005-0000-0000-0000DC720000}"/>
    <cellStyle name="Normal 18 6 2 2 3" xfId="29400" xr:uid="{00000000-0005-0000-0000-0000DD720000}"/>
    <cellStyle name="Normal 18 6 2 2 3 2" xfId="29401" xr:uid="{00000000-0005-0000-0000-0000DE720000}"/>
    <cellStyle name="Normal 18 6 2 2 4" xfId="29402" xr:uid="{00000000-0005-0000-0000-0000DF720000}"/>
    <cellStyle name="Normal 18 6 2 3" xfId="29403" xr:uid="{00000000-0005-0000-0000-0000E0720000}"/>
    <cellStyle name="Normal 18 6 2 3 2" xfId="29404" xr:uid="{00000000-0005-0000-0000-0000E1720000}"/>
    <cellStyle name="Normal 18 6 2 3 2 2" xfId="29405" xr:uid="{00000000-0005-0000-0000-0000E2720000}"/>
    <cellStyle name="Normal 18 6 2 3 3" xfId="29406" xr:uid="{00000000-0005-0000-0000-0000E3720000}"/>
    <cellStyle name="Normal 18 6 2 4" xfId="29407" xr:uid="{00000000-0005-0000-0000-0000E4720000}"/>
    <cellStyle name="Normal 18 6 2 4 2" xfId="29408" xr:uid="{00000000-0005-0000-0000-0000E5720000}"/>
    <cellStyle name="Normal 18 6 2 5" xfId="29409" xr:uid="{00000000-0005-0000-0000-0000E6720000}"/>
    <cellStyle name="Normal 18 6 3" xfId="29410" xr:uid="{00000000-0005-0000-0000-0000E7720000}"/>
    <cellStyle name="Normal 18 6 3 2" xfId="29411" xr:uid="{00000000-0005-0000-0000-0000E8720000}"/>
    <cellStyle name="Normal 18 6 3 2 2" xfId="29412" xr:uid="{00000000-0005-0000-0000-0000E9720000}"/>
    <cellStyle name="Normal 18 6 3 2 2 2" xfId="29413" xr:uid="{00000000-0005-0000-0000-0000EA720000}"/>
    <cellStyle name="Normal 18 6 3 2 3" xfId="29414" xr:uid="{00000000-0005-0000-0000-0000EB720000}"/>
    <cellStyle name="Normal 18 6 3 3" xfId="29415" xr:uid="{00000000-0005-0000-0000-0000EC720000}"/>
    <cellStyle name="Normal 18 6 3 3 2" xfId="29416" xr:uid="{00000000-0005-0000-0000-0000ED720000}"/>
    <cellStyle name="Normal 18 6 3 4" xfId="29417" xr:uid="{00000000-0005-0000-0000-0000EE720000}"/>
    <cellStyle name="Normal 18 6 4" xfId="29418" xr:uid="{00000000-0005-0000-0000-0000EF720000}"/>
    <cellStyle name="Normal 18 6 4 2" xfId="29419" xr:uid="{00000000-0005-0000-0000-0000F0720000}"/>
    <cellStyle name="Normal 18 6 4 2 2" xfId="29420" xr:uid="{00000000-0005-0000-0000-0000F1720000}"/>
    <cellStyle name="Normal 18 6 4 3" xfId="29421" xr:uid="{00000000-0005-0000-0000-0000F2720000}"/>
    <cellStyle name="Normal 18 6 5" xfId="29422" xr:uid="{00000000-0005-0000-0000-0000F3720000}"/>
    <cellStyle name="Normal 18 6 5 2" xfId="29423" xr:uid="{00000000-0005-0000-0000-0000F4720000}"/>
    <cellStyle name="Normal 18 6 6" xfId="29424" xr:uid="{00000000-0005-0000-0000-0000F5720000}"/>
    <cellStyle name="Normal 18 7" xfId="29425" xr:uid="{00000000-0005-0000-0000-0000F6720000}"/>
    <cellStyle name="Normal 18 7 2" xfId="29426" xr:uid="{00000000-0005-0000-0000-0000F7720000}"/>
    <cellStyle name="Normal 18 7 2 2" xfId="29427" xr:uid="{00000000-0005-0000-0000-0000F8720000}"/>
    <cellStyle name="Normal 18 7 2 2 2" xfId="29428" xr:uid="{00000000-0005-0000-0000-0000F9720000}"/>
    <cellStyle name="Normal 18 7 2 2 2 2" xfId="29429" xr:uid="{00000000-0005-0000-0000-0000FA720000}"/>
    <cellStyle name="Normal 18 7 2 2 3" xfId="29430" xr:uid="{00000000-0005-0000-0000-0000FB720000}"/>
    <cellStyle name="Normal 18 7 2 3" xfId="29431" xr:uid="{00000000-0005-0000-0000-0000FC720000}"/>
    <cellStyle name="Normal 18 7 2 3 2" xfId="29432" xr:uid="{00000000-0005-0000-0000-0000FD720000}"/>
    <cellStyle name="Normal 18 7 2 4" xfId="29433" xr:uid="{00000000-0005-0000-0000-0000FE720000}"/>
    <cellStyle name="Normal 18 7 3" xfId="29434" xr:uid="{00000000-0005-0000-0000-0000FF720000}"/>
    <cellStyle name="Normal 18 7 3 2" xfId="29435" xr:uid="{00000000-0005-0000-0000-000000730000}"/>
    <cellStyle name="Normal 18 7 3 2 2" xfId="29436" xr:uid="{00000000-0005-0000-0000-000001730000}"/>
    <cellStyle name="Normal 18 7 3 3" xfId="29437" xr:uid="{00000000-0005-0000-0000-000002730000}"/>
    <cellStyle name="Normal 18 7 4" xfId="29438" xr:uid="{00000000-0005-0000-0000-000003730000}"/>
    <cellStyle name="Normal 18 7 4 2" xfId="29439" xr:uid="{00000000-0005-0000-0000-000004730000}"/>
    <cellStyle name="Normal 18 7 5" xfId="29440" xr:uid="{00000000-0005-0000-0000-000005730000}"/>
    <cellStyle name="Normal 18 8" xfId="29441" xr:uid="{00000000-0005-0000-0000-000006730000}"/>
    <cellStyle name="Normal 18 9" xfId="29442" xr:uid="{00000000-0005-0000-0000-000007730000}"/>
    <cellStyle name="Normal 18 9 2" xfId="29443" xr:uid="{00000000-0005-0000-0000-000008730000}"/>
    <cellStyle name="Normal 18 9 2 2" xfId="29444" xr:uid="{00000000-0005-0000-0000-000009730000}"/>
    <cellStyle name="Normal 18 9 2 2 2" xfId="29445" xr:uid="{00000000-0005-0000-0000-00000A730000}"/>
    <cellStyle name="Normal 18 9 2 3" xfId="29446" xr:uid="{00000000-0005-0000-0000-00000B730000}"/>
    <cellStyle name="Normal 18 9 3" xfId="29447" xr:uid="{00000000-0005-0000-0000-00000C730000}"/>
    <cellStyle name="Normal 18 9 3 2" xfId="29448" xr:uid="{00000000-0005-0000-0000-00000D730000}"/>
    <cellStyle name="Normal 18 9 4" xfId="29449" xr:uid="{00000000-0005-0000-0000-00000E730000}"/>
    <cellStyle name="Normal 19" xfId="29450" xr:uid="{00000000-0005-0000-0000-00000F730000}"/>
    <cellStyle name="Normal 19 2" xfId="29451" xr:uid="{00000000-0005-0000-0000-000010730000}"/>
    <cellStyle name="Normal 19 2 2" xfId="29452" xr:uid="{00000000-0005-0000-0000-000011730000}"/>
    <cellStyle name="Normal 19 3" xfId="29453" xr:uid="{00000000-0005-0000-0000-000012730000}"/>
    <cellStyle name="Normal 19 4" xfId="29454" xr:uid="{00000000-0005-0000-0000-000013730000}"/>
    <cellStyle name="Normal 2" xfId="29455" xr:uid="{00000000-0005-0000-0000-000014730000}"/>
    <cellStyle name="Normal 2 10" xfId="29456" xr:uid="{00000000-0005-0000-0000-000015730000}"/>
    <cellStyle name="Normal 2 10 2" xfId="29457" xr:uid="{00000000-0005-0000-0000-000016730000}"/>
    <cellStyle name="Normal 2 10 2 2" xfId="29458" xr:uid="{00000000-0005-0000-0000-000017730000}"/>
    <cellStyle name="Normal 2 10 2 3" xfId="48805" xr:uid="{72E58A07-3D9E-4C90-9ECD-3382FEE75E69}"/>
    <cellStyle name="Normal 2 10 3" xfId="29459" xr:uid="{00000000-0005-0000-0000-000018730000}"/>
    <cellStyle name="Normal 2 10 4" xfId="29460" xr:uid="{00000000-0005-0000-0000-000019730000}"/>
    <cellStyle name="Normal 2 11" xfId="29461" xr:uid="{00000000-0005-0000-0000-00001A730000}"/>
    <cellStyle name="Normal 2 11 2" xfId="29462" xr:uid="{00000000-0005-0000-0000-00001B730000}"/>
    <cellStyle name="Normal 2 12" xfId="29463" xr:uid="{00000000-0005-0000-0000-00001C730000}"/>
    <cellStyle name="Normal 2 12 2" xfId="29464" xr:uid="{00000000-0005-0000-0000-00001D730000}"/>
    <cellStyle name="Normal 2 13" xfId="29465" xr:uid="{00000000-0005-0000-0000-00001E730000}"/>
    <cellStyle name="Normal 2 13 2" xfId="29466" xr:uid="{00000000-0005-0000-0000-00001F730000}"/>
    <cellStyle name="Normal 2 14" xfId="29467" xr:uid="{00000000-0005-0000-0000-000020730000}"/>
    <cellStyle name="Normal 2 14 2" xfId="29468" xr:uid="{00000000-0005-0000-0000-000021730000}"/>
    <cellStyle name="Normal 2 15" xfId="29469" xr:uid="{00000000-0005-0000-0000-000022730000}"/>
    <cellStyle name="Normal 2 15 2" xfId="29470" xr:uid="{00000000-0005-0000-0000-000023730000}"/>
    <cellStyle name="Normal 2 16" xfId="29471" xr:uid="{00000000-0005-0000-0000-000024730000}"/>
    <cellStyle name="Normal 2 16 2" xfId="29472" xr:uid="{00000000-0005-0000-0000-000025730000}"/>
    <cellStyle name="Normal 2 17" xfId="29473" xr:uid="{00000000-0005-0000-0000-000026730000}"/>
    <cellStyle name="Normal 2 17 2" xfId="29474" xr:uid="{00000000-0005-0000-0000-000027730000}"/>
    <cellStyle name="Normal 2 17 3" xfId="29475" xr:uid="{00000000-0005-0000-0000-000028730000}"/>
    <cellStyle name="Normal 2 17 4" xfId="29476" xr:uid="{00000000-0005-0000-0000-000029730000}"/>
    <cellStyle name="Normal 2 17 4 2" xfId="29477" xr:uid="{00000000-0005-0000-0000-00002A730000}"/>
    <cellStyle name="Normal 2 18" xfId="29478" xr:uid="{00000000-0005-0000-0000-00002B730000}"/>
    <cellStyle name="Normal 2 18 2" xfId="29479" xr:uid="{00000000-0005-0000-0000-00002C730000}"/>
    <cellStyle name="Normal 2 19" xfId="48807" xr:uid="{8D41F3AD-2545-4A64-A046-6600253B977E}"/>
    <cellStyle name="Normal 2 2" xfId="29480" xr:uid="{00000000-0005-0000-0000-00002D730000}"/>
    <cellStyle name="Normal 2 2 10" xfId="29481" xr:uid="{00000000-0005-0000-0000-00002E730000}"/>
    <cellStyle name="Normal 2 2 2" xfId="29482" xr:uid="{00000000-0005-0000-0000-00002F730000}"/>
    <cellStyle name="Normal 2 2 2 2" xfId="29483" xr:uid="{00000000-0005-0000-0000-000030730000}"/>
    <cellStyle name="Normal 2 2 2 3" xfId="29484" xr:uid="{00000000-0005-0000-0000-000031730000}"/>
    <cellStyle name="Normal 2 2 3" xfId="29485" xr:uid="{00000000-0005-0000-0000-000032730000}"/>
    <cellStyle name="Normal 2 2 3 2" xfId="29486" xr:uid="{00000000-0005-0000-0000-000033730000}"/>
    <cellStyle name="Normal 2 2 3 3" xfId="29487" xr:uid="{00000000-0005-0000-0000-000034730000}"/>
    <cellStyle name="Normal 2 2 3 4" xfId="29488" xr:uid="{00000000-0005-0000-0000-000035730000}"/>
    <cellStyle name="Normal 2 2 4" xfId="29489" xr:uid="{00000000-0005-0000-0000-000036730000}"/>
    <cellStyle name="Normal 2 2 4 2" xfId="29490" xr:uid="{00000000-0005-0000-0000-000037730000}"/>
    <cellStyle name="Normal 2 2 4 3" xfId="29491" xr:uid="{00000000-0005-0000-0000-000038730000}"/>
    <cellStyle name="Normal 2 2 4 4" xfId="29492" xr:uid="{00000000-0005-0000-0000-000039730000}"/>
    <cellStyle name="Normal 2 2 4 5" xfId="29493" xr:uid="{00000000-0005-0000-0000-00003A730000}"/>
    <cellStyle name="Normal 2 2 5" xfId="29494" xr:uid="{00000000-0005-0000-0000-00003B730000}"/>
    <cellStyle name="Normal 2 2 5 2" xfId="29495" xr:uid="{00000000-0005-0000-0000-00003C730000}"/>
    <cellStyle name="Normal 2 2 6" xfId="29496" xr:uid="{00000000-0005-0000-0000-00003D730000}"/>
    <cellStyle name="Normal 2 2 6 2" xfId="29497" xr:uid="{00000000-0005-0000-0000-00003E730000}"/>
    <cellStyle name="Normal 2 2 7" xfId="48799" xr:uid="{09A05295-CE2D-4236-A625-313505C6EDA9}"/>
    <cellStyle name="Normal 2 2_123_IZ_troskovnik_rasvjeta_120320_telektra" xfId="29500" xr:uid="{00000000-0005-0000-0000-000041730000}"/>
    <cellStyle name="Normal 2 29" xfId="29498" xr:uid="{00000000-0005-0000-0000-00003F730000}"/>
    <cellStyle name="Normal 2 29 2" xfId="29499" xr:uid="{00000000-0005-0000-0000-000040730000}"/>
    <cellStyle name="Normal 2 3" xfId="29501" xr:uid="{00000000-0005-0000-0000-000042730000}"/>
    <cellStyle name="Normal 2 3 2" xfId="29502" xr:uid="{00000000-0005-0000-0000-000043730000}"/>
    <cellStyle name="Normal 2 3 2 2" xfId="29503" xr:uid="{00000000-0005-0000-0000-000044730000}"/>
    <cellStyle name="Normal 2 3 2 2 2" xfId="29504" xr:uid="{00000000-0005-0000-0000-000045730000}"/>
    <cellStyle name="Normal 2 3 2 2 3" xfId="29505" xr:uid="{00000000-0005-0000-0000-000046730000}"/>
    <cellStyle name="Normal 2 3 2 3" xfId="29506" xr:uid="{00000000-0005-0000-0000-000047730000}"/>
    <cellStyle name="Normal 2 3 3" xfId="29507" xr:uid="{00000000-0005-0000-0000-000048730000}"/>
    <cellStyle name="Normal 2 3 3 2" xfId="29508" xr:uid="{00000000-0005-0000-0000-000049730000}"/>
    <cellStyle name="Normal 2 3 4" xfId="29509" xr:uid="{00000000-0005-0000-0000-00004A730000}"/>
    <cellStyle name="Normal 2 3 4 2" xfId="29510" xr:uid="{00000000-0005-0000-0000-00004B730000}"/>
    <cellStyle name="Normal 2 3 5" xfId="29511" xr:uid="{00000000-0005-0000-0000-00004C730000}"/>
    <cellStyle name="Normal 2 3 6" xfId="48796" xr:uid="{5CA7838C-AA2C-4B0D-9D7C-811B18D0CC7D}"/>
    <cellStyle name="Normal 2 3_GFOS-FAZA 1-TROSKOVNIK-GRAD-ZANAT" xfId="29512" xr:uid="{00000000-0005-0000-0000-00004D730000}"/>
    <cellStyle name="Normal 2 4" xfId="29513" xr:uid="{00000000-0005-0000-0000-00004E730000}"/>
    <cellStyle name="Normal 2 4 10" xfId="29514" xr:uid="{00000000-0005-0000-0000-00004F730000}"/>
    <cellStyle name="Normal 2 4 10 2" xfId="29515" xr:uid="{00000000-0005-0000-0000-000050730000}"/>
    <cellStyle name="Normal 2 4 10 2 2" xfId="29516" xr:uid="{00000000-0005-0000-0000-000051730000}"/>
    <cellStyle name="Normal 2 4 10 2 2 2" xfId="29517" xr:uid="{00000000-0005-0000-0000-000052730000}"/>
    <cellStyle name="Normal 2 4 10 2 3" xfId="29518" xr:uid="{00000000-0005-0000-0000-000053730000}"/>
    <cellStyle name="Normal 2 4 10 3" xfId="29519" xr:uid="{00000000-0005-0000-0000-000054730000}"/>
    <cellStyle name="Normal 2 4 10 3 2" xfId="29520" xr:uid="{00000000-0005-0000-0000-000055730000}"/>
    <cellStyle name="Normal 2 4 10 4" xfId="29521" xr:uid="{00000000-0005-0000-0000-000056730000}"/>
    <cellStyle name="Normal 2 4 11" xfId="29522" xr:uid="{00000000-0005-0000-0000-000057730000}"/>
    <cellStyle name="Normal 2 4 11 2" xfId="29523" xr:uid="{00000000-0005-0000-0000-000058730000}"/>
    <cellStyle name="Normal 2 4 11 2 2" xfId="29524" xr:uid="{00000000-0005-0000-0000-000059730000}"/>
    <cellStyle name="Normal 2 4 11 3" xfId="29525" xr:uid="{00000000-0005-0000-0000-00005A730000}"/>
    <cellStyle name="Normal 2 4 11 3 2" xfId="29526" xr:uid="{00000000-0005-0000-0000-00005B730000}"/>
    <cellStyle name="Normal 2 4 11 4" xfId="29527" xr:uid="{00000000-0005-0000-0000-00005C730000}"/>
    <cellStyle name="Normal 2 4 12" xfId="29528" xr:uid="{00000000-0005-0000-0000-00005D730000}"/>
    <cellStyle name="Normal 2 4 12 2" xfId="29529" xr:uid="{00000000-0005-0000-0000-00005E730000}"/>
    <cellStyle name="Normal 2 4 13" xfId="29530" xr:uid="{00000000-0005-0000-0000-00005F730000}"/>
    <cellStyle name="Normal 2 4 13 2" xfId="29531" xr:uid="{00000000-0005-0000-0000-000060730000}"/>
    <cellStyle name="Normal 2 4 14" xfId="29532" xr:uid="{00000000-0005-0000-0000-000061730000}"/>
    <cellStyle name="Normal 2 4 15" xfId="29533" xr:uid="{00000000-0005-0000-0000-000062730000}"/>
    <cellStyle name="Normal 2 4 2" xfId="29534" xr:uid="{00000000-0005-0000-0000-000063730000}"/>
    <cellStyle name="Normal 2 4 2 2" xfId="29535" xr:uid="{00000000-0005-0000-0000-000064730000}"/>
    <cellStyle name="Normal 2 4 2 3" xfId="29536" xr:uid="{00000000-0005-0000-0000-000065730000}"/>
    <cellStyle name="Normal 2 4 3" xfId="29537" xr:uid="{00000000-0005-0000-0000-000066730000}"/>
    <cellStyle name="Normal 2 4 3 10" xfId="29538" xr:uid="{00000000-0005-0000-0000-000067730000}"/>
    <cellStyle name="Normal 2 4 3 10 2" xfId="29539" xr:uid="{00000000-0005-0000-0000-000068730000}"/>
    <cellStyle name="Normal 2 4 3 11" xfId="29540" xr:uid="{00000000-0005-0000-0000-000069730000}"/>
    <cellStyle name="Normal 2 4 3 11 2" xfId="29541" xr:uid="{00000000-0005-0000-0000-00006A730000}"/>
    <cellStyle name="Normal 2 4 3 12" xfId="29542" xr:uid="{00000000-0005-0000-0000-00006B730000}"/>
    <cellStyle name="Normal 2 4 3 13" xfId="29543" xr:uid="{00000000-0005-0000-0000-00006C730000}"/>
    <cellStyle name="Normal 2 4 3 2" xfId="29544" xr:uid="{00000000-0005-0000-0000-00006D730000}"/>
    <cellStyle name="Normal 2 4 3 2 10" xfId="29545" xr:uid="{00000000-0005-0000-0000-00006E730000}"/>
    <cellStyle name="Normal 2 4 3 2 11" xfId="29546" xr:uid="{00000000-0005-0000-0000-00006F730000}"/>
    <cellStyle name="Normal 2 4 3 2 2" xfId="29547" xr:uid="{00000000-0005-0000-0000-000070730000}"/>
    <cellStyle name="Normal 2 4 3 2 2 2" xfId="29548" xr:uid="{00000000-0005-0000-0000-000071730000}"/>
    <cellStyle name="Normal 2 4 3 2 2 2 2" xfId="29549" xr:uid="{00000000-0005-0000-0000-000072730000}"/>
    <cellStyle name="Normal 2 4 3 2 2 2 2 2" xfId="29550" xr:uid="{00000000-0005-0000-0000-000073730000}"/>
    <cellStyle name="Normal 2 4 3 2 2 2 2 2 2" xfId="29551" xr:uid="{00000000-0005-0000-0000-000074730000}"/>
    <cellStyle name="Normal 2 4 3 2 2 2 2 2 2 2" xfId="29552" xr:uid="{00000000-0005-0000-0000-000075730000}"/>
    <cellStyle name="Normal 2 4 3 2 2 2 2 2 2 2 2" xfId="29553" xr:uid="{00000000-0005-0000-0000-000076730000}"/>
    <cellStyle name="Normal 2 4 3 2 2 2 2 2 2 3" xfId="29554" xr:uid="{00000000-0005-0000-0000-000077730000}"/>
    <cellStyle name="Normal 2 4 3 2 2 2 2 2 3" xfId="29555" xr:uid="{00000000-0005-0000-0000-000078730000}"/>
    <cellStyle name="Normal 2 4 3 2 2 2 2 2 3 2" xfId="29556" xr:uid="{00000000-0005-0000-0000-000079730000}"/>
    <cellStyle name="Normal 2 4 3 2 2 2 2 2 4" xfId="29557" xr:uid="{00000000-0005-0000-0000-00007A730000}"/>
    <cellStyle name="Normal 2 4 3 2 2 2 2 3" xfId="29558" xr:uid="{00000000-0005-0000-0000-00007B730000}"/>
    <cellStyle name="Normal 2 4 3 2 2 2 2 3 2" xfId="29559" xr:uid="{00000000-0005-0000-0000-00007C730000}"/>
    <cellStyle name="Normal 2 4 3 2 2 2 2 3 2 2" xfId="29560" xr:uid="{00000000-0005-0000-0000-00007D730000}"/>
    <cellStyle name="Normal 2 4 3 2 2 2 2 3 3" xfId="29561" xr:uid="{00000000-0005-0000-0000-00007E730000}"/>
    <cellStyle name="Normal 2 4 3 2 2 2 2 4" xfId="29562" xr:uid="{00000000-0005-0000-0000-00007F730000}"/>
    <cellStyle name="Normal 2 4 3 2 2 2 2 4 2" xfId="29563" xr:uid="{00000000-0005-0000-0000-000080730000}"/>
    <cellStyle name="Normal 2 4 3 2 2 2 2 5" xfId="29564" xr:uid="{00000000-0005-0000-0000-000081730000}"/>
    <cellStyle name="Normal 2 4 3 2 2 2 3" xfId="29565" xr:uid="{00000000-0005-0000-0000-000082730000}"/>
    <cellStyle name="Normal 2 4 3 2 2 2 3 2" xfId="29566" xr:uid="{00000000-0005-0000-0000-000083730000}"/>
    <cellStyle name="Normal 2 4 3 2 2 2 3 2 2" xfId="29567" xr:uid="{00000000-0005-0000-0000-000084730000}"/>
    <cellStyle name="Normal 2 4 3 2 2 2 3 2 2 2" xfId="29568" xr:uid="{00000000-0005-0000-0000-000085730000}"/>
    <cellStyle name="Normal 2 4 3 2 2 2 3 2 3" xfId="29569" xr:uid="{00000000-0005-0000-0000-000086730000}"/>
    <cellStyle name="Normal 2 4 3 2 2 2 3 3" xfId="29570" xr:uid="{00000000-0005-0000-0000-000087730000}"/>
    <cellStyle name="Normal 2 4 3 2 2 2 3 3 2" xfId="29571" xr:uid="{00000000-0005-0000-0000-000088730000}"/>
    <cellStyle name="Normal 2 4 3 2 2 2 3 4" xfId="29572" xr:uid="{00000000-0005-0000-0000-000089730000}"/>
    <cellStyle name="Normal 2 4 3 2 2 2 4" xfId="29573" xr:uid="{00000000-0005-0000-0000-00008A730000}"/>
    <cellStyle name="Normal 2 4 3 2 2 2 4 2" xfId="29574" xr:uid="{00000000-0005-0000-0000-00008B730000}"/>
    <cellStyle name="Normal 2 4 3 2 2 2 4 2 2" xfId="29575" xr:uid="{00000000-0005-0000-0000-00008C730000}"/>
    <cellStyle name="Normal 2 4 3 2 2 2 4 3" xfId="29576" xr:uid="{00000000-0005-0000-0000-00008D730000}"/>
    <cellStyle name="Normal 2 4 3 2 2 2 5" xfId="29577" xr:uid="{00000000-0005-0000-0000-00008E730000}"/>
    <cellStyle name="Normal 2 4 3 2 2 2 5 2" xfId="29578" xr:uid="{00000000-0005-0000-0000-00008F730000}"/>
    <cellStyle name="Normal 2 4 3 2 2 2 6" xfId="29579" xr:uid="{00000000-0005-0000-0000-000090730000}"/>
    <cellStyle name="Normal 2 4 3 2 2 3" xfId="29580" xr:uid="{00000000-0005-0000-0000-000091730000}"/>
    <cellStyle name="Normal 2 4 3 2 2 3 2" xfId="29581" xr:uid="{00000000-0005-0000-0000-000092730000}"/>
    <cellStyle name="Normal 2 4 3 2 2 3 2 2" xfId="29582" xr:uid="{00000000-0005-0000-0000-000093730000}"/>
    <cellStyle name="Normal 2 4 3 2 2 3 2 2 2" xfId="29583" xr:uid="{00000000-0005-0000-0000-000094730000}"/>
    <cellStyle name="Normal 2 4 3 2 2 3 2 2 2 2" xfId="29584" xr:uid="{00000000-0005-0000-0000-000095730000}"/>
    <cellStyle name="Normal 2 4 3 2 2 3 2 2 2 2 2" xfId="29585" xr:uid="{00000000-0005-0000-0000-000096730000}"/>
    <cellStyle name="Normal 2 4 3 2 2 3 2 2 2 3" xfId="29586" xr:uid="{00000000-0005-0000-0000-000097730000}"/>
    <cellStyle name="Normal 2 4 3 2 2 3 2 2 3" xfId="29587" xr:uid="{00000000-0005-0000-0000-000098730000}"/>
    <cellStyle name="Normal 2 4 3 2 2 3 2 2 3 2" xfId="29588" xr:uid="{00000000-0005-0000-0000-000099730000}"/>
    <cellStyle name="Normal 2 4 3 2 2 3 2 2 4" xfId="29589" xr:uid="{00000000-0005-0000-0000-00009A730000}"/>
    <cellStyle name="Normal 2 4 3 2 2 3 2 3" xfId="29590" xr:uid="{00000000-0005-0000-0000-00009B730000}"/>
    <cellStyle name="Normal 2 4 3 2 2 3 2 3 2" xfId="29591" xr:uid="{00000000-0005-0000-0000-00009C730000}"/>
    <cellStyle name="Normal 2 4 3 2 2 3 2 3 2 2" xfId="29592" xr:uid="{00000000-0005-0000-0000-00009D730000}"/>
    <cellStyle name="Normal 2 4 3 2 2 3 2 3 3" xfId="29593" xr:uid="{00000000-0005-0000-0000-00009E730000}"/>
    <cellStyle name="Normal 2 4 3 2 2 3 2 4" xfId="29594" xr:uid="{00000000-0005-0000-0000-00009F730000}"/>
    <cellStyle name="Normal 2 4 3 2 2 3 2 4 2" xfId="29595" xr:uid="{00000000-0005-0000-0000-0000A0730000}"/>
    <cellStyle name="Normal 2 4 3 2 2 3 2 5" xfId="29596" xr:uid="{00000000-0005-0000-0000-0000A1730000}"/>
    <cellStyle name="Normal 2 4 3 2 2 3 3" xfId="29597" xr:uid="{00000000-0005-0000-0000-0000A2730000}"/>
    <cellStyle name="Normal 2 4 3 2 2 3 3 2" xfId="29598" xr:uid="{00000000-0005-0000-0000-0000A3730000}"/>
    <cellStyle name="Normal 2 4 3 2 2 3 3 2 2" xfId="29599" xr:uid="{00000000-0005-0000-0000-0000A4730000}"/>
    <cellStyle name="Normal 2 4 3 2 2 3 3 2 2 2" xfId="29600" xr:uid="{00000000-0005-0000-0000-0000A5730000}"/>
    <cellStyle name="Normal 2 4 3 2 2 3 3 2 3" xfId="29601" xr:uid="{00000000-0005-0000-0000-0000A6730000}"/>
    <cellStyle name="Normal 2 4 3 2 2 3 3 3" xfId="29602" xr:uid="{00000000-0005-0000-0000-0000A7730000}"/>
    <cellStyle name="Normal 2 4 3 2 2 3 3 3 2" xfId="29603" xr:uid="{00000000-0005-0000-0000-0000A8730000}"/>
    <cellStyle name="Normal 2 4 3 2 2 3 3 4" xfId="29604" xr:uid="{00000000-0005-0000-0000-0000A9730000}"/>
    <cellStyle name="Normal 2 4 3 2 2 3 4" xfId="29605" xr:uid="{00000000-0005-0000-0000-0000AA730000}"/>
    <cellStyle name="Normal 2 4 3 2 2 3 4 2" xfId="29606" xr:uid="{00000000-0005-0000-0000-0000AB730000}"/>
    <cellStyle name="Normal 2 4 3 2 2 3 4 2 2" xfId="29607" xr:uid="{00000000-0005-0000-0000-0000AC730000}"/>
    <cellStyle name="Normal 2 4 3 2 2 3 4 3" xfId="29608" xr:uid="{00000000-0005-0000-0000-0000AD730000}"/>
    <cellStyle name="Normal 2 4 3 2 2 3 5" xfId="29609" xr:uid="{00000000-0005-0000-0000-0000AE730000}"/>
    <cellStyle name="Normal 2 4 3 2 2 3 5 2" xfId="29610" xr:uid="{00000000-0005-0000-0000-0000AF730000}"/>
    <cellStyle name="Normal 2 4 3 2 2 3 6" xfId="29611" xr:uid="{00000000-0005-0000-0000-0000B0730000}"/>
    <cellStyle name="Normal 2 4 3 2 2 4" xfId="29612" xr:uid="{00000000-0005-0000-0000-0000B1730000}"/>
    <cellStyle name="Normal 2 4 3 2 2 4 2" xfId="29613" xr:uid="{00000000-0005-0000-0000-0000B2730000}"/>
    <cellStyle name="Normal 2 4 3 2 2 4 2 2" xfId="29614" xr:uid="{00000000-0005-0000-0000-0000B3730000}"/>
    <cellStyle name="Normal 2 4 3 2 2 4 2 2 2" xfId="29615" xr:uid="{00000000-0005-0000-0000-0000B4730000}"/>
    <cellStyle name="Normal 2 4 3 2 2 4 2 2 2 2" xfId="29616" xr:uid="{00000000-0005-0000-0000-0000B5730000}"/>
    <cellStyle name="Normal 2 4 3 2 2 4 2 2 3" xfId="29617" xr:uid="{00000000-0005-0000-0000-0000B6730000}"/>
    <cellStyle name="Normal 2 4 3 2 2 4 2 3" xfId="29618" xr:uid="{00000000-0005-0000-0000-0000B7730000}"/>
    <cellStyle name="Normal 2 4 3 2 2 4 2 3 2" xfId="29619" xr:uid="{00000000-0005-0000-0000-0000B8730000}"/>
    <cellStyle name="Normal 2 4 3 2 2 4 2 4" xfId="29620" xr:uid="{00000000-0005-0000-0000-0000B9730000}"/>
    <cellStyle name="Normal 2 4 3 2 2 4 3" xfId="29621" xr:uid="{00000000-0005-0000-0000-0000BA730000}"/>
    <cellStyle name="Normal 2 4 3 2 2 4 3 2" xfId="29622" xr:uid="{00000000-0005-0000-0000-0000BB730000}"/>
    <cellStyle name="Normal 2 4 3 2 2 4 3 2 2" xfId="29623" xr:uid="{00000000-0005-0000-0000-0000BC730000}"/>
    <cellStyle name="Normal 2 4 3 2 2 4 3 3" xfId="29624" xr:uid="{00000000-0005-0000-0000-0000BD730000}"/>
    <cellStyle name="Normal 2 4 3 2 2 4 4" xfId="29625" xr:uid="{00000000-0005-0000-0000-0000BE730000}"/>
    <cellStyle name="Normal 2 4 3 2 2 4 4 2" xfId="29626" xr:uid="{00000000-0005-0000-0000-0000BF730000}"/>
    <cellStyle name="Normal 2 4 3 2 2 4 5" xfId="29627" xr:uid="{00000000-0005-0000-0000-0000C0730000}"/>
    <cellStyle name="Normal 2 4 3 2 2 5" xfId="29628" xr:uid="{00000000-0005-0000-0000-0000C1730000}"/>
    <cellStyle name="Normal 2 4 3 2 2 5 2" xfId="29629" xr:uid="{00000000-0005-0000-0000-0000C2730000}"/>
    <cellStyle name="Normal 2 4 3 2 2 5 2 2" xfId="29630" xr:uid="{00000000-0005-0000-0000-0000C3730000}"/>
    <cellStyle name="Normal 2 4 3 2 2 5 2 2 2" xfId="29631" xr:uid="{00000000-0005-0000-0000-0000C4730000}"/>
    <cellStyle name="Normal 2 4 3 2 2 5 2 3" xfId="29632" xr:uid="{00000000-0005-0000-0000-0000C5730000}"/>
    <cellStyle name="Normal 2 4 3 2 2 5 3" xfId="29633" xr:uid="{00000000-0005-0000-0000-0000C6730000}"/>
    <cellStyle name="Normal 2 4 3 2 2 5 3 2" xfId="29634" xr:uid="{00000000-0005-0000-0000-0000C7730000}"/>
    <cellStyle name="Normal 2 4 3 2 2 5 4" xfId="29635" xr:uid="{00000000-0005-0000-0000-0000C8730000}"/>
    <cellStyle name="Normal 2 4 3 2 2 6" xfId="29636" xr:uid="{00000000-0005-0000-0000-0000C9730000}"/>
    <cellStyle name="Normal 2 4 3 2 2 6 2" xfId="29637" xr:uid="{00000000-0005-0000-0000-0000CA730000}"/>
    <cellStyle name="Normal 2 4 3 2 2 6 2 2" xfId="29638" xr:uid="{00000000-0005-0000-0000-0000CB730000}"/>
    <cellStyle name="Normal 2 4 3 2 2 6 3" xfId="29639" xr:uid="{00000000-0005-0000-0000-0000CC730000}"/>
    <cellStyle name="Normal 2 4 3 2 2 6 3 2" xfId="29640" xr:uid="{00000000-0005-0000-0000-0000CD730000}"/>
    <cellStyle name="Normal 2 4 3 2 2 6 4" xfId="29641" xr:uid="{00000000-0005-0000-0000-0000CE730000}"/>
    <cellStyle name="Normal 2 4 3 2 2 7" xfId="29642" xr:uid="{00000000-0005-0000-0000-0000CF730000}"/>
    <cellStyle name="Normal 2 4 3 2 2 7 2" xfId="29643" xr:uid="{00000000-0005-0000-0000-0000D0730000}"/>
    <cellStyle name="Normal 2 4 3 2 2 8" xfId="29644" xr:uid="{00000000-0005-0000-0000-0000D1730000}"/>
    <cellStyle name="Normal 2 4 3 2 2 8 2" xfId="29645" xr:uid="{00000000-0005-0000-0000-0000D2730000}"/>
    <cellStyle name="Normal 2 4 3 2 2 9" xfId="29646" xr:uid="{00000000-0005-0000-0000-0000D3730000}"/>
    <cellStyle name="Normal 2 4 3 2 3" xfId="29647" xr:uid="{00000000-0005-0000-0000-0000D4730000}"/>
    <cellStyle name="Normal 2 4 3 2 3 2" xfId="29648" xr:uid="{00000000-0005-0000-0000-0000D5730000}"/>
    <cellStyle name="Normal 2 4 3 2 3 2 2" xfId="29649" xr:uid="{00000000-0005-0000-0000-0000D6730000}"/>
    <cellStyle name="Normal 2 4 3 2 3 2 2 2" xfId="29650" xr:uid="{00000000-0005-0000-0000-0000D7730000}"/>
    <cellStyle name="Normal 2 4 3 2 3 2 2 2 2" xfId="29651" xr:uid="{00000000-0005-0000-0000-0000D8730000}"/>
    <cellStyle name="Normal 2 4 3 2 3 2 2 2 2 2" xfId="29652" xr:uid="{00000000-0005-0000-0000-0000D9730000}"/>
    <cellStyle name="Normal 2 4 3 2 3 2 2 2 3" xfId="29653" xr:uid="{00000000-0005-0000-0000-0000DA730000}"/>
    <cellStyle name="Normal 2 4 3 2 3 2 2 3" xfId="29654" xr:uid="{00000000-0005-0000-0000-0000DB730000}"/>
    <cellStyle name="Normal 2 4 3 2 3 2 2 3 2" xfId="29655" xr:uid="{00000000-0005-0000-0000-0000DC730000}"/>
    <cellStyle name="Normal 2 4 3 2 3 2 2 4" xfId="29656" xr:uid="{00000000-0005-0000-0000-0000DD730000}"/>
    <cellStyle name="Normal 2 4 3 2 3 2 3" xfId="29657" xr:uid="{00000000-0005-0000-0000-0000DE730000}"/>
    <cellStyle name="Normal 2 4 3 2 3 2 3 2" xfId="29658" xr:uid="{00000000-0005-0000-0000-0000DF730000}"/>
    <cellStyle name="Normal 2 4 3 2 3 2 3 2 2" xfId="29659" xr:uid="{00000000-0005-0000-0000-0000E0730000}"/>
    <cellStyle name="Normal 2 4 3 2 3 2 3 3" xfId="29660" xr:uid="{00000000-0005-0000-0000-0000E1730000}"/>
    <cellStyle name="Normal 2 4 3 2 3 2 4" xfId="29661" xr:uid="{00000000-0005-0000-0000-0000E2730000}"/>
    <cellStyle name="Normal 2 4 3 2 3 2 4 2" xfId="29662" xr:uid="{00000000-0005-0000-0000-0000E3730000}"/>
    <cellStyle name="Normal 2 4 3 2 3 2 5" xfId="29663" xr:uid="{00000000-0005-0000-0000-0000E4730000}"/>
    <cellStyle name="Normal 2 4 3 2 3 3" xfId="29664" xr:uid="{00000000-0005-0000-0000-0000E5730000}"/>
    <cellStyle name="Normal 2 4 3 2 3 3 2" xfId="29665" xr:uid="{00000000-0005-0000-0000-0000E6730000}"/>
    <cellStyle name="Normal 2 4 3 2 3 3 2 2" xfId="29666" xr:uid="{00000000-0005-0000-0000-0000E7730000}"/>
    <cellStyle name="Normal 2 4 3 2 3 3 2 2 2" xfId="29667" xr:uid="{00000000-0005-0000-0000-0000E8730000}"/>
    <cellStyle name="Normal 2 4 3 2 3 3 2 3" xfId="29668" xr:uid="{00000000-0005-0000-0000-0000E9730000}"/>
    <cellStyle name="Normal 2 4 3 2 3 3 3" xfId="29669" xr:uid="{00000000-0005-0000-0000-0000EA730000}"/>
    <cellStyle name="Normal 2 4 3 2 3 3 3 2" xfId="29670" xr:uid="{00000000-0005-0000-0000-0000EB730000}"/>
    <cellStyle name="Normal 2 4 3 2 3 3 4" xfId="29671" xr:uid="{00000000-0005-0000-0000-0000EC730000}"/>
    <cellStyle name="Normal 2 4 3 2 3 4" xfId="29672" xr:uid="{00000000-0005-0000-0000-0000ED730000}"/>
    <cellStyle name="Normal 2 4 3 2 3 4 2" xfId="29673" xr:uid="{00000000-0005-0000-0000-0000EE730000}"/>
    <cellStyle name="Normal 2 4 3 2 3 4 2 2" xfId="29674" xr:uid="{00000000-0005-0000-0000-0000EF730000}"/>
    <cellStyle name="Normal 2 4 3 2 3 4 3" xfId="29675" xr:uid="{00000000-0005-0000-0000-0000F0730000}"/>
    <cellStyle name="Normal 2 4 3 2 3 5" xfId="29676" xr:uid="{00000000-0005-0000-0000-0000F1730000}"/>
    <cellStyle name="Normal 2 4 3 2 3 5 2" xfId="29677" xr:uid="{00000000-0005-0000-0000-0000F2730000}"/>
    <cellStyle name="Normal 2 4 3 2 3 6" xfId="29678" xr:uid="{00000000-0005-0000-0000-0000F3730000}"/>
    <cellStyle name="Normal 2 4 3 2 4" xfId="29679" xr:uid="{00000000-0005-0000-0000-0000F4730000}"/>
    <cellStyle name="Normal 2 4 3 2 4 2" xfId="29680" xr:uid="{00000000-0005-0000-0000-0000F5730000}"/>
    <cellStyle name="Normal 2 4 3 2 4 2 2" xfId="29681" xr:uid="{00000000-0005-0000-0000-0000F6730000}"/>
    <cellStyle name="Normal 2 4 3 2 4 2 2 2" xfId="29682" xr:uid="{00000000-0005-0000-0000-0000F7730000}"/>
    <cellStyle name="Normal 2 4 3 2 4 2 2 2 2" xfId="29683" xr:uid="{00000000-0005-0000-0000-0000F8730000}"/>
    <cellStyle name="Normal 2 4 3 2 4 2 2 2 2 2" xfId="29684" xr:uid="{00000000-0005-0000-0000-0000F9730000}"/>
    <cellStyle name="Normal 2 4 3 2 4 2 2 2 3" xfId="29685" xr:uid="{00000000-0005-0000-0000-0000FA730000}"/>
    <cellStyle name="Normal 2 4 3 2 4 2 2 3" xfId="29686" xr:uid="{00000000-0005-0000-0000-0000FB730000}"/>
    <cellStyle name="Normal 2 4 3 2 4 2 2 3 2" xfId="29687" xr:uid="{00000000-0005-0000-0000-0000FC730000}"/>
    <cellStyle name="Normal 2 4 3 2 4 2 2 4" xfId="29688" xr:uid="{00000000-0005-0000-0000-0000FD730000}"/>
    <cellStyle name="Normal 2 4 3 2 4 2 3" xfId="29689" xr:uid="{00000000-0005-0000-0000-0000FE730000}"/>
    <cellStyle name="Normal 2 4 3 2 4 2 3 2" xfId="29690" xr:uid="{00000000-0005-0000-0000-0000FF730000}"/>
    <cellStyle name="Normal 2 4 3 2 4 2 3 2 2" xfId="29691" xr:uid="{00000000-0005-0000-0000-000000740000}"/>
    <cellStyle name="Normal 2 4 3 2 4 2 3 3" xfId="29692" xr:uid="{00000000-0005-0000-0000-000001740000}"/>
    <cellStyle name="Normal 2 4 3 2 4 2 4" xfId="29693" xr:uid="{00000000-0005-0000-0000-000002740000}"/>
    <cellStyle name="Normal 2 4 3 2 4 2 4 2" xfId="29694" xr:uid="{00000000-0005-0000-0000-000003740000}"/>
    <cellStyle name="Normal 2 4 3 2 4 2 5" xfId="29695" xr:uid="{00000000-0005-0000-0000-000004740000}"/>
    <cellStyle name="Normal 2 4 3 2 4 3" xfId="29696" xr:uid="{00000000-0005-0000-0000-000005740000}"/>
    <cellStyle name="Normal 2 4 3 2 4 3 2" xfId="29697" xr:uid="{00000000-0005-0000-0000-000006740000}"/>
    <cellStyle name="Normal 2 4 3 2 4 3 2 2" xfId="29698" xr:uid="{00000000-0005-0000-0000-000007740000}"/>
    <cellStyle name="Normal 2 4 3 2 4 3 2 2 2" xfId="29699" xr:uid="{00000000-0005-0000-0000-000008740000}"/>
    <cellStyle name="Normal 2 4 3 2 4 3 2 3" xfId="29700" xr:uid="{00000000-0005-0000-0000-000009740000}"/>
    <cellStyle name="Normal 2 4 3 2 4 3 3" xfId="29701" xr:uid="{00000000-0005-0000-0000-00000A740000}"/>
    <cellStyle name="Normal 2 4 3 2 4 3 3 2" xfId="29702" xr:uid="{00000000-0005-0000-0000-00000B740000}"/>
    <cellStyle name="Normal 2 4 3 2 4 3 4" xfId="29703" xr:uid="{00000000-0005-0000-0000-00000C740000}"/>
    <cellStyle name="Normal 2 4 3 2 4 4" xfId="29704" xr:uid="{00000000-0005-0000-0000-00000D740000}"/>
    <cellStyle name="Normal 2 4 3 2 4 4 2" xfId="29705" xr:uid="{00000000-0005-0000-0000-00000E740000}"/>
    <cellStyle name="Normal 2 4 3 2 4 4 2 2" xfId="29706" xr:uid="{00000000-0005-0000-0000-00000F740000}"/>
    <cellStyle name="Normal 2 4 3 2 4 4 3" xfId="29707" xr:uid="{00000000-0005-0000-0000-000010740000}"/>
    <cellStyle name="Normal 2 4 3 2 4 5" xfId="29708" xr:uid="{00000000-0005-0000-0000-000011740000}"/>
    <cellStyle name="Normal 2 4 3 2 4 5 2" xfId="29709" xr:uid="{00000000-0005-0000-0000-000012740000}"/>
    <cellStyle name="Normal 2 4 3 2 4 6" xfId="29710" xr:uid="{00000000-0005-0000-0000-000013740000}"/>
    <cellStyle name="Normal 2 4 3 2 5" xfId="29711" xr:uid="{00000000-0005-0000-0000-000014740000}"/>
    <cellStyle name="Normal 2 4 3 2 5 2" xfId="29712" xr:uid="{00000000-0005-0000-0000-000015740000}"/>
    <cellStyle name="Normal 2 4 3 2 5 2 2" xfId="29713" xr:uid="{00000000-0005-0000-0000-000016740000}"/>
    <cellStyle name="Normal 2 4 3 2 5 2 2 2" xfId="29714" xr:uid="{00000000-0005-0000-0000-000017740000}"/>
    <cellStyle name="Normal 2 4 3 2 5 2 2 2 2" xfId="29715" xr:uid="{00000000-0005-0000-0000-000018740000}"/>
    <cellStyle name="Normal 2 4 3 2 5 2 2 3" xfId="29716" xr:uid="{00000000-0005-0000-0000-000019740000}"/>
    <cellStyle name="Normal 2 4 3 2 5 2 3" xfId="29717" xr:uid="{00000000-0005-0000-0000-00001A740000}"/>
    <cellStyle name="Normal 2 4 3 2 5 2 3 2" xfId="29718" xr:uid="{00000000-0005-0000-0000-00001B740000}"/>
    <cellStyle name="Normal 2 4 3 2 5 2 4" xfId="29719" xr:uid="{00000000-0005-0000-0000-00001C740000}"/>
    <cellStyle name="Normal 2 4 3 2 5 3" xfId="29720" xr:uid="{00000000-0005-0000-0000-00001D740000}"/>
    <cellStyle name="Normal 2 4 3 2 5 3 2" xfId="29721" xr:uid="{00000000-0005-0000-0000-00001E740000}"/>
    <cellStyle name="Normal 2 4 3 2 5 3 2 2" xfId="29722" xr:uid="{00000000-0005-0000-0000-00001F740000}"/>
    <cellStyle name="Normal 2 4 3 2 5 3 3" xfId="29723" xr:uid="{00000000-0005-0000-0000-000020740000}"/>
    <cellStyle name="Normal 2 4 3 2 5 4" xfId="29724" xr:uid="{00000000-0005-0000-0000-000021740000}"/>
    <cellStyle name="Normal 2 4 3 2 5 4 2" xfId="29725" xr:uid="{00000000-0005-0000-0000-000022740000}"/>
    <cellStyle name="Normal 2 4 3 2 5 5" xfId="29726" xr:uid="{00000000-0005-0000-0000-000023740000}"/>
    <cellStyle name="Normal 2 4 3 2 6" xfId="29727" xr:uid="{00000000-0005-0000-0000-000024740000}"/>
    <cellStyle name="Normal 2 4 3 2 6 2" xfId="29728" xr:uid="{00000000-0005-0000-0000-000025740000}"/>
    <cellStyle name="Normal 2 4 3 2 6 2 2" xfId="29729" xr:uid="{00000000-0005-0000-0000-000026740000}"/>
    <cellStyle name="Normal 2 4 3 2 6 2 2 2" xfId="29730" xr:uid="{00000000-0005-0000-0000-000027740000}"/>
    <cellStyle name="Normal 2 4 3 2 6 2 3" xfId="29731" xr:uid="{00000000-0005-0000-0000-000028740000}"/>
    <cellStyle name="Normal 2 4 3 2 6 3" xfId="29732" xr:uid="{00000000-0005-0000-0000-000029740000}"/>
    <cellStyle name="Normal 2 4 3 2 6 3 2" xfId="29733" xr:uid="{00000000-0005-0000-0000-00002A740000}"/>
    <cellStyle name="Normal 2 4 3 2 6 4" xfId="29734" xr:uid="{00000000-0005-0000-0000-00002B740000}"/>
    <cellStyle name="Normal 2 4 3 2 7" xfId="29735" xr:uid="{00000000-0005-0000-0000-00002C740000}"/>
    <cellStyle name="Normal 2 4 3 2 7 2" xfId="29736" xr:uid="{00000000-0005-0000-0000-00002D740000}"/>
    <cellStyle name="Normal 2 4 3 2 7 2 2" xfId="29737" xr:uid="{00000000-0005-0000-0000-00002E740000}"/>
    <cellStyle name="Normal 2 4 3 2 7 3" xfId="29738" xr:uid="{00000000-0005-0000-0000-00002F740000}"/>
    <cellStyle name="Normal 2 4 3 2 7 3 2" xfId="29739" xr:uid="{00000000-0005-0000-0000-000030740000}"/>
    <cellStyle name="Normal 2 4 3 2 7 4" xfId="29740" xr:uid="{00000000-0005-0000-0000-000031740000}"/>
    <cellStyle name="Normal 2 4 3 2 8" xfId="29741" xr:uid="{00000000-0005-0000-0000-000032740000}"/>
    <cellStyle name="Normal 2 4 3 2 8 2" xfId="29742" xr:uid="{00000000-0005-0000-0000-000033740000}"/>
    <cellStyle name="Normal 2 4 3 2 9" xfId="29743" xr:uid="{00000000-0005-0000-0000-000034740000}"/>
    <cellStyle name="Normal 2 4 3 2 9 2" xfId="29744" xr:uid="{00000000-0005-0000-0000-000035740000}"/>
    <cellStyle name="Normal 2 4 3 3" xfId="29745" xr:uid="{00000000-0005-0000-0000-000036740000}"/>
    <cellStyle name="Normal 2 4 3 3 10" xfId="29746" xr:uid="{00000000-0005-0000-0000-000037740000}"/>
    <cellStyle name="Normal 2 4 3 3 2" xfId="29747" xr:uid="{00000000-0005-0000-0000-000038740000}"/>
    <cellStyle name="Normal 2 4 3 3 2 2" xfId="29748" xr:uid="{00000000-0005-0000-0000-000039740000}"/>
    <cellStyle name="Normal 2 4 3 3 2 2 2" xfId="29749" xr:uid="{00000000-0005-0000-0000-00003A740000}"/>
    <cellStyle name="Normal 2 4 3 3 2 2 2 2" xfId="29750" xr:uid="{00000000-0005-0000-0000-00003B740000}"/>
    <cellStyle name="Normal 2 4 3 3 2 2 2 2 2" xfId="29751" xr:uid="{00000000-0005-0000-0000-00003C740000}"/>
    <cellStyle name="Normal 2 4 3 3 2 2 2 2 2 2" xfId="29752" xr:uid="{00000000-0005-0000-0000-00003D740000}"/>
    <cellStyle name="Normal 2 4 3 3 2 2 2 2 3" xfId="29753" xr:uid="{00000000-0005-0000-0000-00003E740000}"/>
    <cellStyle name="Normal 2 4 3 3 2 2 2 3" xfId="29754" xr:uid="{00000000-0005-0000-0000-00003F740000}"/>
    <cellStyle name="Normal 2 4 3 3 2 2 2 3 2" xfId="29755" xr:uid="{00000000-0005-0000-0000-000040740000}"/>
    <cellStyle name="Normal 2 4 3 3 2 2 2 4" xfId="29756" xr:uid="{00000000-0005-0000-0000-000041740000}"/>
    <cellStyle name="Normal 2 4 3 3 2 2 3" xfId="29757" xr:uid="{00000000-0005-0000-0000-000042740000}"/>
    <cellStyle name="Normal 2 4 3 3 2 2 3 2" xfId="29758" xr:uid="{00000000-0005-0000-0000-000043740000}"/>
    <cellStyle name="Normal 2 4 3 3 2 2 3 2 2" xfId="29759" xr:uid="{00000000-0005-0000-0000-000044740000}"/>
    <cellStyle name="Normal 2 4 3 3 2 2 3 3" xfId="29760" xr:uid="{00000000-0005-0000-0000-000045740000}"/>
    <cellStyle name="Normal 2 4 3 3 2 2 4" xfId="29761" xr:uid="{00000000-0005-0000-0000-000046740000}"/>
    <cellStyle name="Normal 2 4 3 3 2 2 4 2" xfId="29762" xr:uid="{00000000-0005-0000-0000-000047740000}"/>
    <cellStyle name="Normal 2 4 3 3 2 2 5" xfId="29763" xr:uid="{00000000-0005-0000-0000-000048740000}"/>
    <cellStyle name="Normal 2 4 3 3 2 3" xfId="29764" xr:uid="{00000000-0005-0000-0000-000049740000}"/>
    <cellStyle name="Normal 2 4 3 3 2 3 2" xfId="29765" xr:uid="{00000000-0005-0000-0000-00004A740000}"/>
    <cellStyle name="Normal 2 4 3 3 2 3 2 2" xfId="29766" xr:uid="{00000000-0005-0000-0000-00004B740000}"/>
    <cellStyle name="Normal 2 4 3 3 2 3 2 2 2" xfId="29767" xr:uid="{00000000-0005-0000-0000-00004C740000}"/>
    <cellStyle name="Normal 2 4 3 3 2 3 2 3" xfId="29768" xr:uid="{00000000-0005-0000-0000-00004D740000}"/>
    <cellStyle name="Normal 2 4 3 3 2 3 3" xfId="29769" xr:uid="{00000000-0005-0000-0000-00004E740000}"/>
    <cellStyle name="Normal 2 4 3 3 2 3 3 2" xfId="29770" xr:uid="{00000000-0005-0000-0000-00004F740000}"/>
    <cellStyle name="Normal 2 4 3 3 2 3 4" xfId="29771" xr:uid="{00000000-0005-0000-0000-000050740000}"/>
    <cellStyle name="Normal 2 4 3 3 2 4" xfId="29772" xr:uid="{00000000-0005-0000-0000-000051740000}"/>
    <cellStyle name="Normal 2 4 3 3 2 4 2" xfId="29773" xr:uid="{00000000-0005-0000-0000-000052740000}"/>
    <cellStyle name="Normal 2 4 3 3 2 4 2 2" xfId="29774" xr:uid="{00000000-0005-0000-0000-000053740000}"/>
    <cellStyle name="Normal 2 4 3 3 2 4 3" xfId="29775" xr:uid="{00000000-0005-0000-0000-000054740000}"/>
    <cellStyle name="Normal 2 4 3 3 2 5" xfId="29776" xr:uid="{00000000-0005-0000-0000-000055740000}"/>
    <cellStyle name="Normal 2 4 3 3 2 5 2" xfId="29777" xr:uid="{00000000-0005-0000-0000-000056740000}"/>
    <cellStyle name="Normal 2 4 3 3 2 6" xfId="29778" xr:uid="{00000000-0005-0000-0000-000057740000}"/>
    <cellStyle name="Normal 2 4 3 3 3" xfId="29779" xr:uid="{00000000-0005-0000-0000-000058740000}"/>
    <cellStyle name="Normal 2 4 3 3 3 2" xfId="29780" xr:uid="{00000000-0005-0000-0000-000059740000}"/>
    <cellStyle name="Normal 2 4 3 3 3 2 2" xfId="29781" xr:uid="{00000000-0005-0000-0000-00005A740000}"/>
    <cellStyle name="Normal 2 4 3 3 3 2 2 2" xfId="29782" xr:uid="{00000000-0005-0000-0000-00005B740000}"/>
    <cellStyle name="Normal 2 4 3 3 3 2 2 2 2" xfId="29783" xr:uid="{00000000-0005-0000-0000-00005C740000}"/>
    <cellStyle name="Normal 2 4 3 3 3 2 2 2 2 2" xfId="29784" xr:uid="{00000000-0005-0000-0000-00005D740000}"/>
    <cellStyle name="Normal 2 4 3 3 3 2 2 2 3" xfId="29785" xr:uid="{00000000-0005-0000-0000-00005E740000}"/>
    <cellStyle name="Normal 2 4 3 3 3 2 2 3" xfId="29786" xr:uid="{00000000-0005-0000-0000-00005F740000}"/>
    <cellStyle name="Normal 2 4 3 3 3 2 2 3 2" xfId="29787" xr:uid="{00000000-0005-0000-0000-000060740000}"/>
    <cellStyle name="Normal 2 4 3 3 3 2 2 4" xfId="29788" xr:uid="{00000000-0005-0000-0000-000061740000}"/>
    <cellStyle name="Normal 2 4 3 3 3 2 3" xfId="29789" xr:uid="{00000000-0005-0000-0000-000062740000}"/>
    <cellStyle name="Normal 2 4 3 3 3 2 3 2" xfId="29790" xr:uid="{00000000-0005-0000-0000-000063740000}"/>
    <cellStyle name="Normal 2 4 3 3 3 2 3 2 2" xfId="29791" xr:uid="{00000000-0005-0000-0000-000064740000}"/>
    <cellStyle name="Normal 2 4 3 3 3 2 3 3" xfId="29792" xr:uid="{00000000-0005-0000-0000-000065740000}"/>
    <cellStyle name="Normal 2 4 3 3 3 2 4" xfId="29793" xr:uid="{00000000-0005-0000-0000-000066740000}"/>
    <cellStyle name="Normal 2 4 3 3 3 2 4 2" xfId="29794" xr:uid="{00000000-0005-0000-0000-000067740000}"/>
    <cellStyle name="Normal 2 4 3 3 3 2 5" xfId="29795" xr:uid="{00000000-0005-0000-0000-000068740000}"/>
    <cellStyle name="Normal 2 4 3 3 3 3" xfId="29796" xr:uid="{00000000-0005-0000-0000-000069740000}"/>
    <cellStyle name="Normal 2 4 3 3 3 3 2" xfId="29797" xr:uid="{00000000-0005-0000-0000-00006A740000}"/>
    <cellStyle name="Normal 2 4 3 3 3 3 2 2" xfId="29798" xr:uid="{00000000-0005-0000-0000-00006B740000}"/>
    <cellStyle name="Normal 2 4 3 3 3 3 2 2 2" xfId="29799" xr:uid="{00000000-0005-0000-0000-00006C740000}"/>
    <cellStyle name="Normal 2 4 3 3 3 3 2 3" xfId="29800" xr:uid="{00000000-0005-0000-0000-00006D740000}"/>
    <cellStyle name="Normal 2 4 3 3 3 3 3" xfId="29801" xr:uid="{00000000-0005-0000-0000-00006E740000}"/>
    <cellStyle name="Normal 2 4 3 3 3 3 3 2" xfId="29802" xr:uid="{00000000-0005-0000-0000-00006F740000}"/>
    <cellStyle name="Normal 2 4 3 3 3 3 4" xfId="29803" xr:uid="{00000000-0005-0000-0000-000070740000}"/>
    <cellStyle name="Normal 2 4 3 3 3 4" xfId="29804" xr:uid="{00000000-0005-0000-0000-000071740000}"/>
    <cellStyle name="Normal 2 4 3 3 3 4 2" xfId="29805" xr:uid="{00000000-0005-0000-0000-000072740000}"/>
    <cellStyle name="Normal 2 4 3 3 3 4 2 2" xfId="29806" xr:uid="{00000000-0005-0000-0000-000073740000}"/>
    <cellStyle name="Normal 2 4 3 3 3 4 3" xfId="29807" xr:uid="{00000000-0005-0000-0000-000074740000}"/>
    <cellStyle name="Normal 2 4 3 3 3 5" xfId="29808" xr:uid="{00000000-0005-0000-0000-000075740000}"/>
    <cellStyle name="Normal 2 4 3 3 3 5 2" xfId="29809" xr:uid="{00000000-0005-0000-0000-000076740000}"/>
    <cellStyle name="Normal 2 4 3 3 3 6" xfId="29810" xr:uid="{00000000-0005-0000-0000-000077740000}"/>
    <cellStyle name="Normal 2 4 3 3 4" xfId="29811" xr:uid="{00000000-0005-0000-0000-000078740000}"/>
    <cellStyle name="Normal 2 4 3 3 4 2" xfId="29812" xr:uid="{00000000-0005-0000-0000-000079740000}"/>
    <cellStyle name="Normal 2 4 3 3 4 2 2" xfId="29813" xr:uid="{00000000-0005-0000-0000-00007A740000}"/>
    <cellStyle name="Normal 2 4 3 3 4 2 2 2" xfId="29814" xr:uid="{00000000-0005-0000-0000-00007B740000}"/>
    <cellStyle name="Normal 2 4 3 3 4 2 2 2 2" xfId="29815" xr:uid="{00000000-0005-0000-0000-00007C740000}"/>
    <cellStyle name="Normal 2 4 3 3 4 2 2 3" xfId="29816" xr:uid="{00000000-0005-0000-0000-00007D740000}"/>
    <cellStyle name="Normal 2 4 3 3 4 2 3" xfId="29817" xr:uid="{00000000-0005-0000-0000-00007E740000}"/>
    <cellStyle name="Normal 2 4 3 3 4 2 3 2" xfId="29818" xr:uid="{00000000-0005-0000-0000-00007F740000}"/>
    <cellStyle name="Normal 2 4 3 3 4 2 4" xfId="29819" xr:uid="{00000000-0005-0000-0000-000080740000}"/>
    <cellStyle name="Normal 2 4 3 3 4 3" xfId="29820" xr:uid="{00000000-0005-0000-0000-000081740000}"/>
    <cellStyle name="Normal 2 4 3 3 4 3 2" xfId="29821" xr:uid="{00000000-0005-0000-0000-000082740000}"/>
    <cellStyle name="Normal 2 4 3 3 4 3 2 2" xfId="29822" xr:uid="{00000000-0005-0000-0000-000083740000}"/>
    <cellStyle name="Normal 2 4 3 3 4 3 3" xfId="29823" xr:uid="{00000000-0005-0000-0000-000084740000}"/>
    <cellStyle name="Normal 2 4 3 3 4 4" xfId="29824" xr:uid="{00000000-0005-0000-0000-000085740000}"/>
    <cellStyle name="Normal 2 4 3 3 4 4 2" xfId="29825" xr:uid="{00000000-0005-0000-0000-000086740000}"/>
    <cellStyle name="Normal 2 4 3 3 4 5" xfId="29826" xr:uid="{00000000-0005-0000-0000-000087740000}"/>
    <cellStyle name="Normal 2 4 3 3 5" xfId="29827" xr:uid="{00000000-0005-0000-0000-000088740000}"/>
    <cellStyle name="Normal 2 4 3 3 5 2" xfId="29828" xr:uid="{00000000-0005-0000-0000-000089740000}"/>
    <cellStyle name="Normal 2 4 3 3 5 2 2" xfId="29829" xr:uid="{00000000-0005-0000-0000-00008A740000}"/>
    <cellStyle name="Normal 2 4 3 3 5 2 2 2" xfId="29830" xr:uid="{00000000-0005-0000-0000-00008B740000}"/>
    <cellStyle name="Normal 2 4 3 3 5 2 3" xfId="29831" xr:uid="{00000000-0005-0000-0000-00008C740000}"/>
    <cellStyle name="Normal 2 4 3 3 5 3" xfId="29832" xr:uid="{00000000-0005-0000-0000-00008D740000}"/>
    <cellStyle name="Normal 2 4 3 3 5 3 2" xfId="29833" xr:uid="{00000000-0005-0000-0000-00008E740000}"/>
    <cellStyle name="Normal 2 4 3 3 5 4" xfId="29834" xr:uid="{00000000-0005-0000-0000-00008F740000}"/>
    <cellStyle name="Normal 2 4 3 3 6" xfId="29835" xr:uid="{00000000-0005-0000-0000-000090740000}"/>
    <cellStyle name="Normal 2 4 3 3 6 2" xfId="29836" xr:uid="{00000000-0005-0000-0000-000091740000}"/>
    <cellStyle name="Normal 2 4 3 3 6 2 2" xfId="29837" xr:uid="{00000000-0005-0000-0000-000092740000}"/>
    <cellStyle name="Normal 2 4 3 3 6 3" xfId="29838" xr:uid="{00000000-0005-0000-0000-000093740000}"/>
    <cellStyle name="Normal 2 4 3 3 6 3 2" xfId="29839" xr:uid="{00000000-0005-0000-0000-000094740000}"/>
    <cellStyle name="Normal 2 4 3 3 6 4" xfId="29840" xr:uid="{00000000-0005-0000-0000-000095740000}"/>
    <cellStyle name="Normal 2 4 3 3 7" xfId="29841" xr:uid="{00000000-0005-0000-0000-000096740000}"/>
    <cellStyle name="Normal 2 4 3 3 7 2" xfId="29842" xr:uid="{00000000-0005-0000-0000-000097740000}"/>
    <cellStyle name="Normal 2 4 3 3 8" xfId="29843" xr:uid="{00000000-0005-0000-0000-000098740000}"/>
    <cellStyle name="Normal 2 4 3 3 8 2" xfId="29844" xr:uid="{00000000-0005-0000-0000-000099740000}"/>
    <cellStyle name="Normal 2 4 3 3 9" xfId="29845" xr:uid="{00000000-0005-0000-0000-00009A740000}"/>
    <cellStyle name="Normal 2 4 3 4" xfId="29846" xr:uid="{00000000-0005-0000-0000-00009B740000}"/>
    <cellStyle name="Normal 2 4 3 4 2" xfId="29847" xr:uid="{00000000-0005-0000-0000-00009C740000}"/>
    <cellStyle name="Normal 2 4 3 4 2 2" xfId="29848" xr:uid="{00000000-0005-0000-0000-00009D740000}"/>
    <cellStyle name="Normal 2 4 3 4 2 2 2" xfId="29849" xr:uid="{00000000-0005-0000-0000-00009E740000}"/>
    <cellStyle name="Normal 2 4 3 4 2 2 2 2" xfId="29850" xr:uid="{00000000-0005-0000-0000-00009F740000}"/>
    <cellStyle name="Normal 2 4 3 4 2 2 2 2 2" xfId="29851" xr:uid="{00000000-0005-0000-0000-0000A0740000}"/>
    <cellStyle name="Normal 2 4 3 4 2 2 2 3" xfId="29852" xr:uid="{00000000-0005-0000-0000-0000A1740000}"/>
    <cellStyle name="Normal 2 4 3 4 2 2 3" xfId="29853" xr:uid="{00000000-0005-0000-0000-0000A2740000}"/>
    <cellStyle name="Normal 2 4 3 4 2 2 3 2" xfId="29854" xr:uid="{00000000-0005-0000-0000-0000A3740000}"/>
    <cellStyle name="Normal 2 4 3 4 2 2 4" xfId="29855" xr:uid="{00000000-0005-0000-0000-0000A4740000}"/>
    <cellStyle name="Normal 2 4 3 4 2 3" xfId="29856" xr:uid="{00000000-0005-0000-0000-0000A5740000}"/>
    <cellStyle name="Normal 2 4 3 4 2 3 2" xfId="29857" xr:uid="{00000000-0005-0000-0000-0000A6740000}"/>
    <cellStyle name="Normal 2 4 3 4 2 3 2 2" xfId="29858" xr:uid="{00000000-0005-0000-0000-0000A7740000}"/>
    <cellStyle name="Normal 2 4 3 4 2 3 3" xfId="29859" xr:uid="{00000000-0005-0000-0000-0000A8740000}"/>
    <cellStyle name="Normal 2 4 3 4 2 4" xfId="29860" xr:uid="{00000000-0005-0000-0000-0000A9740000}"/>
    <cellStyle name="Normal 2 4 3 4 2 4 2" xfId="29861" xr:uid="{00000000-0005-0000-0000-0000AA740000}"/>
    <cellStyle name="Normal 2 4 3 4 2 5" xfId="29862" xr:uid="{00000000-0005-0000-0000-0000AB740000}"/>
    <cellStyle name="Normal 2 4 3 4 3" xfId="29863" xr:uid="{00000000-0005-0000-0000-0000AC740000}"/>
    <cellStyle name="Normal 2 4 3 4 3 2" xfId="29864" xr:uid="{00000000-0005-0000-0000-0000AD740000}"/>
    <cellStyle name="Normal 2 4 3 4 3 2 2" xfId="29865" xr:uid="{00000000-0005-0000-0000-0000AE740000}"/>
    <cellStyle name="Normal 2 4 3 4 3 2 2 2" xfId="29866" xr:uid="{00000000-0005-0000-0000-0000AF740000}"/>
    <cellStyle name="Normal 2 4 3 4 3 2 3" xfId="29867" xr:uid="{00000000-0005-0000-0000-0000B0740000}"/>
    <cellStyle name="Normal 2 4 3 4 3 3" xfId="29868" xr:uid="{00000000-0005-0000-0000-0000B1740000}"/>
    <cellStyle name="Normal 2 4 3 4 3 3 2" xfId="29869" xr:uid="{00000000-0005-0000-0000-0000B2740000}"/>
    <cellStyle name="Normal 2 4 3 4 3 4" xfId="29870" xr:uid="{00000000-0005-0000-0000-0000B3740000}"/>
    <cellStyle name="Normal 2 4 3 4 4" xfId="29871" xr:uid="{00000000-0005-0000-0000-0000B4740000}"/>
    <cellStyle name="Normal 2 4 3 4 4 2" xfId="29872" xr:uid="{00000000-0005-0000-0000-0000B5740000}"/>
    <cellStyle name="Normal 2 4 3 4 4 2 2" xfId="29873" xr:uid="{00000000-0005-0000-0000-0000B6740000}"/>
    <cellStyle name="Normal 2 4 3 4 4 3" xfId="29874" xr:uid="{00000000-0005-0000-0000-0000B7740000}"/>
    <cellStyle name="Normal 2 4 3 4 5" xfId="29875" xr:uid="{00000000-0005-0000-0000-0000B8740000}"/>
    <cellStyle name="Normal 2 4 3 4 5 2" xfId="29876" xr:uid="{00000000-0005-0000-0000-0000B9740000}"/>
    <cellStyle name="Normal 2 4 3 4 6" xfId="29877" xr:uid="{00000000-0005-0000-0000-0000BA740000}"/>
    <cellStyle name="Normal 2 4 3 5" xfId="29878" xr:uid="{00000000-0005-0000-0000-0000BB740000}"/>
    <cellStyle name="Normal 2 4 3 5 2" xfId="29879" xr:uid="{00000000-0005-0000-0000-0000BC740000}"/>
    <cellStyle name="Normal 2 4 3 5 2 2" xfId="29880" xr:uid="{00000000-0005-0000-0000-0000BD740000}"/>
    <cellStyle name="Normal 2 4 3 5 2 2 2" xfId="29881" xr:uid="{00000000-0005-0000-0000-0000BE740000}"/>
    <cellStyle name="Normal 2 4 3 5 2 2 2 2" xfId="29882" xr:uid="{00000000-0005-0000-0000-0000BF740000}"/>
    <cellStyle name="Normal 2 4 3 5 2 2 2 2 2" xfId="29883" xr:uid="{00000000-0005-0000-0000-0000C0740000}"/>
    <cellStyle name="Normal 2 4 3 5 2 2 2 3" xfId="29884" xr:uid="{00000000-0005-0000-0000-0000C1740000}"/>
    <cellStyle name="Normal 2 4 3 5 2 2 3" xfId="29885" xr:uid="{00000000-0005-0000-0000-0000C2740000}"/>
    <cellStyle name="Normal 2 4 3 5 2 2 3 2" xfId="29886" xr:uid="{00000000-0005-0000-0000-0000C3740000}"/>
    <cellStyle name="Normal 2 4 3 5 2 2 4" xfId="29887" xr:uid="{00000000-0005-0000-0000-0000C4740000}"/>
    <cellStyle name="Normal 2 4 3 5 2 3" xfId="29888" xr:uid="{00000000-0005-0000-0000-0000C5740000}"/>
    <cellStyle name="Normal 2 4 3 5 2 3 2" xfId="29889" xr:uid="{00000000-0005-0000-0000-0000C6740000}"/>
    <cellStyle name="Normal 2 4 3 5 2 3 2 2" xfId="29890" xr:uid="{00000000-0005-0000-0000-0000C7740000}"/>
    <cellStyle name="Normal 2 4 3 5 2 3 3" xfId="29891" xr:uid="{00000000-0005-0000-0000-0000C8740000}"/>
    <cellStyle name="Normal 2 4 3 5 2 4" xfId="29892" xr:uid="{00000000-0005-0000-0000-0000C9740000}"/>
    <cellStyle name="Normal 2 4 3 5 2 4 2" xfId="29893" xr:uid="{00000000-0005-0000-0000-0000CA740000}"/>
    <cellStyle name="Normal 2 4 3 5 2 5" xfId="29894" xr:uid="{00000000-0005-0000-0000-0000CB740000}"/>
    <cellStyle name="Normal 2 4 3 5 3" xfId="29895" xr:uid="{00000000-0005-0000-0000-0000CC740000}"/>
    <cellStyle name="Normal 2 4 3 5 3 2" xfId="29896" xr:uid="{00000000-0005-0000-0000-0000CD740000}"/>
    <cellStyle name="Normal 2 4 3 5 3 2 2" xfId="29897" xr:uid="{00000000-0005-0000-0000-0000CE740000}"/>
    <cellStyle name="Normal 2 4 3 5 3 2 2 2" xfId="29898" xr:uid="{00000000-0005-0000-0000-0000CF740000}"/>
    <cellStyle name="Normal 2 4 3 5 3 2 3" xfId="29899" xr:uid="{00000000-0005-0000-0000-0000D0740000}"/>
    <cellStyle name="Normal 2 4 3 5 3 3" xfId="29900" xr:uid="{00000000-0005-0000-0000-0000D1740000}"/>
    <cellStyle name="Normal 2 4 3 5 3 3 2" xfId="29901" xr:uid="{00000000-0005-0000-0000-0000D2740000}"/>
    <cellStyle name="Normal 2 4 3 5 3 4" xfId="29902" xr:uid="{00000000-0005-0000-0000-0000D3740000}"/>
    <cellStyle name="Normal 2 4 3 5 4" xfId="29903" xr:uid="{00000000-0005-0000-0000-0000D4740000}"/>
    <cellStyle name="Normal 2 4 3 5 4 2" xfId="29904" xr:uid="{00000000-0005-0000-0000-0000D5740000}"/>
    <cellStyle name="Normal 2 4 3 5 4 2 2" xfId="29905" xr:uid="{00000000-0005-0000-0000-0000D6740000}"/>
    <cellStyle name="Normal 2 4 3 5 4 3" xfId="29906" xr:uid="{00000000-0005-0000-0000-0000D7740000}"/>
    <cellStyle name="Normal 2 4 3 5 5" xfId="29907" xr:uid="{00000000-0005-0000-0000-0000D8740000}"/>
    <cellStyle name="Normal 2 4 3 5 5 2" xfId="29908" xr:uid="{00000000-0005-0000-0000-0000D9740000}"/>
    <cellStyle name="Normal 2 4 3 5 6" xfId="29909" xr:uid="{00000000-0005-0000-0000-0000DA740000}"/>
    <cellStyle name="Normal 2 4 3 6" xfId="29910" xr:uid="{00000000-0005-0000-0000-0000DB740000}"/>
    <cellStyle name="Normal 2 4 3 6 2" xfId="29911" xr:uid="{00000000-0005-0000-0000-0000DC740000}"/>
    <cellStyle name="Normal 2 4 3 6 2 2" xfId="29912" xr:uid="{00000000-0005-0000-0000-0000DD740000}"/>
    <cellStyle name="Normal 2 4 3 6 2 2 2" xfId="29913" xr:uid="{00000000-0005-0000-0000-0000DE740000}"/>
    <cellStyle name="Normal 2 4 3 6 2 2 2 2" xfId="29914" xr:uid="{00000000-0005-0000-0000-0000DF740000}"/>
    <cellStyle name="Normal 2 4 3 6 2 2 3" xfId="29915" xr:uid="{00000000-0005-0000-0000-0000E0740000}"/>
    <cellStyle name="Normal 2 4 3 6 2 3" xfId="29916" xr:uid="{00000000-0005-0000-0000-0000E1740000}"/>
    <cellStyle name="Normal 2 4 3 6 2 3 2" xfId="29917" xr:uid="{00000000-0005-0000-0000-0000E2740000}"/>
    <cellStyle name="Normal 2 4 3 6 2 4" xfId="29918" xr:uid="{00000000-0005-0000-0000-0000E3740000}"/>
    <cellStyle name="Normal 2 4 3 6 3" xfId="29919" xr:uid="{00000000-0005-0000-0000-0000E4740000}"/>
    <cellStyle name="Normal 2 4 3 6 3 2" xfId="29920" xr:uid="{00000000-0005-0000-0000-0000E5740000}"/>
    <cellStyle name="Normal 2 4 3 6 3 2 2" xfId="29921" xr:uid="{00000000-0005-0000-0000-0000E6740000}"/>
    <cellStyle name="Normal 2 4 3 6 3 3" xfId="29922" xr:uid="{00000000-0005-0000-0000-0000E7740000}"/>
    <cellStyle name="Normal 2 4 3 6 4" xfId="29923" xr:uid="{00000000-0005-0000-0000-0000E8740000}"/>
    <cellStyle name="Normal 2 4 3 6 4 2" xfId="29924" xr:uid="{00000000-0005-0000-0000-0000E9740000}"/>
    <cellStyle name="Normal 2 4 3 6 5" xfId="29925" xr:uid="{00000000-0005-0000-0000-0000EA740000}"/>
    <cellStyle name="Normal 2 4 3 7" xfId="29926" xr:uid="{00000000-0005-0000-0000-0000EB740000}"/>
    <cellStyle name="Normal 2 4 3 7 2" xfId="29927" xr:uid="{00000000-0005-0000-0000-0000EC740000}"/>
    <cellStyle name="Normal 2 4 3 7 2 2" xfId="29928" xr:uid="{00000000-0005-0000-0000-0000ED740000}"/>
    <cellStyle name="Normal 2 4 3 7 2 2 2" xfId="29929" xr:uid="{00000000-0005-0000-0000-0000EE740000}"/>
    <cellStyle name="Normal 2 4 3 7 2 3" xfId="29930" xr:uid="{00000000-0005-0000-0000-0000EF740000}"/>
    <cellStyle name="Normal 2 4 3 7 3" xfId="29931" xr:uid="{00000000-0005-0000-0000-0000F0740000}"/>
    <cellStyle name="Normal 2 4 3 7 3 2" xfId="29932" xr:uid="{00000000-0005-0000-0000-0000F1740000}"/>
    <cellStyle name="Normal 2 4 3 7 4" xfId="29933" xr:uid="{00000000-0005-0000-0000-0000F2740000}"/>
    <cellStyle name="Normal 2 4 3 8" xfId="29934" xr:uid="{00000000-0005-0000-0000-0000F3740000}"/>
    <cellStyle name="Normal 2 4 3 9" xfId="29935" xr:uid="{00000000-0005-0000-0000-0000F4740000}"/>
    <cellStyle name="Normal 2 4 3 9 2" xfId="29936" xr:uid="{00000000-0005-0000-0000-0000F5740000}"/>
    <cellStyle name="Normal 2 4 3 9 2 2" xfId="29937" xr:uid="{00000000-0005-0000-0000-0000F6740000}"/>
    <cellStyle name="Normal 2 4 3 9 3" xfId="29938" xr:uid="{00000000-0005-0000-0000-0000F7740000}"/>
    <cellStyle name="Normal 2 4 3 9 3 2" xfId="29939" xr:uid="{00000000-0005-0000-0000-0000F8740000}"/>
    <cellStyle name="Normal 2 4 3 9 4" xfId="29940" xr:uid="{00000000-0005-0000-0000-0000F9740000}"/>
    <cellStyle name="Normal 2 4 4" xfId="29941" xr:uid="{00000000-0005-0000-0000-0000FA740000}"/>
    <cellStyle name="Normal 2 4 4 10" xfId="29942" xr:uid="{00000000-0005-0000-0000-0000FB740000}"/>
    <cellStyle name="Normal 2 4 4 11" xfId="29943" xr:uid="{00000000-0005-0000-0000-0000FC740000}"/>
    <cellStyle name="Normal 2 4 4 2" xfId="29944" xr:uid="{00000000-0005-0000-0000-0000FD740000}"/>
    <cellStyle name="Normal 2 4 4 2 2" xfId="29945" xr:uid="{00000000-0005-0000-0000-0000FE740000}"/>
    <cellStyle name="Normal 2 4 4 2 2 2" xfId="29946" xr:uid="{00000000-0005-0000-0000-0000FF740000}"/>
    <cellStyle name="Normal 2 4 4 2 2 2 2" xfId="29947" xr:uid="{00000000-0005-0000-0000-000000750000}"/>
    <cellStyle name="Normal 2 4 4 2 2 2 2 2" xfId="29948" xr:uid="{00000000-0005-0000-0000-000001750000}"/>
    <cellStyle name="Normal 2 4 4 2 2 2 2 2 2" xfId="29949" xr:uid="{00000000-0005-0000-0000-000002750000}"/>
    <cellStyle name="Normal 2 4 4 2 2 2 2 2 2 2" xfId="29950" xr:uid="{00000000-0005-0000-0000-000003750000}"/>
    <cellStyle name="Normal 2 4 4 2 2 2 2 2 3" xfId="29951" xr:uid="{00000000-0005-0000-0000-000004750000}"/>
    <cellStyle name="Normal 2 4 4 2 2 2 2 3" xfId="29952" xr:uid="{00000000-0005-0000-0000-000005750000}"/>
    <cellStyle name="Normal 2 4 4 2 2 2 2 3 2" xfId="29953" xr:uid="{00000000-0005-0000-0000-000006750000}"/>
    <cellStyle name="Normal 2 4 4 2 2 2 2 4" xfId="29954" xr:uid="{00000000-0005-0000-0000-000007750000}"/>
    <cellStyle name="Normal 2 4 4 2 2 2 3" xfId="29955" xr:uid="{00000000-0005-0000-0000-000008750000}"/>
    <cellStyle name="Normal 2 4 4 2 2 2 3 2" xfId="29956" xr:uid="{00000000-0005-0000-0000-000009750000}"/>
    <cellStyle name="Normal 2 4 4 2 2 2 3 2 2" xfId="29957" xr:uid="{00000000-0005-0000-0000-00000A750000}"/>
    <cellStyle name="Normal 2 4 4 2 2 2 3 3" xfId="29958" xr:uid="{00000000-0005-0000-0000-00000B750000}"/>
    <cellStyle name="Normal 2 4 4 2 2 2 4" xfId="29959" xr:uid="{00000000-0005-0000-0000-00000C750000}"/>
    <cellStyle name="Normal 2 4 4 2 2 2 4 2" xfId="29960" xr:uid="{00000000-0005-0000-0000-00000D750000}"/>
    <cellStyle name="Normal 2 4 4 2 2 2 5" xfId="29961" xr:uid="{00000000-0005-0000-0000-00000E750000}"/>
    <cellStyle name="Normal 2 4 4 2 2 3" xfId="29962" xr:uid="{00000000-0005-0000-0000-00000F750000}"/>
    <cellStyle name="Normal 2 4 4 2 2 3 2" xfId="29963" xr:uid="{00000000-0005-0000-0000-000010750000}"/>
    <cellStyle name="Normal 2 4 4 2 2 3 2 2" xfId="29964" xr:uid="{00000000-0005-0000-0000-000011750000}"/>
    <cellStyle name="Normal 2 4 4 2 2 3 2 2 2" xfId="29965" xr:uid="{00000000-0005-0000-0000-000012750000}"/>
    <cellStyle name="Normal 2 4 4 2 2 3 2 3" xfId="29966" xr:uid="{00000000-0005-0000-0000-000013750000}"/>
    <cellStyle name="Normal 2 4 4 2 2 3 3" xfId="29967" xr:uid="{00000000-0005-0000-0000-000014750000}"/>
    <cellStyle name="Normal 2 4 4 2 2 3 3 2" xfId="29968" xr:uid="{00000000-0005-0000-0000-000015750000}"/>
    <cellStyle name="Normal 2 4 4 2 2 3 4" xfId="29969" xr:uid="{00000000-0005-0000-0000-000016750000}"/>
    <cellStyle name="Normal 2 4 4 2 2 4" xfId="29970" xr:uid="{00000000-0005-0000-0000-000017750000}"/>
    <cellStyle name="Normal 2 4 4 2 2 4 2" xfId="29971" xr:uid="{00000000-0005-0000-0000-000018750000}"/>
    <cellStyle name="Normal 2 4 4 2 2 4 2 2" xfId="29972" xr:uid="{00000000-0005-0000-0000-000019750000}"/>
    <cellStyle name="Normal 2 4 4 2 2 4 3" xfId="29973" xr:uid="{00000000-0005-0000-0000-00001A750000}"/>
    <cellStyle name="Normal 2 4 4 2 2 5" xfId="29974" xr:uid="{00000000-0005-0000-0000-00001B750000}"/>
    <cellStyle name="Normal 2 4 4 2 2 5 2" xfId="29975" xr:uid="{00000000-0005-0000-0000-00001C750000}"/>
    <cellStyle name="Normal 2 4 4 2 2 6" xfId="29976" xr:uid="{00000000-0005-0000-0000-00001D750000}"/>
    <cellStyle name="Normal 2 4 4 2 3" xfId="29977" xr:uid="{00000000-0005-0000-0000-00001E750000}"/>
    <cellStyle name="Normal 2 4 4 2 3 2" xfId="29978" xr:uid="{00000000-0005-0000-0000-00001F750000}"/>
    <cellStyle name="Normal 2 4 4 2 3 2 2" xfId="29979" xr:uid="{00000000-0005-0000-0000-000020750000}"/>
    <cellStyle name="Normal 2 4 4 2 3 2 2 2" xfId="29980" xr:uid="{00000000-0005-0000-0000-000021750000}"/>
    <cellStyle name="Normal 2 4 4 2 3 2 2 2 2" xfId="29981" xr:uid="{00000000-0005-0000-0000-000022750000}"/>
    <cellStyle name="Normal 2 4 4 2 3 2 2 2 2 2" xfId="29982" xr:uid="{00000000-0005-0000-0000-000023750000}"/>
    <cellStyle name="Normal 2 4 4 2 3 2 2 2 3" xfId="29983" xr:uid="{00000000-0005-0000-0000-000024750000}"/>
    <cellStyle name="Normal 2 4 4 2 3 2 2 3" xfId="29984" xr:uid="{00000000-0005-0000-0000-000025750000}"/>
    <cellStyle name="Normal 2 4 4 2 3 2 2 3 2" xfId="29985" xr:uid="{00000000-0005-0000-0000-000026750000}"/>
    <cellStyle name="Normal 2 4 4 2 3 2 2 4" xfId="29986" xr:uid="{00000000-0005-0000-0000-000027750000}"/>
    <cellStyle name="Normal 2 4 4 2 3 2 3" xfId="29987" xr:uid="{00000000-0005-0000-0000-000028750000}"/>
    <cellStyle name="Normal 2 4 4 2 3 2 3 2" xfId="29988" xr:uid="{00000000-0005-0000-0000-000029750000}"/>
    <cellStyle name="Normal 2 4 4 2 3 2 3 2 2" xfId="29989" xr:uid="{00000000-0005-0000-0000-00002A750000}"/>
    <cellStyle name="Normal 2 4 4 2 3 2 3 3" xfId="29990" xr:uid="{00000000-0005-0000-0000-00002B750000}"/>
    <cellStyle name="Normal 2 4 4 2 3 2 4" xfId="29991" xr:uid="{00000000-0005-0000-0000-00002C750000}"/>
    <cellStyle name="Normal 2 4 4 2 3 2 4 2" xfId="29992" xr:uid="{00000000-0005-0000-0000-00002D750000}"/>
    <cellStyle name="Normal 2 4 4 2 3 2 5" xfId="29993" xr:uid="{00000000-0005-0000-0000-00002E750000}"/>
    <cellStyle name="Normal 2 4 4 2 3 3" xfId="29994" xr:uid="{00000000-0005-0000-0000-00002F750000}"/>
    <cellStyle name="Normal 2 4 4 2 3 3 2" xfId="29995" xr:uid="{00000000-0005-0000-0000-000030750000}"/>
    <cellStyle name="Normal 2 4 4 2 3 3 2 2" xfId="29996" xr:uid="{00000000-0005-0000-0000-000031750000}"/>
    <cellStyle name="Normal 2 4 4 2 3 3 2 2 2" xfId="29997" xr:uid="{00000000-0005-0000-0000-000032750000}"/>
    <cellStyle name="Normal 2 4 4 2 3 3 2 3" xfId="29998" xr:uid="{00000000-0005-0000-0000-000033750000}"/>
    <cellStyle name="Normal 2 4 4 2 3 3 3" xfId="29999" xr:uid="{00000000-0005-0000-0000-000034750000}"/>
    <cellStyle name="Normal 2 4 4 2 3 3 3 2" xfId="30000" xr:uid="{00000000-0005-0000-0000-000035750000}"/>
    <cellStyle name="Normal 2 4 4 2 3 3 4" xfId="30001" xr:uid="{00000000-0005-0000-0000-000036750000}"/>
    <cellStyle name="Normal 2 4 4 2 3 4" xfId="30002" xr:uid="{00000000-0005-0000-0000-000037750000}"/>
    <cellStyle name="Normal 2 4 4 2 3 4 2" xfId="30003" xr:uid="{00000000-0005-0000-0000-000038750000}"/>
    <cellStyle name="Normal 2 4 4 2 3 4 2 2" xfId="30004" xr:uid="{00000000-0005-0000-0000-000039750000}"/>
    <cellStyle name="Normal 2 4 4 2 3 4 3" xfId="30005" xr:uid="{00000000-0005-0000-0000-00003A750000}"/>
    <cellStyle name="Normal 2 4 4 2 3 5" xfId="30006" xr:uid="{00000000-0005-0000-0000-00003B750000}"/>
    <cellStyle name="Normal 2 4 4 2 3 5 2" xfId="30007" xr:uid="{00000000-0005-0000-0000-00003C750000}"/>
    <cellStyle name="Normal 2 4 4 2 3 6" xfId="30008" xr:uid="{00000000-0005-0000-0000-00003D750000}"/>
    <cellStyle name="Normal 2 4 4 2 4" xfId="30009" xr:uid="{00000000-0005-0000-0000-00003E750000}"/>
    <cellStyle name="Normal 2 4 4 2 4 2" xfId="30010" xr:uid="{00000000-0005-0000-0000-00003F750000}"/>
    <cellStyle name="Normal 2 4 4 2 4 2 2" xfId="30011" xr:uid="{00000000-0005-0000-0000-000040750000}"/>
    <cellStyle name="Normal 2 4 4 2 4 2 2 2" xfId="30012" xr:uid="{00000000-0005-0000-0000-000041750000}"/>
    <cellStyle name="Normal 2 4 4 2 4 2 2 2 2" xfId="30013" xr:uid="{00000000-0005-0000-0000-000042750000}"/>
    <cellStyle name="Normal 2 4 4 2 4 2 2 3" xfId="30014" xr:uid="{00000000-0005-0000-0000-000043750000}"/>
    <cellStyle name="Normal 2 4 4 2 4 2 3" xfId="30015" xr:uid="{00000000-0005-0000-0000-000044750000}"/>
    <cellStyle name="Normal 2 4 4 2 4 2 3 2" xfId="30016" xr:uid="{00000000-0005-0000-0000-000045750000}"/>
    <cellStyle name="Normal 2 4 4 2 4 2 4" xfId="30017" xr:uid="{00000000-0005-0000-0000-000046750000}"/>
    <cellStyle name="Normal 2 4 4 2 4 3" xfId="30018" xr:uid="{00000000-0005-0000-0000-000047750000}"/>
    <cellStyle name="Normal 2 4 4 2 4 3 2" xfId="30019" xr:uid="{00000000-0005-0000-0000-000048750000}"/>
    <cellStyle name="Normal 2 4 4 2 4 3 2 2" xfId="30020" xr:uid="{00000000-0005-0000-0000-000049750000}"/>
    <cellStyle name="Normal 2 4 4 2 4 3 3" xfId="30021" xr:uid="{00000000-0005-0000-0000-00004A750000}"/>
    <cellStyle name="Normal 2 4 4 2 4 4" xfId="30022" xr:uid="{00000000-0005-0000-0000-00004B750000}"/>
    <cellStyle name="Normal 2 4 4 2 4 4 2" xfId="30023" xr:uid="{00000000-0005-0000-0000-00004C750000}"/>
    <cellStyle name="Normal 2 4 4 2 4 5" xfId="30024" xr:uid="{00000000-0005-0000-0000-00004D750000}"/>
    <cellStyle name="Normal 2 4 4 2 5" xfId="30025" xr:uid="{00000000-0005-0000-0000-00004E750000}"/>
    <cellStyle name="Normal 2 4 4 2 5 2" xfId="30026" xr:uid="{00000000-0005-0000-0000-00004F750000}"/>
    <cellStyle name="Normal 2 4 4 2 5 2 2" xfId="30027" xr:uid="{00000000-0005-0000-0000-000050750000}"/>
    <cellStyle name="Normal 2 4 4 2 5 2 2 2" xfId="30028" xr:uid="{00000000-0005-0000-0000-000051750000}"/>
    <cellStyle name="Normal 2 4 4 2 5 2 3" xfId="30029" xr:uid="{00000000-0005-0000-0000-000052750000}"/>
    <cellStyle name="Normal 2 4 4 2 5 3" xfId="30030" xr:uid="{00000000-0005-0000-0000-000053750000}"/>
    <cellStyle name="Normal 2 4 4 2 5 3 2" xfId="30031" xr:uid="{00000000-0005-0000-0000-000054750000}"/>
    <cellStyle name="Normal 2 4 4 2 5 4" xfId="30032" xr:uid="{00000000-0005-0000-0000-000055750000}"/>
    <cellStyle name="Normal 2 4 4 2 6" xfId="30033" xr:uid="{00000000-0005-0000-0000-000056750000}"/>
    <cellStyle name="Normal 2 4 4 2 6 2" xfId="30034" xr:uid="{00000000-0005-0000-0000-000057750000}"/>
    <cellStyle name="Normal 2 4 4 2 6 2 2" xfId="30035" xr:uid="{00000000-0005-0000-0000-000058750000}"/>
    <cellStyle name="Normal 2 4 4 2 6 3" xfId="30036" xr:uid="{00000000-0005-0000-0000-000059750000}"/>
    <cellStyle name="Normal 2 4 4 2 6 3 2" xfId="30037" xr:uid="{00000000-0005-0000-0000-00005A750000}"/>
    <cellStyle name="Normal 2 4 4 2 6 4" xfId="30038" xr:uid="{00000000-0005-0000-0000-00005B750000}"/>
    <cellStyle name="Normal 2 4 4 2 7" xfId="30039" xr:uid="{00000000-0005-0000-0000-00005C750000}"/>
    <cellStyle name="Normal 2 4 4 2 7 2" xfId="30040" xr:uid="{00000000-0005-0000-0000-00005D750000}"/>
    <cellStyle name="Normal 2 4 4 2 8" xfId="30041" xr:uid="{00000000-0005-0000-0000-00005E750000}"/>
    <cellStyle name="Normal 2 4 4 2 8 2" xfId="30042" xr:uid="{00000000-0005-0000-0000-00005F750000}"/>
    <cellStyle name="Normal 2 4 4 2 9" xfId="30043" xr:uid="{00000000-0005-0000-0000-000060750000}"/>
    <cellStyle name="Normal 2 4 4 3" xfId="30044" xr:uid="{00000000-0005-0000-0000-000061750000}"/>
    <cellStyle name="Normal 2 4 4 3 2" xfId="30045" xr:uid="{00000000-0005-0000-0000-000062750000}"/>
    <cellStyle name="Normal 2 4 4 3 2 2" xfId="30046" xr:uid="{00000000-0005-0000-0000-000063750000}"/>
    <cellStyle name="Normal 2 4 4 3 2 2 2" xfId="30047" xr:uid="{00000000-0005-0000-0000-000064750000}"/>
    <cellStyle name="Normal 2 4 4 3 2 2 2 2" xfId="30048" xr:uid="{00000000-0005-0000-0000-000065750000}"/>
    <cellStyle name="Normal 2 4 4 3 2 2 2 2 2" xfId="30049" xr:uid="{00000000-0005-0000-0000-000066750000}"/>
    <cellStyle name="Normal 2 4 4 3 2 2 2 3" xfId="30050" xr:uid="{00000000-0005-0000-0000-000067750000}"/>
    <cellStyle name="Normal 2 4 4 3 2 2 3" xfId="30051" xr:uid="{00000000-0005-0000-0000-000068750000}"/>
    <cellStyle name="Normal 2 4 4 3 2 2 3 2" xfId="30052" xr:uid="{00000000-0005-0000-0000-000069750000}"/>
    <cellStyle name="Normal 2 4 4 3 2 2 4" xfId="30053" xr:uid="{00000000-0005-0000-0000-00006A750000}"/>
    <cellStyle name="Normal 2 4 4 3 2 3" xfId="30054" xr:uid="{00000000-0005-0000-0000-00006B750000}"/>
    <cellStyle name="Normal 2 4 4 3 2 3 2" xfId="30055" xr:uid="{00000000-0005-0000-0000-00006C750000}"/>
    <cellStyle name="Normal 2 4 4 3 2 3 2 2" xfId="30056" xr:uid="{00000000-0005-0000-0000-00006D750000}"/>
    <cellStyle name="Normal 2 4 4 3 2 3 3" xfId="30057" xr:uid="{00000000-0005-0000-0000-00006E750000}"/>
    <cellStyle name="Normal 2 4 4 3 2 4" xfId="30058" xr:uid="{00000000-0005-0000-0000-00006F750000}"/>
    <cellStyle name="Normal 2 4 4 3 2 4 2" xfId="30059" xr:uid="{00000000-0005-0000-0000-000070750000}"/>
    <cellStyle name="Normal 2 4 4 3 2 5" xfId="30060" xr:uid="{00000000-0005-0000-0000-000071750000}"/>
    <cellStyle name="Normal 2 4 4 3 3" xfId="30061" xr:uid="{00000000-0005-0000-0000-000072750000}"/>
    <cellStyle name="Normal 2 4 4 3 3 2" xfId="30062" xr:uid="{00000000-0005-0000-0000-000073750000}"/>
    <cellStyle name="Normal 2 4 4 3 3 2 2" xfId="30063" xr:uid="{00000000-0005-0000-0000-000074750000}"/>
    <cellStyle name="Normal 2 4 4 3 3 2 2 2" xfId="30064" xr:uid="{00000000-0005-0000-0000-000075750000}"/>
    <cellStyle name="Normal 2 4 4 3 3 2 3" xfId="30065" xr:uid="{00000000-0005-0000-0000-000076750000}"/>
    <cellStyle name="Normal 2 4 4 3 3 3" xfId="30066" xr:uid="{00000000-0005-0000-0000-000077750000}"/>
    <cellStyle name="Normal 2 4 4 3 3 3 2" xfId="30067" xr:uid="{00000000-0005-0000-0000-000078750000}"/>
    <cellStyle name="Normal 2 4 4 3 3 4" xfId="30068" xr:uid="{00000000-0005-0000-0000-000079750000}"/>
    <cellStyle name="Normal 2 4 4 3 4" xfId="30069" xr:uid="{00000000-0005-0000-0000-00007A750000}"/>
    <cellStyle name="Normal 2 4 4 3 4 2" xfId="30070" xr:uid="{00000000-0005-0000-0000-00007B750000}"/>
    <cellStyle name="Normal 2 4 4 3 4 2 2" xfId="30071" xr:uid="{00000000-0005-0000-0000-00007C750000}"/>
    <cellStyle name="Normal 2 4 4 3 4 3" xfId="30072" xr:uid="{00000000-0005-0000-0000-00007D750000}"/>
    <cellStyle name="Normal 2 4 4 3 5" xfId="30073" xr:uid="{00000000-0005-0000-0000-00007E750000}"/>
    <cellStyle name="Normal 2 4 4 3 5 2" xfId="30074" xr:uid="{00000000-0005-0000-0000-00007F750000}"/>
    <cellStyle name="Normal 2 4 4 3 6" xfId="30075" xr:uid="{00000000-0005-0000-0000-000080750000}"/>
    <cellStyle name="Normal 2 4 4 4" xfId="30076" xr:uid="{00000000-0005-0000-0000-000081750000}"/>
    <cellStyle name="Normal 2 4 4 4 2" xfId="30077" xr:uid="{00000000-0005-0000-0000-000082750000}"/>
    <cellStyle name="Normal 2 4 4 4 2 2" xfId="30078" xr:uid="{00000000-0005-0000-0000-000083750000}"/>
    <cellStyle name="Normal 2 4 4 4 2 2 2" xfId="30079" xr:uid="{00000000-0005-0000-0000-000084750000}"/>
    <cellStyle name="Normal 2 4 4 4 2 2 2 2" xfId="30080" xr:uid="{00000000-0005-0000-0000-000085750000}"/>
    <cellStyle name="Normal 2 4 4 4 2 2 2 2 2" xfId="30081" xr:uid="{00000000-0005-0000-0000-000086750000}"/>
    <cellStyle name="Normal 2 4 4 4 2 2 2 3" xfId="30082" xr:uid="{00000000-0005-0000-0000-000087750000}"/>
    <cellStyle name="Normal 2 4 4 4 2 2 3" xfId="30083" xr:uid="{00000000-0005-0000-0000-000088750000}"/>
    <cellStyle name="Normal 2 4 4 4 2 2 3 2" xfId="30084" xr:uid="{00000000-0005-0000-0000-000089750000}"/>
    <cellStyle name="Normal 2 4 4 4 2 2 4" xfId="30085" xr:uid="{00000000-0005-0000-0000-00008A750000}"/>
    <cellStyle name="Normal 2 4 4 4 2 3" xfId="30086" xr:uid="{00000000-0005-0000-0000-00008B750000}"/>
    <cellStyle name="Normal 2 4 4 4 2 3 2" xfId="30087" xr:uid="{00000000-0005-0000-0000-00008C750000}"/>
    <cellStyle name="Normal 2 4 4 4 2 3 2 2" xfId="30088" xr:uid="{00000000-0005-0000-0000-00008D750000}"/>
    <cellStyle name="Normal 2 4 4 4 2 3 3" xfId="30089" xr:uid="{00000000-0005-0000-0000-00008E750000}"/>
    <cellStyle name="Normal 2 4 4 4 2 4" xfId="30090" xr:uid="{00000000-0005-0000-0000-00008F750000}"/>
    <cellStyle name="Normal 2 4 4 4 2 4 2" xfId="30091" xr:uid="{00000000-0005-0000-0000-000090750000}"/>
    <cellStyle name="Normal 2 4 4 4 2 5" xfId="30092" xr:uid="{00000000-0005-0000-0000-000091750000}"/>
    <cellStyle name="Normal 2 4 4 4 3" xfId="30093" xr:uid="{00000000-0005-0000-0000-000092750000}"/>
    <cellStyle name="Normal 2 4 4 4 3 2" xfId="30094" xr:uid="{00000000-0005-0000-0000-000093750000}"/>
    <cellStyle name="Normal 2 4 4 4 3 2 2" xfId="30095" xr:uid="{00000000-0005-0000-0000-000094750000}"/>
    <cellStyle name="Normal 2 4 4 4 3 2 2 2" xfId="30096" xr:uid="{00000000-0005-0000-0000-000095750000}"/>
    <cellStyle name="Normal 2 4 4 4 3 2 3" xfId="30097" xr:uid="{00000000-0005-0000-0000-000096750000}"/>
    <cellStyle name="Normal 2 4 4 4 3 3" xfId="30098" xr:uid="{00000000-0005-0000-0000-000097750000}"/>
    <cellStyle name="Normal 2 4 4 4 3 3 2" xfId="30099" xr:uid="{00000000-0005-0000-0000-000098750000}"/>
    <cellStyle name="Normal 2 4 4 4 3 4" xfId="30100" xr:uid="{00000000-0005-0000-0000-000099750000}"/>
    <cellStyle name="Normal 2 4 4 4 4" xfId="30101" xr:uid="{00000000-0005-0000-0000-00009A750000}"/>
    <cellStyle name="Normal 2 4 4 4 4 2" xfId="30102" xr:uid="{00000000-0005-0000-0000-00009B750000}"/>
    <cellStyle name="Normal 2 4 4 4 4 2 2" xfId="30103" xr:uid="{00000000-0005-0000-0000-00009C750000}"/>
    <cellStyle name="Normal 2 4 4 4 4 3" xfId="30104" xr:uid="{00000000-0005-0000-0000-00009D750000}"/>
    <cellStyle name="Normal 2 4 4 4 5" xfId="30105" xr:uid="{00000000-0005-0000-0000-00009E750000}"/>
    <cellStyle name="Normal 2 4 4 4 5 2" xfId="30106" xr:uid="{00000000-0005-0000-0000-00009F750000}"/>
    <cellStyle name="Normal 2 4 4 4 6" xfId="30107" xr:uid="{00000000-0005-0000-0000-0000A0750000}"/>
    <cellStyle name="Normal 2 4 4 5" xfId="30108" xr:uid="{00000000-0005-0000-0000-0000A1750000}"/>
    <cellStyle name="Normal 2 4 4 5 2" xfId="30109" xr:uid="{00000000-0005-0000-0000-0000A2750000}"/>
    <cellStyle name="Normal 2 4 4 5 2 2" xfId="30110" xr:uid="{00000000-0005-0000-0000-0000A3750000}"/>
    <cellStyle name="Normal 2 4 4 5 2 2 2" xfId="30111" xr:uid="{00000000-0005-0000-0000-0000A4750000}"/>
    <cellStyle name="Normal 2 4 4 5 2 2 2 2" xfId="30112" xr:uid="{00000000-0005-0000-0000-0000A5750000}"/>
    <cellStyle name="Normal 2 4 4 5 2 2 3" xfId="30113" xr:uid="{00000000-0005-0000-0000-0000A6750000}"/>
    <cellStyle name="Normal 2 4 4 5 2 3" xfId="30114" xr:uid="{00000000-0005-0000-0000-0000A7750000}"/>
    <cellStyle name="Normal 2 4 4 5 2 3 2" xfId="30115" xr:uid="{00000000-0005-0000-0000-0000A8750000}"/>
    <cellStyle name="Normal 2 4 4 5 2 4" xfId="30116" xr:uid="{00000000-0005-0000-0000-0000A9750000}"/>
    <cellStyle name="Normal 2 4 4 5 3" xfId="30117" xr:uid="{00000000-0005-0000-0000-0000AA750000}"/>
    <cellStyle name="Normal 2 4 4 5 3 2" xfId="30118" xr:uid="{00000000-0005-0000-0000-0000AB750000}"/>
    <cellStyle name="Normal 2 4 4 5 3 2 2" xfId="30119" xr:uid="{00000000-0005-0000-0000-0000AC750000}"/>
    <cellStyle name="Normal 2 4 4 5 3 3" xfId="30120" xr:uid="{00000000-0005-0000-0000-0000AD750000}"/>
    <cellStyle name="Normal 2 4 4 5 4" xfId="30121" xr:uid="{00000000-0005-0000-0000-0000AE750000}"/>
    <cellStyle name="Normal 2 4 4 5 4 2" xfId="30122" xr:uid="{00000000-0005-0000-0000-0000AF750000}"/>
    <cellStyle name="Normal 2 4 4 5 5" xfId="30123" xr:uid="{00000000-0005-0000-0000-0000B0750000}"/>
    <cellStyle name="Normal 2 4 4 6" xfId="30124" xr:uid="{00000000-0005-0000-0000-0000B1750000}"/>
    <cellStyle name="Normal 2 4 4 6 2" xfId="30125" xr:uid="{00000000-0005-0000-0000-0000B2750000}"/>
    <cellStyle name="Normal 2 4 4 6 2 2" xfId="30126" xr:uid="{00000000-0005-0000-0000-0000B3750000}"/>
    <cellStyle name="Normal 2 4 4 6 2 2 2" xfId="30127" xr:uid="{00000000-0005-0000-0000-0000B4750000}"/>
    <cellStyle name="Normal 2 4 4 6 2 3" xfId="30128" xr:uid="{00000000-0005-0000-0000-0000B5750000}"/>
    <cellStyle name="Normal 2 4 4 6 3" xfId="30129" xr:uid="{00000000-0005-0000-0000-0000B6750000}"/>
    <cellStyle name="Normal 2 4 4 6 3 2" xfId="30130" xr:uid="{00000000-0005-0000-0000-0000B7750000}"/>
    <cellStyle name="Normal 2 4 4 6 4" xfId="30131" xr:uid="{00000000-0005-0000-0000-0000B8750000}"/>
    <cellStyle name="Normal 2 4 4 7" xfId="30132" xr:uid="{00000000-0005-0000-0000-0000B9750000}"/>
    <cellStyle name="Normal 2 4 4 7 2" xfId="30133" xr:uid="{00000000-0005-0000-0000-0000BA750000}"/>
    <cellStyle name="Normal 2 4 4 7 2 2" xfId="30134" xr:uid="{00000000-0005-0000-0000-0000BB750000}"/>
    <cellStyle name="Normal 2 4 4 7 3" xfId="30135" xr:uid="{00000000-0005-0000-0000-0000BC750000}"/>
    <cellStyle name="Normal 2 4 4 7 3 2" xfId="30136" xr:uid="{00000000-0005-0000-0000-0000BD750000}"/>
    <cellStyle name="Normal 2 4 4 7 4" xfId="30137" xr:uid="{00000000-0005-0000-0000-0000BE750000}"/>
    <cellStyle name="Normal 2 4 4 8" xfId="30138" xr:uid="{00000000-0005-0000-0000-0000BF750000}"/>
    <cellStyle name="Normal 2 4 4 8 2" xfId="30139" xr:uid="{00000000-0005-0000-0000-0000C0750000}"/>
    <cellStyle name="Normal 2 4 4 9" xfId="30140" xr:uid="{00000000-0005-0000-0000-0000C1750000}"/>
    <cellStyle name="Normal 2 4 4 9 2" xfId="30141" xr:uid="{00000000-0005-0000-0000-0000C2750000}"/>
    <cellStyle name="Normal 2 4 5" xfId="30142" xr:uid="{00000000-0005-0000-0000-0000C3750000}"/>
    <cellStyle name="Normal 2 4 6" xfId="30143" xr:uid="{00000000-0005-0000-0000-0000C4750000}"/>
    <cellStyle name="Normal 2 4 6 2" xfId="30144" xr:uid="{00000000-0005-0000-0000-0000C5750000}"/>
    <cellStyle name="Normal 2 4 6 2 2" xfId="30145" xr:uid="{00000000-0005-0000-0000-0000C6750000}"/>
    <cellStyle name="Normal 2 4 6 2 2 2" xfId="30146" xr:uid="{00000000-0005-0000-0000-0000C7750000}"/>
    <cellStyle name="Normal 2 4 6 2 2 2 2" xfId="30147" xr:uid="{00000000-0005-0000-0000-0000C8750000}"/>
    <cellStyle name="Normal 2 4 6 2 2 2 2 2" xfId="30148" xr:uid="{00000000-0005-0000-0000-0000C9750000}"/>
    <cellStyle name="Normal 2 4 6 2 2 2 2 2 2" xfId="30149" xr:uid="{00000000-0005-0000-0000-0000CA750000}"/>
    <cellStyle name="Normal 2 4 6 2 2 2 2 3" xfId="30150" xr:uid="{00000000-0005-0000-0000-0000CB750000}"/>
    <cellStyle name="Normal 2 4 6 2 2 2 3" xfId="30151" xr:uid="{00000000-0005-0000-0000-0000CC750000}"/>
    <cellStyle name="Normal 2 4 6 2 2 2 3 2" xfId="30152" xr:uid="{00000000-0005-0000-0000-0000CD750000}"/>
    <cellStyle name="Normal 2 4 6 2 2 2 4" xfId="30153" xr:uid="{00000000-0005-0000-0000-0000CE750000}"/>
    <cellStyle name="Normal 2 4 6 2 2 3" xfId="30154" xr:uid="{00000000-0005-0000-0000-0000CF750000}"/>
    <cellStyle name="Normal 2 4 6 2 2 3 2" xfId="30155" xr:uid="{00000000-0005-0000-0000-0000D0750000}"/>
    <cellStyle name="Normal 2 4 6 2 2 3 2 2" xfId="30156" xr:uid="{00000000-0005-0000-0000-0000D1750000}"/>
    <cellStyle name="Normal 2 4 6 2 2 3 3" xfId="30157" xr:uid="{00000000-0005-0000-0000-0000D2750000}"/>
    <cellStyle name="Normal 2 4 6 2 2 4" xfId="30158" xr:uid="{00000000-0005-0000-0000-0000D3750000}"/>
    <cellStyle name="Normal 2 4 6 2 2 4 2" xfId="30159" xr:uid="{00000000-0005-0000-0000-0000D4750000}"/>
    <cellStyle name="Normal 2 4 6 2 2 5" xfId="30160" xr:uid="{00000000-0005-0000-0000-0000D5750000}"/>
    <cellStyle name="Normal 2 4 6 2 3" xfId="30161" xr:uid="{00000000-0005-0000-0000-0000D6750000}"/>
    <cellStyle name="Normal 2 4 6 2 3 2" xfId="30162" xr:uid="{00000000-0005-0000-0000-0000D7750000}"/>
    <cellStyle name="Normal 2 4 6 2 3 2 2" xfId="30163" xr:uid="{00000000-0005-0000-0000-0000D8750000}"/>
    <cellStyle name="Normal 2 4 6 2 3 2 2 2" xfId="30164" xr:uid="{00000000-0005-0000-0000-0000D9750000}"/>
    <cellStyle name="Normal 2 4 6 2 3 2 3" xfId="30165" xr:uid="{00000000-0005-0000-0000-0000DA750000}"/>
    <cellStyle name="Normal 2 4 6 2 3 3" xfId="30166" xr:uid="{00000000-0005-0000-0000-0000DB750000}"/>
    <cellStyle name="Normal 2 4 6 2 3 3 2" xfId="30167" xr:uid="{00000000-0005-0000-0000-0000DC750000}"/>
    <cellStyle name="Normal 2 4 6 2 3 4" xfId="30168" xr:uid="{00000000-0005-0000-0000-0000DD750000}"/>
    <cellStyle name="Normal 2 4 6 2 4" xfId="30169" xr:uid="{00000000-0005-0000-0000-0000DE750000}"/>
    <cellStyle name="Normal 2 4 6 2 4 2" xfId="30170" xr:uid="{00000000-0005-0000-0000-0000DF750000}"/>
    <cellStyle name="Normal 2 4 6 2 4 2 2" xfId="30171" xr:uid="{00000000-0005-0000-0000-0000E0750000}"/>
    <cellStyle name="Normal 2 4 6 2 4 3" xfId="30172" xr:uid="{00000000-0005-0000-0000-0000E1750000}"/>
    <cellStyle name="Normal 2 4 6 2 5" xfId="30173" xr:uid="{00000000-0005-0000-0000-0000E2750000}"/>
    <cellStyle name="Normal 2 4 6 2 5 2" xfId="30174" xr:uid="{00000000-0005-0000-0000-0000E3750000}"/>
    <cellStyle name="Normal 2 4 6 2 6" xfId="30175" xr:uid="{00000000-0005-0000-0000-0000E4750000}"/>
    <cellStyle name="Normal 2 4 6 3" xfId="30176" xr:uid="{00000000-0005-0000-0000-0000E5750000}"/>
    <cellStyle name="Normal 2 4 6 3 2" xfId="30177" xr:uid="{00000000-0005-0000-0000-0000E6750000}"/>
    <cellStyle name="Normal 2 4 6 3 2 2" xfId="30178" xr:uid="{00000000-0005-0000-0000-0000E7750000}"/>
    <cellStyle name="Normal 2 4 6 3 2 2 2" xfId="30179" xr:uid="{00000000-0005-0000-0000-0000E8750000}"/>
    <cellStyle name="Normal 2 4 6 3 2 2 2 2" xfId="30180" xr:uid="{00000000-0005-0000-0000-0000E9750000}"/>
    <cellStyle name="Normal 2 4 6 3 2 2 2 2 2" xfId="30181" xr:uid="{00000000-0005-0000-0000-0000EA750000}"/>
    <cellStyle name="Normal 2 4 6 3 2 2 2 3" xfId="30182" xr:uid="{00000000-0005-0000-0000-0000EB750000}"/>
    <cellStyle name="Normal 2 4 6 3 2 2 3" xfId="30183" xr:uid="{00000000-0005-0000-0000-0000EC750000}"/>
    <cellStyle name="Normal 2 4 6 3 2 2 3 2" xfId="30184" xr:uid="{00000000-0005-0000-0000-0000ED750000}"/>
    <cellStyle name="Normal 2 4 6 3 2 2 4" xfId="30185" xr:uid="{00000000-0005-0000-0000-0000EE750000}"/>
    <cellStyle name="Normal 2 4 6 3 2 3" xfId="30186" xr:uid="{00000000-0005-0000-0000-0000EF750000}"/>
    <cellStyle name="Normal 2 4 6 3 2 3 2" xfId="30187" xr:uid="{00000000-0005-0000-0000-0000F0750000}"/>
    <cellStyle name="Normal 2 4 6 3 2 3 2 2" xfId="30188" xr:uid="{00000000-0005-0000-0000-0000F1750000}"/>
    <cellStyle name="Normal 2 4 6 3 2 3 3" xfId="30189" xr:uid="{00000000-0005-0000-0000-0000F2750000}"/>
    <cellStyle name="Normal 2 4 6 3 2 4" xfId="30190" xr:uid="{00000000-0005-0000-0000-0000F3750000}"/>
    <cellStyle name="Normal 2 4 6 3 2 4 2" xfId="30191" xr:uid="{00000000-0005-0000-0000-0000F4750000}"/>
    <cellStyle name="Normal 2 4 6 3 2 5" xfId="30192" xr:uid="{00000000-0005-0000-0000-0000F5750000}"/>
    <cellStyle name="Normal 2 4 6 3 3" xfId="30193" xr:uid="{00000000-0005-0000-0000-0000F6750000}"/>
    <cellStyle name="Normal 2 4 6 3 3 2" xfId="30194" xr:uid="{00000000-0005-0000-0000-0000F7750000}"/>
    <cellStyle name="Normal 2 4 6 3 3 2 2" xfId="30195" xr:uid="{00000000-0005-0000-0000-0000F8750000}"/>
    <cellStyle name="Normal 2 4 6 3 3 2 2 2" xfId="30196" xr:uid="{00000000-0005-0000-0000-0000F9750000}"/>
    <cellStyle name="Normal 2 4 6 3 3 2 3" xfId="30197" xr:uid="{00000000-0005-0000-0000-0000FA750000}"/>
    <cellStyle name="Normal 2 4 6 3 3 3" xfId="30198" xr:uid="{00000000-0005-0000-0000-0000FB750000}"/>
    <cellStyle name="Normal 2 4 6 3 3 3 2" xfId="30199" xr:uid="{00000000-0005-0000-0000-0000FC750000}"/>
    <cellStyle name="Normal 2 4 6 3 3 4" xfId="30200" xr:uid="{00000000-0005-0000-0000-0000FD750000}"/>
    <cellStyle name="Normal 2 4 6 3 4" xfId="30201" xr:uid="{00000000-0005-0000-0000-0000FE750000}"/>
    <cellStyle name="Normal 2 4 6 3 4 2" xfId="30202" xr:uid="{00000000-0005-0000-0000-0000FF750000}"/>
    <cellStyle name="Normal 2 4 6 3 4 2 2" xfId="30203" xr:uid="{00000000-0005-0000-0000-000000760000}"/>
    <cellStyle name="Normal 2 4 6 3 4 3" xfId="30204" xr:uid="{00000000-0005-0000-0000-000001760000}"/>
    <cellStyle name="Normal 2 4 6 3 5" xfId="30205" xr:uid="{00000000-0005-0000-0000-000002760000}"/>
    <cellStyle name="Normal 2 4 6 3 5 2" xfId="30206" xr:uid="{00000000-0005-0000-0000-000003760000}"/>
    <cellStyle name="Normal 2 4 6 3 6" xfId="30207" xr:uid="{00000000-0005-0000-0000-000004760000}"/>
    <cellStyle name="Normal 2 4 6 4" xfId="30208" xr:uid="{00000000-0005-0000-0000-000005760000}"/>
    <cellStyle name="Normal 2 4 6 4 2" xfId="30209" xr:uid="{00000000-0005-0000-0000-000006760000}"/>
    <cellStyle name="Normal 2 4 6 4 2 2" xfId="30210" xr:uid="{00000000-0005-0000-0000-000007760000}"/>
    <cellStyle name="Normal 2 4 6 4 2 2 2" xfId="30211" xr:uid="{00000000-0005-0000-0000-000008760000}"/>
    <cellStyle name="Normal 2 4 6 4 2 2 2 2" xfId="30212" xr:uid="{00000000-0005-0000-0000-000009760000}"/>
    <cellStyle name="Normal 2 4 6 4 2 2 3" xfId="30213" xr:uid="{00000000-0005-0000-0000-00000A760000}"/>
    <cellStyle name="Normal 2 4 6 4 2 3" xfId="30214" xr:uid="{00000000-0005-0000-0000-00000B760000}"/>
    <cellStyle name="Normal 2 4 6 4 2 3 2" xfId="30215" xr:uid="{00000000-0005-0000-0000-00000C760000}"/>
    <cellStyle name="Normal 2 4 6 4 2 4" xfId="30216" xr:uid="{00000000-0005-0000-0000-00000D760000}"/>
    <cellStyle name="Normal 2 4 6 4 3" xfId="30217" xr:uid="{00000000-0005-0000-0000-00000E760000}"/>
    <cellStyle name="Normal 2 4 6 4 3 2" xfId="30218" xr:uid="{00000000-0005-0000-0000-00000F760000}"/>
    <cellStyle name="Normal 2 4 6 4 3 2 2" xfId="30219" xr:uid="{00000000-0005-0000-0000-000010760000}"/>
    <cellStyle name="Normal 2 4 6 4 3 3" xfId="30220" xr:uid="{00000000-0005-0000-0000-000011760000}"/>
    <cellStyle name="Normal 2 4 6 4 4" xfId="30221" xr:uid="{00000000-0005-0000-0000-000012760000}"/>
    <cellStyle name="Normal 2 4 6 4 4 2" xfId="30222" xr:uid="{00000000-0005-0000-0000-000013760000}"/>
    <cellStyle name="Normal 2 4 6 4 5" xfId="30223" xr:uid="{00000000-0005-0000-0000-000014760000}"/>
    <cellStyle name="Normal 2 4 6 5" xfId="30224" xr:uid="{00000000-0005-0000-0000-000015760000}"/>
    <cellStyle name="Normal 2 4 6 5 2" xfId="30225" xr:uid="{00000000-0005-0000-0000-000016760000}"/>
    <cellStyle name="Normal 2 4 6 5 2 2" xfId="30226" xr:uid="{00000000-0005-0000-0000-000017760000}"/>
    <cellStyle name="Normal 2 4 6 5 2 2 2" xfId="30227" xr:uid="{00000000-0005-0000-0000-000018760000}"/>
    <cellStyle name="Normal 2 4 6 5 2 3" xfId="30228" xr:uid="{00000000-0005-0000-0000-000019760000}"/>
    <cellStyle name="Normal 2 4 6 5 3" xfId="30229" xr:uid="{00000000-0005-0000-0000-00001A760000}"/>
    <cellStyle name="Normal 2 4 6 5 3 2" xfId="30230" xr:uid="{00000000-0005-0000-0000-00001B760000}"/>
    <cellStyle name="Normal 2 4 6 5 4" xfId="30231" xr:uid="{00000000-0005-0000-0000-00001C760000}"/>
    <cellStyle name="Normal 2 4 6 6" xfId="30232" xr:uid="{00000000-0005-0000-0000-00001D760000}"/>
    <cellStyle name="Normal 2 4 6 6 2" xfId="30233" xr:uid="{00000000-0005-0000-0000-00001E760000}"/>
    <cellStyle name="Normal 2 4 6 6 2 2" xfId="30234" xr:uid="{00000000-0005-0000-0000-00001F760000}"/>
    <cellStyle name="Normal 2 4 6 6 3" xfId="30235" xr:uid="{00000000-0005-0000-0000-000020760000}"/>
    <cellStyle name="Normal 2 4 6 6 3 2" xfId="30236" xr:uid="{00000000-0005-0000-0000-000021760000}"/>
    <cellStyle name="Normal 2 4 6 6 4" xfId="30237" xr:uid="{00000000-0005-0000-0000-000022760000}"/>
    <cellStyle name="Normal 2 4 6 7" xfId="30238" xr:uid="{00000000-0005-0000-0000-000023760000}"/>
    <cellStyle name="Normal 2 4 6 7 2" xfId="30239" xr:uid="{00000000-0005-0000-0000-000024760000}"/>
    <cellStyle name="Normal 2 4 6 8" xfId="30240" xr:uid="{00000000-0005-0000-0000-000025760000}"/>
    <cellStyle name="Normal 2 4 6 8 2" xfId="30241" xr:uid="{00000000-0005-0000-0000-000026760000}"/>
    <cellStyle name="Normal 2 4 6 9" xfId="30242" xr:uid="{00000000-0005-0000-0000-000027760000}"/>
    <cellStyle name="Normal 2 4 7" xfId="30243" xr:uid="{00000000-0005-0000-0000-000028760000}"/>
    <cellStyle name="Normal 2 4 7 2" xfId="30244" xr:uid="{00000000-0005-0000-0000-000029760000}"/>
    <cellStyle name="Normal 2 4 7 2 2" xfId="30245" xr:uid="{00000000-0005-0000-0000-00002A760000}"/>
    <cellStyle name="Normal 2 4 7 2 2 2" xfId="30246" xr:uid="{00000000-0005-0000-0000-00002B760000}"/>
    <cellStyle name="Normal 2 4 7 2 2 2 2" xfId="30247" xr:uid="{00000000-0005-0000-0000-00002C760000}"/>
    <cellStyle name="Normal 2 4 7 2 2 2 2 2" xfId="30248" xr:uid="{00000000-0005-0000-0000-00002D760000}"/>
    <cellStyle name="Normal 2 4 7 2 2 2 3" xfId="30249" xr:uid="{00000000-0005-0000-0000-00002E760000}"/>
    <cellStyle name="Normal 2 4 7 2 2 3" xfId="30250" xr:uid="{00000000-0005-0000-0000-00002F760000}"/>
    <cellStyle name="Normal 2 4 7 2 2 3 2" xfId="30251" xr:uid="{00000000-0005-0000-0000-000030760000}"/>
    <cellStyle name="Normal 2 4 7 2 2 4" xfId="30252" xr:uid="{00000000-0005-0000-0000-000031760000}"/>
    <cellStyle name="Normal 2 4 7 2 3" xfId="30253" xr:uid="{00000000-0005-0000-0000-000032760000}"/>
    <cellStyle name="Normal 2 4 7 2 3 2" xfId="30254" xr:uid="{00000000-0005-0000-0000-000033760000}"/>
    <cellStyle name="Normal 2 4 7 2 3 2 2" xfId="30255" xr:uid="{00000000-0005-0000-0000-000034760000}"/>
    <cellStyle name="Normal 2 4 7 2 3 3" xfId="30256" xr:uid="{00000000-0005-0000-0000-000035760000}"/>
    <cellStyle name="Normal 2 4 7 2 4" xfId="30257" xr:uid="{00000000-0005-0000-0000-000036760000}"/>
    <cellStyle name="Normal 2 4 7 2 4 2" xfId="30258" xr:uid="{00000000-0005-0000-0000-000037760000}"/>
    <cellStyle name="Normal 2 4 7 2 5" xfId="30259" xr:uid="{00000000-0005-0000-0000-000038760000}"/>
    <cellStyle name="Normal 2 4 7 3" xfId="30260" xr:uid="{00000000-0005-0000-0000-000039760000}"/>
    <cellStyle name="Normal 2 4 7 3 2" xfId="30261" xr:uid="{00000000-0005-0000-0000-00003A760000}"/>
    <cellStyle name="Normal 2 4 7 3 2 2" xfId="30262" xr:uid="{00000000-0005-0000-0000-00003B760000}"/>
    <cellStyle name="Normal 2 4 7 3 2 2 2" xfId="30263" xr:uid="{00000000-0005-0000-0000-00003C760000}"/>
    <cellStyle name="Normal 2 4 7 3 2 3" xfId="30264" xr:uid="{00000000-0005-0000-0000-00003D760000}"/>
    <cellStyle name="Normal 2 4 7 3 3" xfId="30265" xr:uid="{00000000-0005-0000-0000-00003E760000}"/>
    <cellStyle name="Normal 2 4 7 3 3 2" xfId="30266" xr:uid="{00000000-0005-0000-0000-00003F760000}"/>
    <cellStyle name="Normal 2 4 7 3 4" xfId="30267" xr:uid="{00000000-0005-0000-0000-000040760000}"/>
    <cellStyle name="Normal 2 4 7 4" xfId="30268" xr:uid="{00000000-0005-0000-0000-000041760000}"/>
    <cellStyle name="Normal 2 4 7 4 2" xfId="30269" xr:uid="{00000000-0005-0000-0000-000042760000}"/>
    <cellStyle name="Normal 2 4 7 4 2 2" xfId="30270" xr:uid="{00000000-0005-0000-0000-000043760000}"/>
    <cellStyle name="Normal 2 4 7 4 3" xfId="30271" xr:uid="{00000000-0005-0000-0000-000044760000}"/>
    <cellStyle name="Normal 2 4 7 5" xfId="30272" xr:uid="{00000000-0005-0000-0000-000045760000}"/>
    <cellStyle name="Normal 2 4 7 5 2" xfId="30273" xr:uid="{00000000-0005-0000-0000-000046760000}"/>
    <cellStyle name="Normal 2 4 7 6" xfId="30274" xr:uid="{00000000-0005-0000-0000-000047760000}"/>
    <cellStyle name="Normal 2 4 8" xfId="30275" xr:uid="{00000000-0005-0000-0000-000048760000}"/>
    <cellStyle name="Normal 2 4 8 2" xfId="30276" xr:uid="{00000000-0005-0000-0000-000049760000}"/>
    <cellStyle name="Normal 2 4 8 2 2" xfId="30277" xr:uid="{00000000-0005-0000-0000-00004A760000}"/>
    <cellStyle name="Normal 2 4 8 2 2 2" xfId="30278" xr:uid="{00000000-0005-0000-0000-00004B760000}"/>
    <cellStyle name="Normal 2 4 8 2 2 2 2" xfId="30279" xr:uid="{00000000-0005-0000-0000-00004C760000}"/>
    <cellStyle name="Normal 2 4 8 2 2 2 2 2" xfId="30280" xr:uid="{00000000-0005-0000-0000-00004D760000}"/>
    <cellStyle name="Normal 2 4 8 2 2 2 3" xfId="30281" xr:uid="{00000000-0005-0000-0000-00004E760000}"/>
    <cellStyle name="Normal 2 4 8 2 2 3" xfId="30282" xr:uid="{00000000-0005-0000-0000-00004F760000}"/>
    <cellStyle name="Normal 2 4 8 2 2 3 2" xfId="30283" xr:uid="{00000000-0005-0000-0000-000050760000}"/>
    <cellStyle name="Normal 2 4 8 2 2 4" xfId="30284" xr:uid="{00000000-0005-0000-0000-000051760000}"/>
    <cellStyle name="Normal 2 4 8 2 3" xfId="30285" xr:uid="{00000000-0005-0000-0000-000052760000}"/>
    <cellStyle name="Normal 2 4 8 2 3 2" xfId="30286" xr:uid="{00000000-0005-0000-0000-000053760000}"/>
    <cellStyle name="Normal 2 4 8 2 3 2 2" xfId="30287" xr:uid="{00000000-0005-0000-0000-000054760000}"/>
    <cellStyle name="Normal 2 4 8 2 3 3" xfId="30288" xr:uid="{00000000-0005-0000-0000-000055760000}"/>
    <cellStyle name="Normal 2 4 8 2 4" xfId="30289" xr:uid="{00000000-0005-0000-0000-000056760000}"/>
    <cellStyle name="Normal 2 4 8 2 4 2" xfId="30290" xr:uid="{00000000-0005-0000-0000-000057760000}"/>
    <cellStyle name="Normal 2 4 8 2 5" xfId="30291" xr:uid="{00000000-0005-0000-0000-000058760000}"/>
    <cellStyle name="Normal 2 4 8 3" xfId="30292" xr:uid="{00000000-0005-0000-0000-000059760000}"/>
    <cellStyle name="Normal 2 4 8 3 2" xfId="30293" xr:uid="{00000000-0005-0000-0000-00005A760000}"/>
    <cellStyle name="Normal 2 4 8 3 2 2" xfId="30294" xr:uid="{00000000-0005-0000-0000-00005B760000}"/>
    <cellStyle name="Normal 2 4 8 3 2 2 2" xfId="30295" xr:uid="{00000000-0005-0000-0000-00005C760000}"/>
    <cellStyle name="Normal 2 4 8 3 2 3" xfId="30296" xr:uid="{00000000-0005-0000-0000-00005D760000}"/>
    <cellStyle name="Normal 2 4 8 3 3" xfId="30297" xr:uid="{00000000-0005-0000-0000-00005E760000}"/>
    <cellStyle name="Normal 2 4 8 3 3 2" xfId="30298" xr:uid="{00000000-0005-0000-0000-00005F760000}"/>
    <cellStyle name="Normal 2 4 8 3 4" xfId="30299" xr:uid="{00000000-0005-0000-0000-000060760000}"/>
    <cellStyle name="Normal 2 4 8 4" xfId="30300" xr:uid="{00000000-0005-0000-0000-000061760000}"/>
    <cellStyle name="Normal 2 4 8 4 2" xfId="30301" xr:uid="{00000000-0005-0000-0000-000062760000}"/>
    <cellStyle name="Normal 2 4 8 4 2 2" xfId="30302" xr:uid="{00000000-0005-0000-0000-000063760000}"/>
    <cellStyle name="Normal 2 4 8 4 3" xfId="30303" xr:uid="{00000000-0005-0000-0000-000064760000}"/>
    <cellStyle name="Normal 2 4 8 5" xfId="30304" xr:uid="{00000000-0005-0000-0000-000065760000}"/>
    <cellStyle name="Normal 2 4 8 5 2" xfId="30305" xr:uid="{00000000-0005-0000-0000-000066760000}"/>
    <cellStyle name="Normal 2 4 8 6" xfId="30306" xr:uid="{00000000-0005-0000-0000-000067760000}"/>
    <cellStyle name="Normal 2 4 9" xfId="30307" xr:uid="{00000000-0005-0000-0000-000068760000}"/>
    <cellStyle name="Normal 2 4 9 2" xfId="30308" xr:uid="{00000000-0005-0000-0000-000069760000}"/>
    <cellStyle name="Normal 2 4 9 2 2" xfId="30309" xr:uid="{00000000-0005-0000-0000-00006A760000}"/>
    <cellStyle name="Normal 2 4 9 2 2 2" xfId="30310" xr:uid="{00000000-0005-0000-0000-00006B760000}"/>
    <cellStyle name="Normal 2 4 9 2 2 2 2" xfId="30311" xr:uid="{00000000-0005-0000-0000-00006C760000}"/>
    <cellStyle name="Normal 2 4 9 2 2 3" xfId="30312" xr:uid="{00000000-0005-0000-0000-00006D760000}"/>
    <cellStyle name="Normal 2 4 9 2 3" xfId="30313" xr:uid="{00000000-0005-0000-0000-00006E760000}"/>
    <cellStyle name="Normal 2 4 9 2 3 2" xfId="30314" xr:uid="{00000000-0005-0000-0000-00006F760000}"/>
    <cellStyle name="Normal 2 4 9 2 4" xfId="30315" xr:uid="{00000000-0005-0000-0000-000070760000}"/>
    <cellStyle name="Normal 2 4 9 3" xfId="30316" xr:uid="{00000000-0005-0000-0000-000071760000}"/>
    <cellStyle name="Normal 2 4 9 3 2" xfId="30317" xr:uid="{00000000-0005-0000-0000-000072760000}"/>
    <cellStyle name="Normal 2 4 9 3 2 2" xfId="30318" xr:uid="{00000000-0005-0000-0000-000073760000}"/>
    <cellStyle name="Normal 2 4 9 3 3" xfId="30319" xr:uid="{00000000-0005-0000-0000-000074760000}"/>
    <cellStyle name="Normal 2 4 9 4" xfId="30320" xr:uid="{00000000-0005-0000-0000-000075760000}"/>
    <cellStyle name="Normal 2 4 9 4 2" xfId="30321" xr:uid="{00000000-0005-0000-0000-000076760000}"/>
    <cellStyle name="Normal 2 4 9 5" xfId="30322" xr:uid="{00000000-0005-0000-0000-000077760000}"/>
    <cellStyle name="Normal 2 5" xfId="30323" xr:uid="{00000000-0005-0000-0000-000078760000}"/>
    <cellStyle name="Normal 2 5 10" xfId="30324" xr:uid="{00000000-0005-0000-0000-000079760000}"/>
    <cellStyle name="Normal 2 5 10 2" xfId="30325" xr:uid="{00000000-0005-0000-0000-00007A760000}"/>
    <cellStyle name="Normal 2 5 10 2 2" xfId="30326" xr:uid="{00000000-0005-0000-0000-00007B760000}"/>
    <cellStyle name="Normal 2 5 10 2 2 2" xfId="30327" xr:uid="{00000000-0005-0000-0000-00007C760000}"/>
    <cellStyle name="Normal 2 5 10 2 3" xfId="30328" xr:uid="{00000000-0005-0000-0000-00007D760000}"/>
    <cellStyle name="Normal 2 5 10 3" xfId="30329" xr:uid="{00000000-0005-0000-0000-00007E760000}"/>
    <cellStyle name="Normal 2 5 10 3 2" xfId="30330" xr:uid="{00000000-0005-0000-0000-00007F760000}"/>
    <cellStyle name="Normal 2 5 10 4" xfId="30331" xr:uid="{00000000-0005-0000-0000-000080760000}"/>
    <cellStyle name="Normal 2 5 11" xfId="30332" xr:uid="{00000000-0005-0000-0000-000081760000}"/>
    <cellStyle name="Normal 2 5 11 2" xfId="30333" xr:uid="{00000000-0005-0000-0000-000082760000}"/>
    <cellStyle name="Normal 2 5 11 2 2" xfId="30334" xr:uid="{00000000-0005-0000-0000-000083760000}"/>
    <cellStyle name="Normal 2 5 11 3" xfId="30335" xr:uid="{00000000-0005-0000-0000-000084760000}"/>
    <cellStyle name="Normal 2 5 11 3 2" xfId="30336" xr:uid="{00000000-0005-0000-0000-000085760000}"/>
    <cellStyle name="Normal 2 5 11 4" xfId="30337" xr:uid="{00000000-0005-0000-0000-000086760000}"/>
    <cellStyle name="Normal 2 5 12" xfId="30338" xr:uid="{00000000-0005-0000-0000-000087760000}"/>
    <cellStyle name="Normal 2 5 12 2" xfId="30339" xr:uid="{00000000-0005-0000-0000-000088760000}"/>
    <cellStyle name="Normal 2 5 13" xfId="30340" xr:uid="{00000000-0005-0000-0000-000089760000}"/>
    <cellStyle name="Normal 2 5 13 2" xfId="30341" xr:uid="{00000000-0005-0000-0000-00008A760000}"/>
    <cellStyle name="Normal 2 5 14" xfId="30342" xr:uid="{00000000-0005-0000-0000-00008B760000}"/>
    <cellStyle name="Normal 2 5 15" xfId="30343" xr:uid="{00000000-0005-0000-0000-00008C760000}"/>
    <cellStyle name="Normal 2 5 2" xfId="30344" xr:uid="{00000000-0005-0000-0000-00008D760000}"/>
    <cellStyle name="Normal 2 5 2 2" xfId="30345" xr:uid="{00000000-0005-0000-0000-00008E760000}"/>
    <cellStyle name="Normal 2 5 2 3" xfId="30346" xr:uid="{00000000-0005-0000-0000-00008F760000}"/>
    <cellStyle name="Normal 2 5 2 4" xfId="30347" xr:uid="{00000000-0005-0000-0000-000090760000}"/>
    <cellStyle name="Normal 2 5 3" xfId="30348" xr:uid="{00000000-0005-0000-0000-000091760000}"/>
    <cellStyle name="Normal 2 5 3 10" xfId="30349" xr:uid="{00000000-0005-0000-0000-000092760000}"/>
    <cellStyle name="Normal 2 5 3 10 2" xfId="30350" xr:uid="{00000000-0005-0000-0000-000093760000}"/>
    <cellStyle name="Normal 2 5 3 11" xfId="30351" xr:uid="{00000000-0005-0000-0000-000094760000}"/>
    <cellStyle name="Normal 2 5 3 11 2" xfId="30352" xr:uid="{00000000-0005-0000-0000-000095760000}"/>
    <cellStyle name="Normal 2 5 3 12" xfId="30353" xr:uid="{00000000-0005-0000-0000-000096760000}"/>
    <cellStyle name="Normal 2 5 3 13" xfId="30354" xr:uid="{00000000-0005-0000-0000-000097760000}"/>
    <cellStyle name="Normal 2 5 3 2" xfId="30355" xr:uid="{00000000-0005-0000-0000-000098760000}"/>
    <cellStyle name="Normal 2 5 3 2 10" xfId="30356" xr:uid="{00000000-0005-0000-0000-000099760000}"/>
    <cellStyle name="Normal 2 5 3 2 11" xfId="30357" xr:uid="{00000000-0005-0000-0000-00009A760000}"/>
    <cellStyle name="Normal 2 5 3 2 2" xfId="30358" xr:uid="{00000000-0005-0000-0000-00009B760000}"/>
    <cellStyle name="Normal 2 5 3 2 2 2" xfId="30359" xr:uid="{00000000-0005-0000-0000-00009C760000}"/>
    <cellStyle name="Normal 2 5 3 2 2 2 2" xfId="30360" xr:uid="{00000000-0005-0000-0000-00009D760000}"/>
    <cellStyle name="Normal 2 5 3 2 2 2 2 2" xfId="30361" xr:uid="{00000000-0005-0000-0000-00009E760000}"/>
    <cellStyle name="Normal 2 5 3 2 2 2 2 2 2" xfId="30362" xr:uid="{00000000-0005-0000-0000-00009F760000}"/>
    <cellStyle name="Normal 2 5 3 2 2 2 2 2 2 2" xfId="30363" xr:uid="{00000000-0005-0000-0000-0000A0760000}"/>
    <cellStyle name="Normal 2 5 3 2 2 2 2 2 2 2 2" xfId="30364" xr:uid="{00000000-0005-0000-0000-0000A1760000}"/>
    <cellStyle name="Normal 2 5 3 2 2 2 2 2 2 3" xfId="30365" xr:uid="{00000000-0005-0000-0000-0000A2760000}"/>
    <cellStyle name="Normal 2 5 3 2 2 2 2 2 3" xfId="30366" xr:uid="{00000000-0005-0000-0000-0000A3760000}"/>
    <cellStyle name="Normal 2 5 3 2 2 2 2 2 3 2" xfId="30367" xr:uid="{00000000-0005-0000-0000-0000A4760000}"/>
    <cellStyle name="Normal 2 5 3 2 2 2 2 2 4" xfId="30368" xr:uid="{00000000-0005-0000-0000-0000A5760000}"/>
    <cellStyle name="Normal 2 5 3 2 2 2 2 3" xfId="30369" xr:uid="{00000000-0005-0000-0000-0000A6760000}"/>
    <cellStyle name="Normal 2 5 3 2 2 2 2 3 2" xfId="30370" xr:uid="{00000000-0005-0000-0000-0000A7760000}"/>
    <cellStyle name="Normal 2 5 3 2 2 2 2 3 2 2" xfId="30371" xr:uid="{00000000-0005-0000-0000-0000A8760000}"/>
    <cellStyle name="Normal 2 5 3 2 2 2 2 3 3" xfId="30372" xr:uid="{00000000-0005-0000-0000-0000A9760000}"/>
    <cellStyle name="Normal 2 5 3 2 2 2 2 4" xfId="30373" xr:uid="{00000000-0005-0000-0000-0000AA760000}"/>
    <cellStyle name="Normal 2 5 3 2 2 2 2 4 2" xfId="30374" xr:uid="{00000000-0005-0000-0000-0000AB760000}"/>
    <cellStyle name="Normal 2 5 3 2 2 2 2 5" xfId="30375" xr:uid="{00000000-0005-0000-0000-0000AC760000}"/>
    <cellStyle name="Normal 2 5 3 2 2 2 3" xfId="30376" xr:uid="{00000000-0005-0000-0000-0000AD760000}"/>
    <cellStyle name="Normal 2 5 3 2 2 2 3 2" xfId="30377" xr:uid="{00000000-0005-0000-0000-0000AE760000}"/>
    <cellStyle name="Normal 2 5 3 2 2 2 3 2 2" xfId="30378" xr:uid="{00000000-0005-0000-0000-0000AF760000}"/>
    <cellStyle name="Normal 2 5 3 2 2 2 3 2 2 2" xfId="30379" xr:uid="{00000000-0005-0000-0000-0000B0760000}"/>
    <cellStyle name="Normal 2 5 3 2 2 2 3 2 3" xfId="30380" xr:uid="{00000000-0005-0000-0000-0000B1760000}"/>
    <cellStyle name="Normal 2 5 3 2 2 2 3 3" xfId="30381" xr:uid="{00000000-0005-0000-0000-0000B2760000}"/>
    <cellStyle name="Normal 2 5 3 2 2 2 3 3 2" xfId="30382" xr:uid="{00000000-0005-0000-0000-0000B3760000}"/>
    <cellStyle name="Normal 2 5 3 2 2 2 3 4" xfId="30383" xr:uid="{00000000-0005-0000-0000-0000B4760000}"/>
    <cellStyle name="Normal 2 5 3 2 2 2 4" xfId="30384" xr:uid="{00000000-0005-0000-0000-0000B5760000}"/>
    <cellStyle name="Normal 2 5 3 2 2 2 4 2" xfId="30385" xr:uid="{00000000-0005-0000-0000-0000B6760000}"/>
    <cellStyle name="Normal 2 5 3 2 2 2 4 2 2" xfId="30386" xr:uid="{00000000-0005-0000-0000-0000B7760000}"/>
    <cellStyle name="Normal 2 5 3 2 2 2 4 3" xfId="30387" xr:uid="{00000000-0005-0000-0000-0000B8760000}"/>
    <cellStyle name="Normal 2 5 3 2 2 2 5" xfId="30388" xr:uid="{00000000-0005-0000-0000-0000B9760000}"/>
    <cellStyle name="Normal 2 5 3 2 2 2 5 2" xfId="30389" xr:uid="{00000000-0005-0000-0000-0000BA760000}"/>
    <cellStyle name="Normal 2 5 3 2 2 2 6" xfId="30390" xr:uid="{00000000-0005-0000-0000-0000BB760000}"/>
    <cellStyle name="Normal 2 5 3 2 2 3" xfId="30391" xr:uid="{00000000-0005-0000-0000-0000BC760000}"/>
    <cellStyle name="Normal 2 5 3 2 2 3 2" xfId="30392" xr:uid="{00000000-0005-0000-0000-0000BD760000}"/>
    <cellStyle name="Normal 2 5 3 2 2 3 2 2" xfId="30393" xr:uid="{00000000-0005-0000-0000-0000BE760000}"/>
    <cellStyle name="Normal 2 5 3 2 2 3 2 2 2" xfId="30394" xr:uid="{00000000-0005-0000-0000-0000BF760000}"/>
    <cellStyle name="Normal 2 5 3 2 2 3 2 2 2 2" xfId="30395" xr:uid="{00000000-0005-0000-0000-0000C0760000}"/>
    <cellStyle name="Normal 2 5 3 2 2 3 2 2 2 2 2" xfId="30396" xr:uid="{00000000-0005-0000-0000-0000C1760000}"/>
    <cellStyle name="Normal 2 5 3 2 2 3 2 2 2 3" xfId="30397" xr:uid="{00000000-0005-0000-0000-0000C2760000}"/>
    <cellStyle name="Normal 2 5 3 2 2 3 2 2 3" xfId="30398" xr:uid="{00000000-0005-0000-0000-0000C3760000}"/>
    <cellStyle name="Normal 2 5 3 2 2 3 2 2 3 2" xfId="30399" xr:uid="{00000000-0005-0000-0000-0000C4760000}"/>
    <cellStyle name="Normal 2 5 3 2 2 3 2 2 4" xfId="30400" xr:uid="{00000000-0005-0000-0000-0000C5760000}"/>
    <cellStyle name="Normal 2 5 3 2 2 3 2 3" xfId="30401" xr:uid="{00000000-0005-0000-0000-0000C6760000}"/>
    <cellStyle name="Normal 2 5 3 2 2 3 2 3 2" xfId="30402" xr:uid="{00000000-0005-0000-0000-0000C7760000}"/>
    <cellStyle name="Normal 2 5 3 2 2 3 2 3 2 2" xfId="30403" xr:uid="{00000000-0005-0000-0000-0000C8760000}"/>
    <cellStyle name="Normal 2 5 3 2 2 3 2 3 3" xfId="30404" xr:uid="{00000000-0005-0000-0000-0000C9760000}"/>
    <cellStyle name="Normal 2 5 3 2 2 3 2 4" xfId="30405" xr:uid="{00000000-0005-0000-0000-0000CA760000}"/>
    <cellStyle name="Normal 2 5 3 2 2 3 2 4 2" xfId="30406" xr:uid="{00000000-0005-0000-0000-0000CB760000}"/>
    <cellStyle name="Normal 2 5 3 2 2 3 2 5" xfId="30407" xr:uid="{00000000-0005-0000-0000-0000CC760000}"/>
    <cellStyle name="Normal 2 5 3 2 2 3 3" xfId="30408" xr:uid="{00000000-0005-0000-0000-0000CD760000}"/>
    <cellStyle name="Normal 2 5 3 2 2 3 3 2" xfId="30409" xr:uid="{00000000-0005-0000-0000-0000CE760000}"/>
    <cellStyle name="Normal 2 5 3 2 2 3 3 2 2" xfId="30410" xr:uid="{00000000-0005-0000-0000-0000CF760000}"/>
    <cellStyle name="Normal 2 5 3 2 2 3 3 2 2 2" xfId="30411" xr:uid="{00000000-0005-0000-0000-0000D0760000}"/>
    <cellStyle name="Normal 2 5 3 2 2 3 3 2 3" xfId="30412" xr:uid="{00000000-0005-0000-0000-0000D1760000}"/>
    <cellStyle name="Normal 2 5 3 2 2 3 3 3" xfId="30413" xr:uid="{00000000-0005-0000-0000-0000D2760000}"/>
    <cellStyle name="Normal 2 5 3 2 2 3 3 3 2" xfId="30414" xr:uid="{00000000-0005-0000-0000-0000D3760000}"/>
    <cellStyle name="Normal 2 5 3 2 2 3 3 4" xfId="30415" xr:uid="{00000000-0005-0000-0000-0000D4760000}"/>
    <cellStyle name="Normal 2 5 3 2 2 3 4" xfId="30416" xr:uid="{00000000-0005-0000-0000-0000D5760000}"/>
    <cellStyle name="Normal 2 5 3 2 2 3 4 2" xfId="30417" xr:uid="{00000000-0005-0000-0000-0000D6760000}"/>
    <cellStyle name="Normal 2 5 3 2 2 3 4 2 2" xfId="30418" xr:uid="{00000000-0005-0000-0000-0000D7760000}"/>
    <cellStyle name="Normal 2 5 3 2 2 3 4 3" xfId="30419" xr:uid="{00000000-0005-0000-0000-0000D8760000}"/>
    <cellStyle name="Normal 2 5 3 2 2 3 5" xfId="30420" xr:uid="{00000000-0005-0000-0000-0000D9760000}"/>
    <cellStyle name="Normal 2 5 3 2 2 3 5 2" xfId="30421" xr:uid="{00000000-0005-0000-0000-0000DA760000}"/>
    <cellStyle name="Normal 2 5 3 2 2 3 6" xfId="30422" xr:uid="{00000000-0005-0000-0000-0000DB760000}"/>
    <cellStyle name="Normal 2 5 3 2 2 4" xfId="30423" xr:uid="{00000000-0005-0000-0000-0000DC760000}"/>
    <cellStyle name="Normal 2 5 3 2 2 4 2" xfId="30424" xr:uid="{00000000-0005-0000-0000-0000DD760000}"/>
    <cellStyle name="Normal 2 5 3 2 2 4 2 2" xfId="30425" xr:uid="{00000000-0005-0000-0000-0000DE760000}"/>
    <cellStyle name="Normal 2 5 3 2 2 4 2 2 2" xfId="30426" xr:uid="{00000000-0005-0000-0000-0000DF760000}"/>
    <cellStyle name="Normal 2 5 3 2 2 4 2 2 2 2" xfId="30427" xr:uid="{00000000-0005-0000-0000-0000E0760000}"/>
    <cellStyle name="Normal 2 5 3 2 2 4 2 2 3" xfId="30428" xr:uid="{00000000-0005-0000-0000-0000E1760000}"/>
    <cellStyle name="Normal 2 5 3 2 2 4 2 3" xfId="30429" xr:uid="{00000000-0005-0000-0000-0000E2760000}"/>
    <cellStyle name="Normal 2 5 3 2 2 4 2 3 2" xfId="30430" xr:uid="{00000000-0005-0000-0000-0000E3760000}"/>
    <cellStyle name="Normal 2 5 3 2 2 4 2 4" xfId="30431" xr:uid="{00000000-0005-0000-0000-0000E4760000}"/>
    <cellStyle name="Normal 2 5 3 2 2 4 3" xfId="30432" xr:uid="{00000000-0005-0000-0000-0000E5760000}"/>
    <cellStyle name="Normal 2 5 3 2 2 4 3 2" xfId="30433" xr:uid="{00000000-0005-0000-0000-0000E6760000}"/>
    <cellStyle name="Normal 2 5 3 2 2 4 3 2 2" xfId="30434" xr:uid="{00000000-0005-0000-0000-0000E7760000}"/>
    <cellStyle name="Normal 2 5 3 2 2 4 3 3" xfId="30435" xr:uid="{00000000-0005-0000-0000-0000E8760000}"/>
    <cellStyle name="Normal 2 5 3 2 2 4 4" xfId="30436" xr:uid="{00000000-0005-0000-0000-0000E9760000}"/>
    <cellStyle name="Normal 2 5 3 2 2 4 4 2" xfId="30437" xr:uid="{00000000-0005-0000-0000-0000EA760000}"/>
    <cellStyle name="Normal 2 5 3 2 2 4 5" xfId="30438" xr:uid="{00000000-0005-0000-0000-0000EB760000}"/>
    <cellStyle name="Normal 2 5 3 2 2 5" xfId="30439" xr:uid="{00000000-0005-0000-0000-0000EC760000}"/>
    <cellStyle name="Normal 2 5 3 2 2 5 2" xfId="30440" xr:uid="{00000000-0005-0000-0000-0000ED760000}"/>
    <cellStyle name="Normal 2 5 3 2 2 5 2 2" xfId="30441" xr:uid="{00000000-0005-0000-0000-0000EE760000}"/>
    <cellStyle name="Normal 2 5 3 2 2 5 2 2 2" xfId="30442" xr:uid="{00000000-0005-0000-0000-0000EF760000}"/>
    <cellStyle name="Normal 2 5 3 2 2 5 2 3" xfId="30443" xr:uid="{00000000-0005-0000-0000-0000F0760000}"/>
    <cellStyle name="Normal 2 5 3 2 2 5 3" xfId="30444" xr:uid="{00000000-0005-0000-0000-0000F1760000}"/>
    <cellStyle name="Normal 2 5 3 2 2 5 3 2" xfId="30445" xr:uid="{00000000-0005-0000-0000-0000F2760000}"/>
    <cellStyle name="Normal 2 5 3 2 2 5 4" xfId="30446" xr:uid="{00000000-0005-0000-0000-0000F3760000}"/>
    <cellStyle name="Normal 2 5 3 2 2 6" xfId="30447" xr:uid="{00000000-0005-0000-0000-0000F4760000}"/>
    <cellStyle name="Normal 2 5 3 2 2 6 2" xfId="30448" xr:uid="{00000000-0005-0000-0000-0000F5760000}"/>
    <cellStyle name="Normal 2 5 3 2 2 6 2 2" xfId="30449" xr:uid="{00000000-0005-0000-0000-0000F6760000}"/>
    <cellStyle name="Normal 2 5 3 2 2 6 3" xfId="30450" xr:uid="{00000000-0005-0000-0000-0000F7760000}"/>
    <cellStyle name="Normal 2 5 3 2 2 6 3 2" xfId="30451" xr:uid="{00000000-0005-0000-0000-0000F8760000}"/>
    <cellStyle name="Normal 2 5 3 2 2 6 4" xfId="30452" xr:uid="{00000000-0005-0000-0000-0000F9760000}"/>
    <cellStyle name="Normal 2 5 3 2 2 7" xfId="30453" xr:uid="{00000000-0005-0000-0000-0000FA760000}"/>
    <cellStyle name="Normal 2 5 3 2 2 7 2" xfId="30454" xr:uid="{00000000-0005-0000-0000-0000FB760000}"/>
    <cellStyle name="Normal 2 5 3 2 2 8" xfId="30455" xr:uid="{00000000-0005-0000-0000-0000FC760000}"/>
    <cellStyle name="Normal 2 5 3 2 2 8 2" xfId="30456" xr:uid="{00000000-0005-0000-0000-0000FD760000}"/>
    <cellStyle name="Normal 2 5 3 2 2 9" xfId="30457" xr:uid="{00000000-0005-0000-0000-0000FE760000}"/>
    <cellStyle name="Normal 2 5 3 2 3" xfId="30458" xr:uid="{00000000-0005-0000-0000-0000FF760000}"/>
    <cellStyle name="Normal 2 5 3 2 3 2" xfId="30459" xr:uid="{00000000-0005-0000-0000-000000770000}"/>
    <cellStyle name="Normal 2 5 3 2 3 2 2" xfId="30460" xr:uid="{00000000-0005-0000-0000-000001770000}"/>
    <cellStyle name="Normal 2 5 3 2 3 2 2 2" xfId="30461" xr:uid="{00000000-0005-0000-0000-000002770000}"/>
    <cellStyle name="Normal 2 5 3 2 3 2 2 2 2" xfId="30462" xr:uid="{00000000-0005-0000-0000-000003770000}"/>
    <cellStyle name="Normal 2 5 3 2 3 2 2 2 2 2" xfId="30463" xr:uid="{00000000-0005-0000-0000-000004770000}"/>
    <cellStyle name="Normal 2 5 3 2 3 2 2 2 3" xfId="30464" xr:uid="{00000000-0005-0000-0000-000005770000}"/>
    <cellStyle name="Normal 2 5 3 2 3 2 2 3" xfId="30465" xr:uid="{00000000-0005-0000-0000-000006770000}"/>
    <cellStyle name="Normal 2 5 3 2 3 2 2 3 2" xfId="30466" xr:uid="{00000000-0005-0000-0000-000007770000}"/>
    <cellStyle name="Normal 2 5 3 2 3 2 2 4" xfId="30467" xr:uid="{00000000-0005-0000-0000-000008770000}"/>
    <cellStyle name="Normal 2 5 3 2 3 2 3" xfId="30468" xr:uid="{00000000-0005-0000-0000-000009770000}"/>
    <cellStyle name="Normal 2 5 3 2 3 2 3 2" xfId="30469" xr:uid="{00000000-0005-0000-0000-00000A770000}"/>
    <cellStyle name="Normal 2 5 3 2 3 2 3 2 2" xfId="30470" xr:uid="{00000000-0005-0000-0000-00000B770000}"/>
    <cellStyle name="Normal 2 5 3 2 3 2 3 3" xfId="30471" xr:uid="{00000000-0005-0000-0000-00000C770000}"/>
    <cellStyle name="Normal 2 5 3 2 3 2 4" xfId="30472" xr:uid="{00000000-0005-0000-0000-00000D770000}"/>
    <cellStyle name="Normal 2 5 3 2 3 2 4 2" xfId="30473" xr:uid="{00000000-0005-0000-0000-00000E770000}"/>
    <cellStyle name="Normal 2 5 3 2 3 2 5" xfId="30474" xr:uid="{00000000-0005-0000-0000-00000F770000}"/>
    <cellStyle name="Normal 2 5 3 2 3 3" xfId="30475" xr:uid="{00000000-0005-0000-0000-000010770000}"/>
    <cellStyle name="Normal 2 5 3 2 3 3 2" xfId="30476" xr:uid="{00000000-0005-0000-0000-000011770000}"/>
    <cellStyle name="Normal 2 5 3 2 3 3 2 2" xfId="30477" xr:uid="{00000000-0005-0000-0000-000012770000}"/>
    <cellStyle name="Normal 2 5 3 2 3 3 2 2 2" xfId="30478" xr:uid="{00000000-0005-0000-0000-000013770000}"/>
    <cellStyle name="Normal 2 5 3 2 3 3 2 3" xfId="30479" xr:uid="{00000000-0005-0000-0000-000014770000}"/>
    <cellStyle name="Normal 2 5 3 2 3 3 3" xfId="30480" xr:uid="{00000000-0005-0000-0000-000015770000}"/>
    <cellStyle name="Normal 2 5 3 2 3 3 3 2" xfId="30481" xr:uid="{00000000-0005-0000-0000-000016770000}"/>
    <cellStyle name="Normal 2 5 3 2 3 3 4" xfId="30482" xr:uid="{00000000-0005-0000-0000-000017770000}"/>
    <cellStyle name="Normal 2 5 3 2 3 4" xfId="30483" xr:uid="{00000000-0005-0000-0000-000018770000}"/>
    <cellStyle name="Normal 2 5 3 2 3 4 2" xfId="30484" xr:uid="{00000000-0005-0000-0000-000019770000}"/>
    <cellStyle name="Normal 2 5 3 2 3 4 2 2" xfId="30485" xr:uid="{00000000-0005-0000-0000-00001A770000}"/>
    <cellStyle name="Normal 2 5 3 2 3 4 3" xfId="30486" xr:uid="{00000000-0005-0000-0000-00001B770000}"/>
    <cellStyle name="Normal 2 5 3 2 3 5" xfId="30487" xr:uid="{00000000-0005-0000-0000-00001C770000}"/>
    <cellStyle name="Normal 2 5 3 2 3 5 2" xfId="30488" xr:uid="{00000000-0005-0000-0000-00001D770000}"/>
    <cellStyle name="Normal 2 5 3 2 3 6" xfId="30489" xr:uid="{00000000-0005-0000-0000-00001E770000}"/>
    <cellStyle name="Normal 2 5 3 2 4" xfId="30490" xr:uid="{00000000-0005-0000-0000-00001F770000}"/>
    <cellStyle name="Normal 2 5 3 2 4 2" xfId="30491" xr:uid="{00000000-0005-0000-0000-000020770000}"/>
    <cellStyle name="Normal 2 5 3 2 4 2 2" xfId="30492" xr:uid="{00000000-0005-0000-0000-000021770000}"/>
    <cellStyle name="Normal 2 5 3 2 4 2 2 2" xfId="30493" xr:uid="{00000000-0005-0000-0000-000022770000}"/>
    <cellStyle name="Normal 2 5 3 2 4 2 2 2 2" xfId="30494" xr:uid="{00000000-0005-0000-0000-000023770000}"/>
    <cellStyle name="Normal 2 5 3 2 4 2 2 2 2 2" xfId="30495" xr:uid="{00000000-0005-0000-0000-000024770000}"/>
    <cellStyle name="Normal 2 5 3 2 4 2 2 2 3" xfId="30496" xr:uid="{00000000-0005-0000-0000-000025770000}"/>
    <cellStyle name="Normal 2 5 3 2 4 2 2 3" xfId="30497" xr:uid="{00000000-0005-0000-0000-000026770000}"/>
    <cellStyle name="Normal 2 5 3 2 4 2 2 3 2" xfId="30498" xr:uid="{00000000-0005-0000-0000-000027770000}"/>
    <cellStyle name="Normal 2 5 3 2 4 2 2 4" xfId="30499" xr:uid="{00000000-0005-0000-0000-000028770000}"/>
    <cellStyle name="Normal 2 5 3 2 4 2 3" xfId="30500" xr:uid="{00000000-0005-0000-0000-000029770000}"/>
    <cellStyle name="Normal 2 5 3 2 4 2 3 2" xfId="30501" xr:uid="{00000000-0005-0000-0000-00002A770000}"/>
    <cellStyle name="Normal 2 5 3 2 4 2 3 2 2" xfId="30502" xr:uid="{00000000-0005-0000-0000-00002B770000}"/>
    <cellStyle name="Normal 2 5 3 2 4 2 3 3" xfId="30503" xr:uid="{00000000-0005-0000-0000-00002C770000}"/>
    <cellStyle name="Normal 2 5 3 2 4 2 4" xfId="30504" xr:uid="{00000000-0005-0000-0000-00002D770000}"/>
    <cellStyle name="Normal 2 5 3 2 4 2 4 2" xfId="30505" xr:uid="{00000000-0005-0000-0000-00002E770000}"/>
    <cellStyle name="Normal 2 5 3 2 4 2 5" xfId="30506" xr:uid="{00000000-0005-0000-0000-00002F770000}"/>
    <cellStyle name="Normal 2 5 3 2 4 3" xfId="30507" xr:uid="{00000000-0005-0000-0000-000030770000}"/>
    <cellStyle name="Normal 2 5 3 2 4 3 2" xfId="30508" xr:uid="{00000000-0005-0000-0000-000031770000}"/>
    <cellStyle name="Normal 2 5 3 2 4 3 2 2" xfId="30509" xr:uid="{00000000-0005-0000-0000-000032770000}"/>
    <cellStyle name="Normal 2 5 3 2 4 3 2 2 2" xfId="30510" xr:uid="{00000000-0005-0000-0000-000033770000}"/>
    <cellStyle name="Normal 2 5 3 2 4 3 2 3" xfId="30511" xr:uid="{00000000-0005-0000-0000-000034770000}"/>
    <cellStyle name="Normal 2 5 3 2 4 3 3" xfId="30512" xr:uid="{00000000-0005-0000-0000-000035770000}"/>
    <cellStyle name="Normal 2 5 3 2 4 3 3 2" xfId="30513" xr:uid="{00000000-0005-0000-0000-000036770000}"/>
    <cellStyle name="Normal 2 5 3 2 4 3 4" xfId="30514" xr:uid="{00000000-0005-0000-0000-000037770000}"/>
    <cellStyle name="Normal 2 5 3 2 4 4" xfId="30515" xr:uid="{00000000-0005-0000-0000-000038770000}"/>
    <cellStyle name="Normal 2 5 3 2 4 4 2" xfId="30516" xr:uid="{00000000-0005-0000-0000-000039770000}"/>
    <cellStyle name="Normal 2 5 3 2 4 4 2 2" xfId="30517" xr:uid="{00000000-0005-0000-0000-00003A770000}"/>
    <cellStyle name="Normal 2 5 3 2 4 4 3" xfId="30518" xr:uid="{00000000-0005-0000-0000-00003B770000}"/>
    <cellStyle name="Normal 2 5 3 2 4 5" xfId="30519" xr:uid="{00000000-0005-0000-0000-00003C770000}"/>
    <cellStyle name="Normal 2 5 3 2 4 5 2" xfId="30520" xr:uid="{00000000-0005-0000-0000-00003D770000}"/>
    <cellStyle name="Normal 2 5 3 2 4 6" xfId="30521" xr:uid="{00000000-0005-0000-0000-00003E770000}"/>
    <cellStyle name="Normal 2 5 3 2 5" xfId="30522" xr:uid="{00000000-0005-0000-0000-00003F770000}"/>
    <cellStyle name="Normal 2 5 3 2 5 2" xfId="30523" xr:uid="{00000000-0005-0000-0000-000040770000}"/>
    <cellStyle name="Normal 2 5 3 2 5 2 2" xfId="30524" xr:uid="{00000000-0005-0000-0000-000041770000}"/>
    <cellStyle name="Normal 2 5 3 2 5 2 2 2" xfId="30525" xr:uid="{00000000-0005-0000-0000-000042770000}"/>
    <cellStyle name="Normal 2 5 3 2 5 2 2 2 2" xfId="30526" xr:uid="{00000000-0005-0000-0000-000043770000}"/>
    <cellStyle name="Normal 2 5 3 2 5 2 2 3" xfId="30527" xr:uid="{00000000-0005-0000-0000-000044770000}"/>
    <cellStyle name="Normal 2 5 3 2 5 2 3" xfId="30528" xr:uid="{00000000-0005-0000-0000-000045770000}"/>
    <cellStyle name="Normal 2 5 3 2 5 2 3 2" xfId="30529" xr:uid="{00000000-0005-0000-0000-000046770000}"/>
    <cellStyle name="Normal 2 5 3 2 5 2 4" xfId="30530" xr:uid="{00000000-0005-0000-0000-000047770000}"/>
    <cellStyle name="Normal 2 5 3 2 5 3" xfId="30531" xr:uid="{00000000-0005-0000-0000-000048770000}"/>
    <cellStyle name="Normal 2 5 3 2 5 3 2" xfId="30532" xr:uid="{00000000-0005-0000-0000-000049770000}"/>
    <cellStyle name="Normal 2 5 3 2 5 3 2 2" xfId="30533" xr:uid="{00000000-0005-0000-0000-00004A770000}"/>
    <cellStyle name="Normal 2 5 3 2 5 3 3" xfId="30534" xr:uid="{00000000-0005-0000-0000-00004B770000}"/>
    <cellStyle name="Normal 2 5 3 2 5 4" xfId="30535" xr:uid="{00000000-0005-0000-0000-00004C770000}"/>
    <cellStyle name="Normal 2 5 3 2 5 4 2" xfId="30536" xr:uid="{00000000-0005-0000-0000-00004D770000}"/>
    <cellStyle name="Normal 2 5 3 2 5 5" xfId="30537" xr:uid="{00000000-0005-0000-0000-00004E770000}"/>
    <cellStyle name="Normal 2 5 3 2 6" xfId="30538" xr:uid="{00000000-0005-0000-0000-00004F770000}"/>
    <cellStyle name="Normal 2 5 3 2 6 2" xfId="30539" xr:uid="{00000000-0005-0000-0000-000050770000}"/>
    <cellStyle name="Normal 2 5 3 2 6 2 2" xfId="30540" xr:uid="{00000000-0005-0000-0000-000051770000}"/>
    <cellStyle name="Normal 2 5 3 2 6 2 2 2" xfId="30541" xr:uid="{00000000-0005-0000-0000-000052770000}"/>
    <cellStyle name="Normal 2 5 3 2 6 2 3" xfId="30542" xr:uid="{00000000-0005-0000-0000-000053770000}"/>
    <cellStyle name="Normal 2 5 3 2 6 3" xfId="30543" xr:uid="{00000000-0005-0000-0000-000054770000}"/>
    <cellStyle name="Normal 2 5 3 2 6 3 2" xfId="30544" xr:uid="{00000000-0005-0000-0000-000055770000}"/>
    <cellStyle name="Normal 2 5 3 2 6 4" xfId="30545" xr:uid="{00000000-0005-0000-0000-000056770000}"/>
    <cellStyle name="Normal 2 5 3 2 7" xfId="30546" xr:uid="{00000000-0005-0000-0000-000057770000}"/>
    <cellStyle name="Normal 2 5 3 2 7 2" xfId="30547" xr:uid="{00000000-0005-0000-0000-000058770000}"/>
    <cellStyle name="Normal 2 5 3 2 7 2 2" xfId="30548" xr:uid="{00000000-0005-0000-0000-000059770000}"/>
    <cellStyle name="Normal 2 5 3 2 7 3" xfId="30549" xr:uid="{00000000-0005-0000-0000-00005A770000}"/>
    <cellStyle name="Normal 2 5 3 2 7 3 2" xfId="30550" xr:uid="{00000000-0005-0000-0000-00005B770000}"/>
    <cellStyle name="Normal 2 5 3 2 7 4" xfId="30551" xr:uid="{00000000-0005-0000-0000-00005C770000}"/>
    <cellStyle name="Normal 2 5 3 2 8" xfId="30552" xr:uid="{00000000-0005-0000-0000-00005D770000}"/>
    <cellStyle name="Normal 2 5 3 2 8 2" xfId="30553" xr:uid="{00000000-0005-0000-0000-00005E770000}"/>
    <cellStyle name="Normal 2 5 3 2 9" xfId="30554" xr:uid="{00000000-0005-0000-0000-00005F770000}"/>
    <cellStyle name="Normal 2 5 3 2 9 2" xfId="30555" xr:uid="{00000000-0005-0000-0000-000060770000}"/>
    <cellStyle name="Normal 2 5 3 3" xfId="30556" xr:uid="{00000000-0005-0000-0000-000061770000}"/>
    <cellStyle name="Normal 2 5 3 3 2" xfId="30557" xr:uid="{00000000-0005-0000-0000-000062770000}"/>
    <cellStyle name="Normal 2 5 3 4" xfId="30558" xr:uid="{00000000-0005-0000-0000-000063770000}"/>
    <cellStyle name="Normal 2 5 3 4 10" xfId="30559" xr:uid="{00000000-0005-0000-0000-000064770000}"/>
    <cellStyle name="Normal 2 5 3 4 2" xfId="30560" xr:uid="{00000000-0005-0000-0000-000065770000}"/>
    <cellStyle name="Normal 2 5 3 4 2 2" xfId="30561" xr:uid="{00000000-0005-0000-0000-000066770000}"/>
    <cellStyle name="Normal 2 5 3 4 2 2 2" xfId="30562" xr:uid="{00000000-0005-0000-0000-000067770000}"/>
    <cellStyle name="Normal 2 5 3 4 2 2 2 2" xfId="30563" xr:uid="{00000000-0005-0000-0000-000068770000}"/>
    <cellStyle name="Normal 2 5 3 4 2 2 2 2 2" xfId="30564" xr:uid="{00000000-0005-0000-0000-000069770000}"/>
    <cellStyle name="Normal 2 5 3 4 2 2 2 2 2 2" xfId="30565" xr:uid="{00000000-0005-0000-0000-00006A770000}"/>
    <cellStyle name="Normal 2 5 3 4 2 2 2 2 3" xfId="30566" xr:uid="{00000000-0005-0000-0000-00006B770000}"/>
    <cellStyle name="Normal 2 5 3 4 2 2 2 3" xfId="30567" xr:uid="{00000000-0005-0000-0000-00006C770000}"/>
    <cellStyle name="Normal 2 5 3 4 2 2 2 3 2" xfId="30568" xr:uid="{00000000-0005-0000-0000-00006D770000}"/>
    <cellStyle name="Normal 2 5 3 4 2 2 2 4" xfId="30569" xr:uid="{00000000-0005-0000-0000-00006E770000}"/>
    <cellStyle name="Normal 2 5 3 4 2 2 3" xfId="30570" xr:uid="{00000000-0005-0000-0000-00006F770000}"/>
    <cellStyle name="Normal 2 5 3 4 2 2 3 2" xfId="30571" xr:uid="{00000000-0005-0000-0000-000070770000}"/>
    <cellStyle name="Normal 2 5 3 4 2 2 3 2 2" xfId="30572" xr:uid="{00000000-0005-0000-0000-000071770000}"/>
    <cellStyle name="Normal 2 5 3 4 2 2 3 3" xfId="30573" xr:uid="{00000000-0005-0000-0000-000072770000}"/>
    <cellStyle name="Normal 2 5 3 4 2 2 4" xfId="30574" xr:uid="{00000000-0005-0000-0000-000073770000}"/>
    <cellStyle name="Normal 2 5 3 4 2 2 4 2" xfId="30575" xr:uid="{00000000-0005-0000-0000-000074770000}"/>
    <cellStyle name="Normal 2 5 3 4 2 2 5" xfId="30576" xr:uid="{00000000-0005-0000-0000-000075770000}"/>
    <cellStyle name="Normal 2 5 3 4 2 3" xfId="30577" xr:uid="{00000000-0005-0000-0000-000076770000}"/>
    <cellStyle name="Normal 2 5 3 4 2 3 2" xfId="30578" xr:uid="{00000000-0005-0000-0000-000077770000}"/>
    <cellStyle name="Normal 2 5 3 4 2 3 2 2" xfId="30579" xr:uid="{00000000-0005-0000-0000-000078770000}"/>
    <cellStyle name="Normal 2 5 3 4 2 3 2 2 2" xfId="30580" xr:uid="{00000000-0005-0000-0000-000079770000}"/>
    <cellStyle name="Normal 2 5 3 4 2 3 2 3" xfId="30581" xr:uid="{00000000-0005-0000-0000-00007A770000}"/>
    <cellStyle name="Normal 2 5 3 4 2 3 3" xfId="30582" xr:uid="{00000000-0005-0000-0000-00007B770000}"/>
    <cellStyle name="Normal 2 5 3 4 2 3 3 2" xfId="30583" xr:uid="{00000000-0005-0000-0000-00007C770000}"/>
    <cellStyle name="Normal 2 5 3 4 2 3 4" xfId="30584" xr:uid="{00000000-0005-0000-0000-00007D770000}"/>
    <cellStyle name="Normal 2 5 3 4 2 4" xfId="30585" xr:uid="{00000000-0005-0000-0000-00007E770000}"/>
    <cellStyle name="Normal 2 5 3 4 2 4 2" xfId="30586" xr:uid="{00000000-0005-0000-0000-00007F770000}"/>
    <cellStyle name="Normal 2 5 3 4 2 4 2 2" xfId="30587" xr:uid="{00000000-0005-0000-0000-000080770000}"/>
    <cellStyle name="Normal 2 5 3 4 2 4 3" xfId="30588" xr:uid="{00000000-0005-0000-0000-000081770000}"/>
    <cellStyle name="Normal 2 5 3 4 2 5" xfId="30589" xr:uid="{00000000-0005-0000-0000-000082770000}"/>
    <cellStyle name="Normal 2 5 3 4 2 5 2" xfId="30590" xr:uid="{00000000-0005-0000-0000-000083770000}"/>
    <cellStyle name="Normal 2 5 3 4 2 6" xfId="30591" xr:uid="{00000000-0005-0000-0000-000084770000}"/>
    <cellStyle name="Normal 2 5 3 4 3" xfId="30592" xr:uid="{00000000-0005-0000-0000-000085770000}"/>
    <cellStyle name="Normal 2 5 3 4 3 2" xfId="30593" xr:uid="{00000000-0005-0000-0000-000086770000}"/>
    <cellStyle name="Normal 2 5 3 4 3 2 2" xfId="30594" xr:uid="{00000000-0005-0000-0000-000087770000}"/>
    <cellStyle name="Normal 2 5 3 4 3 2 2 2" xfId="30595" xr:uid="{00000000-0005-0000-0000-000088770000}"/>
    <cellStyle name="Normal 2 5 3 4 3 2 2 2 2" xfId="30596" xr:uid="{00000000-0005-0000-0000-000089770000}"/>
    <cellStyle name="Normal 2 5 3 4 3 2 2 2 2 2" xfId="30597" xr:uid="{00000000-0005-0000-0000-00008A770000}"/>
    <cellStyle name="Normal 2 5 3 4 3 2 2 2 3" xfId="30598" xr:uid="{00000000-0005-0000-0000-00008B770000}"/>
    <cellStyle name="Normal 2 5 3 4 3 2 2 3" xfId="30599" xr:uid="{00000000-0005-0000-0000-00008C770000}"/>
    <cellStyle name="Normal 2 5 3 4 3 2 2 3 2" xfId="30600" xr:uid="{00000000-0005-0000-0000-00008D770000}"/>
    <cellStyle name="Normal 2 5 3 4 3 2 2 4" xfId="30601" xr:uid="{00000000-0005-0000-0000-00008E770000}"/>
    <cellStyle name="Normal 2 5 3 4 3 2 3" xfId="30602" xr:uid="{00000000-0005-0000-0000-00008F770000}"/>
    <cellStyle name="Normal 2 5 3 4 3 2 3 2" xfId="30603" xr:uid="{00000000-0005-0000-0000-000090770000}"/>
    <cellStyle name="Normal 2 5 3 4 3 2 3 2 2" xfId="30604" xr:uid="{00000000-0005-0000-0000-000091770000}"/>
    <cellStyle name="Normal 2 5 3 4 3 2 3 3" xfId="30605" xr:uid="{00000000-0005-0000-0000-000092770000}"/>
    <cellStyle name="Normal 2 5 3 4 3 2 4" xfId="30606" xr:uid="{00000000-0005-0000-0000-000093770000}"/>
    <cellStyle name="Normal 2 5 3 4 3 2 4 2" xfId="30607" xr:uid="{00000000-0005-0000-0000-000094770000}"/>
    <cellStyle name="Normal 2 5 3 4 3 2 5" xfId="30608" xr:uid="{00000000-0005-0000-0000-000095770000}"/>
    <cellStyle name="Normal 2 5 3 4 3 3" xfId="30609" xr:uid="{00000000-0005-0000-0000-000096770000}"/>
    <cellStyle name="Normal 2 5 3 4 3 3 2" xfId="30610" xr:uid="{00000000-0005-0000-0000-000097770000}"/>
    <cellStyle name="Normal 2 5 3 4 3 3 2 2" xfId="30611" xr:uid="{00000000-0005-0000-0000-000098770000}"/>
    <cellStyle name="Normal 2 5 3 4 3 3 2 2 2" xfId="30612" xr:uid="{00000000-0005-0000-0000-000099770000}"/>
    <cellStyle name="Normal 2 5 3 4 3 3 2 3" xfId="30613" xr:uid="{00000000-0005-0000-0000-00009A770000}"/>
    <cellStyle name="Normal 2 5 3 4 3 3 3" xfId="30614" xr:uid="{00000000-0005-0000-0000-00009B770000}"/>
    <cellStyle name="Normal 2 5 3 4 3 3 3 2" xfId="30615" xr:uid="{00000000-0005-0000-0000-00009C770000}"/>
    <cellStyle name="Normal 2 5 3 4 3 3 4" xfId="30616" xr:uid="{00000000-0005-0000-0000-00009D770000}"/>
    <cellStyle name="Normal 2 5 3 4 3 4" xfId="30617" xr:uid="{00000000-0005-0000-0000-00009E770000}"/>
    <cellStyle name="Normal 2 5 3 4 3 4 2" xfId="30618" xr:uid="{00000000-0005-0000-0000-00009F770000}"/>
    <cellStyle name="Normal 2 5 3 4 3 4 2 2" xfId="30619" xr:uid="{00000000-0005-0000-0000-0000A0770000}"/>
    <cellStyle name="Normal 2 5 3 4 3 4 3" xfId="30620" xr:uid="{00000000-0005-0000-0000-0000A1770000}"/>
    <cellStyle name="Normal 2 5 3 4 3 5" xfId="30621" xr:uid="{00000000-0005-0000-0000-0000A2770000}"/>
    <cellStyle name="Normal 2 5 3 4 3 5 2" xfId="30622" xr:uid="{00000000-0005-0000-0000-0000A3770000}"/>
    <cellStyle name="Normal 2 5 3 4 3 6" xfId="30623" xr:uid="{00000000-0005-0000-0000-0000A4770000}"/>
    <cellStyle name="Normal 2 5 3 4 4" xfId="30624" xr:uid="{00000000-0005-0000-0000-0000A5770000}"/>
    <cellStyle name="Normal 2 5 3 4 4 2" xfId="30625" xr:uid="{00000000-0005-0000-0000-0000A6770000}"/>
    <cellStyle name="Normal 2 5 3 4 4 2 2" xfId="30626" xr:uid="{00000000-0005-0000-0000-0000A7770000}"/>
    <cellStyle name="Normal 2 5 3 4 4 2 2 2" xfId="30627" xr:uid="{00000000-0005-0000-0000-0000A8770000}"/>
    <cellStyle name="Normal 2 5 3 4 4 2 2 2 2" xfId="30628" xr:uid="{00000000-0005-0000-0000-0000A9770000}"/>
    <cellStyle name="Normal 2 5 3 4 4 2 2 3" xfId="30629" xr:uid="{00000000-0005-0000-0000-0000AA770000}"/>
    <cellStyle name="Normal 2 5 3 4 4 2 3" xfId="30630" xr:uid="{00000000-0005-0000-0000-0000AB770000}"/>
    <cellStyle name="Normal 2 5 3 4 4 2 3 2" xfId="30631" xr:uid="{00000000-0005-0000-0000-0000AC770000}"/>
    <cellStyle name="Normal 2 5 3 4 4 2 4" xfId="30632" xr:uid="{00000000-0005-0000-0000-0000AD770000}"/>
    <cellStyle name="Normal 2 5 3 4 4 3" xfId="30633" xr:uid="{00000000-0005-0000-0000-0000AE770000}"/>
    <cellStyle name="Normal 2 5 3 4 4 3 2" xfId="30634" xr:uid="{00000000-0005-0000-0000-0000AF770000}"/>
    <cellStyle name="Normal 2 5 3 4 4 3 2 2" xfId="30635" xr:uid="{00000000-0005-0000-0000-0000B0770000}"/>
    <cellStyle name="Normal 2 5 3 4 4 3 3" xfId="30636" xr:uid="{00000000-0005-0000-0000-0000B1770000}"/>
    <cellStyle name="Normal 2 5 3 4 4 4" xfId="30637" xr:uid="{00000000-0005-0000-0000-0000B2770000}"/>
    <cellStyle name="Normal 2 5 3 4 4 4 2" xfId="30638" xr:uid="{00000000-0005-0000-0000-0000B3770000}"/>
    <cellStyle name="Normal 2 5 3 4 4 5" xfId="30639" xr:uid="{00000000-0005-0000-0000-0000B4770000}"/>
    <cellStyle name="Normal 2 5 3 4 5" xfId="30640" xr:uid="{00000000-0005-0000-0000-0000B5770000}"/>
    <cellStyle name="Normal 2 5 3 4 5 2" xfId="30641" xr:uid="{00000000-0005-0000-0000-0000B6770000}"/>
    <cellStyle name="Normal 2 5 3 4 5 2 2" xfId="30642" xr:uid="{00000000-0005-0000-0000-0000B7770000}"/>
    <cellStyle name="Normal 2 5 3 4 5 2 2 2" xfId="30643" xr:uid="{00000000-0005-0000-0000-0000B8770000}"/>
    <cellStyle name="Normal 2 5 3 4 5 2 3" xfId="30644" xr:uid="{00000000-0005-0000-0000-0000B9770000}"/>
    <cellStyle name="Normal 2 5 3 4 5 3" xfId="30645" xr:uid="{00000000-0005-0000-0000-0000BA770000}"/>
    <cellStyle name="Normal 2 5 3 4 5 3 2" xfId="30646" xr:uid="{00000000-0005-0000-0000-0000BB770000}"/>
    <cellStyle name="Normal 2 5 3 4 5 4" xfId="30647" xr:uid="{00000000-0005-0000-0000-0000BC770000}"/>
    <cellStyle name="Normal 2 5 3 4 6" xfId="30648" xr:uid="{00000000-0005-0000-0000-0000BD770000}"/>
    <cellStyle name="Normal 2 5 3 4 6 2" xfId="30649" xr:uid="{00000000-0005-0000-0000-0000BE770000}"/>
    <cellStyle name="Normal 2 5 3 4 6 2 2" xfId="30650" xr:uid="{00000000-0005-0000-0000-0000BF770000}"/>
    <cellStyle name="Normal 2 5 3 4 6 3" xfId="30651" xr:uid="{00000000-0005-0000-0000-0000C0770000}"/>
    <cellStyle name="Normal 2 5 3 4 6 3 2" xfId="30652" xr:uid="{00000000-0005-0000-0000-0000C1770000}"/>
    <cellStyle name="Normal 2 5 3 4 6 4" xfId="30653" xr:uid="{00000000-0005-0000-0000-0000C2770000}"/>
    <cellStyle name="Normal 2 5 3 4 7" xfId="30654" xr:uid="{00000000-0005-0000-0000-0000C3770000}"/>
    <cellStyle name="Normal 2 5 3 4 7 2" xfId="30655" xr:uid="{00000000-0005-0000-0000-0000C4770000}"/>
    <cellStyle name="Normal 2 5 3 4 8" xfId="30656" xr:uid="{00000000-0005-0000-0000-0000C5770000}"/>
    <cellStyle name="Normal 2 5 3 4 8 2" xfId="30657" xr:uid="{00000000-0005-0000-0000-0000C6770000}"/>
    <cellStyle name="Normal 2 5 3 4 9" xfId="30658" xr:uid="{00000000-0005-0000-0000-0000C7770000}"/>
    <cellStyle name="Normal 2 5 3 5" xfId="30659" xr:uid="{00000000-0005-0000-0000-0000C8770000}"/>
    <cellStyle name="Normal 2 5 3 5 2" xfId="30660" xr:uid="{00000000-0005-0000-0000-0000C9770000}"/>
    <cellStyle name="Normal 2 5 3 5 2 2" xfId="30661" xr:uid="{00000000-0005-0000-0000-0000CA770000}"/>
    <cellStyle name="Normal 2 5 3 5 2 2 2" xfId="30662" xr:uid="{00000000-0005-0000-0000-0000CB770000}"/>
    <cellStyle name="Normal 2 5 3 5 2 2 2 2" xfId="30663" xr:uid="{00000000-0005-0000-0000-0000CC770000}"/>
    <cellStyle name="Normal 2 5 3 5 2 2 2 2 2" xfId="30664" xr:uid="{00000000-0005-0000-0000-0000CD770000}"/>
    <cellStyle name="Normal 2 5 3 5 2 2 2 3" xfId="30665" xr:uid="{00000000-0005-0000-0000-0000CE770000}"/>
    <cellStyle name="Normal 2 5 3 5 2 2 3" xfId="30666" xr:uid="{00000000-0005-0000-0000-0000CF770000}"/>
    <cellStyle name="Normal 2 5 3 5 2 2 3 2" xfId="30667" xr:uid="{00000000-0005-0000-0000-0000D0770000}"/>
    <cellStyle name="Normal 2 5 3 5 2 2 4" xfId="30668" xr:uid="{00000000-0005-0000-0000-0000D1770000}"/>
    <cellStyle name="Normal 2 5 3 5 2 3" xfId="30669" xr:uid="{00000000-0005-0000-0000-0000D2770000}"/>
    <cellStyle name="Normal 2 5 3 5 2 3 2" xfId="30670" xr:uid="{00000000-0005-0000-0000-0000D3770000}"/>
    <cellStyle name="Normal 2 5 3 5 2 3 2 2" xfId="30671" xr:uid="{00000000-0005-0000-0000-0000D4770000}"/>
    <cellStyle name="Normal 2 5 3 5 2 3 3" xfId="30672" xr:uid="{00000000-0005-0000-0000-0000D5770000}"/>
    <cellStyle name="Normal 2 5 3 5 2 4" xfId="30673" xr:uid="{00000000-0005-0000-0000-0000D6770000}"/>
    <cellStyle name="Normal 2 5 3 5 2 4 2" xfId="30674" xr:uid="{00000000-0005-0000-0000-0000D7770000}"/>
    <cellStyle name="Normal 2 5 3 5 2 5" xfId="30675" xr:uid="{00000000-0005-0000-0000-0000D8770000}"/>
    <cellStyle name="Normal 2 5 3 5 3" xfId="30676" xr:uid="{00000000-0005-0000-0000-0000D9770000}"/>
    <cellStyle name="Normal 2 5 3 5 3 2" xfId="30677" xr:uid="{00000000-0005-0000-0000-0000DA770000}"/>
    <cellStyle name="Normal 2 5 3 5 3 2 2" xfId="30678" xr:uid="{00000000-0005-0000-0000-0000DB770000}"/>
    <cellStyle name="Normal 2 5 3 5 3 2 2 2" xfId="30679" xr:uid="{00000000-0005-0000-0000-0000DC770000}"/>
    <cellStyle name="Normal 2 5 3 5 3 2 3" xfId="30680" xr:uid="{00000000-0005-0000-0000-0000DD770000}"/>
    <cellStyle name="Normal 2 5 3 5 3 3" xfId="30681" xr:uid="{00000000-0005-0000-0000-0000DE770000}"/>
    <cellStyle name="Normal 2 5 3 5 3 3 2" xfId="30682" xr:uid="{00000000-0005-0000-0000-0000DF770000}"/>
    <cellStyle name="Normal 2 5 3 5 3 4" xfId="30683" xr:uid="{00000000-0005-0000-0000-0000E0770000}"/>
    <cellStyle name="Normal 2 5 3 5 4" xfId="30684" xr:uid="{00000000-0005-0000-0000-0000E1770000}"/>
    <cellStyle name="Normal 2 5 3 5 4 2" xfId="30685" xr:uid="{00000000-0005-0000-0000-0000E2770000}"/>
    <cellStyle name="Normal 2 5 3 5 4 2 2" xfId="30686" xr:uid="{00000000-0005-0000-0000-0000E3770000}"/>
    <cellStyle name="Normal 2 5 3 5 4 3" xfId="30687" xr:uid="{00000000-0005-0000-0000-0000E4770000}"/>
    <cellStyle name="Normal 2 5 3 5 5" xfId="30688" xr:uid="{00000000-0005-0000-0000-0000E5770000}"/>
    <cellStyle name="Normal 2 5 3 5 5 2" xfId="30689" xr:uid="{00000000-0005-0000-0000-0000E6770000}"/>
    <cellStyle name="Normal 2 5 3 5 6" xfId="30690" xr:uid="{00000000-0005-0000-0000-0000E7770000}"/>
    <cellStyle name="Normal 2 5 3 6" xfId="30691" xr:uid="{00000000-0005-0000-0000-0000E8770000}"/>
    <cellStyle name="Normal 2 5 3 6 2" xfId="30692" xr:uid="{00000000-0005-0000-0000-0000E9770000}"/>
    <cellStyle name="Normal 2 5 3 6 2 2" xfId="30693" xr:uid="{00000000-0005-0000-0000-0000EA770000}"/>
    <cellStyle name="Normal 2 5 3 6 2 2 2" xfId="30694" xr:uid="{00000000-0005-0000-0000-0000EB770000}"/>
    <cellStyle name="Normal 2 5 3 6 2 2 2 2" xfId="30695" xr:uid="{00000000-0005-0000-0000-0000EC770000}"/>
    <cellStyle name="Normal 2 5 3 6 2 2 2 2 2" xfId="30696" xr:uid="{00000000-0005-0000-0000-0000ED770000}"/>
    <cellStyle name="Normal 2 5 3 6 2 2 2 3" xfId="30697" xr:uid="{00000000-0005-0000-0000-0000EE770000}"/>
    <cellStyle name="Normal 2 5 3 6 2 2 3" xfId="30698" xr:uid="{00000000-0005-0000-0000-0000EF770000}"/>
    <cellStyle name="Normal 2 5 3 6 2 2 3 2" xfId="30699" xr:uid="{00000000-0005-0000-0000-0000F0770000}"/>
    <cellStyle name="Normal 2 5 3 6 2 2 4" xfId="30700" xr:uid="{00000000-0005-0000-0000-0000F1770000}"/>
    <cellStyle name="Normal 2 5 3 6 2 3" xfId="30701" xr:uid="{00000000-0005-0000-0000-0000F2770000}"/>
    <cellStyle name="Normal 2 5 3 6 2 3 2" xfId="30702" xr:uid="{00000000-0005-0000-0000-0000F3770000}"/>
    <cellStyle name="Normal 2 5 3 6 2 3 2 2" xfId="30703" xr:uid="{00000000-0005-0000-0000-0000F4770000}"/>
    <cellStyle name="Normal 2 5 3 6 2 3 3" xfId="30704" xr:uid="{00000000-0005-0000-0000-0000F5770000}"/>
    <cellStyle name="Normal 2 5 3 6 2 4" xfId="30705" xr:uid="{00000000-0005-0000-0000-0000F6770000}"/>
    <cellStyle name="Normal 2 5 3 6 2 4 2" xfId="30706" xr:uid="{00000000-0005-0000-0000-0000F7770000}"/>
    <cellStyle name="Normal 2 5 3 6 2 5" xfId="30707" xr:uid="{00000000-0005-0000-0000-0000F8770000}"/>
    <cellStyle name="Normal 2 5 3 6 3" xfId="30708" xr:uid="{00000000-0005-0000-0000-0000F9770000}"/>
    <cellStyle name="Normal 2 5 3 6 3 2" xfId="30709" xr:uid="{00000000-0005-0000-0000-0000FA770000}"/>
    <cellStyle name="Normal 2 5 3 6 3 2 2" xfId="30710" xr:uid="{00000000-0005-0000-0000-0000FB770000}"/>
    <cellStyle name="Normal 2 5 3 6 3 2 2 2" xfId="30711" xr:uid="{00000000-0005-0000-0000-0000FC770000}"/>
    <cellStyle name="Normal 2 5 3 6 3 2 3" xfId="30712" xr:uid="{00000000-0005-0000-0000-0000FD770000}"/>
    <cellStyle name="Normal 2 5 3 6 3 3" xfId="30713" xr:uid="{00000000-0005-0000-0000-0000FE770000}"/>
    <cellStyle name="Normal 2 5 3 6 3 3 2" xfId="30714" xr:uid="{00000000-0005-0000-0000-0000FF770000}"/>
    <cellStyle name="Normal 2 5 3 6 3 4" xfId="30715" xr:uid="{00000000-0005-0000-0000-000000780000}"/>
    <cellStyle name="Normal 2 5 3 6 4" xfId="30716" xr:uid="{00000000-0005-0000-0000-000001780000}"/>
    <cellStyle name="Normal 2 5 3 6 4 2" xfId="30717" xr:uid="{00000000-0005-0000-0000-000002780000}"/>
    <cellStyle name="Normal 2 5 3 6 4 2 2" xfId="30718" xr:uid="{00000000-0005-0000-0000-000003780000}"/>
    <cellStyle name="Normal 2 5 3 6 4 3" xfId="30719" xr:uid="{00000000-0005-0000-0000-000004780000}"/>
    <cellStyle name="Normal 2 5 3 6 5" xfId="30720" xr:uid="{00000000-0005-0000-0000-000005780000}"/>
    <cellStyle name="Normal 2 5 3 6 5 2" xfId="30721" xr:uid="{00000000-0005-0000-0000-000006780000}"/>
    <cellStyle name="Normal 2 5 3 6 6" xfId="30722" xr:uid="{00000000-0005-0000-0000-000007780000}"/>
    <cellStyle name="Normal 2 5 3 7" xfId="30723" xr:uid="{00000000-0005-0000-0000-000008780000}"/>
    <cellStyle name="Normal 2 5 3 7 2" xfId="30724" xr:uid="{00000000-0005-0000-0000-000009780000}"/>
    <cellStyle name="Normal 2 5 3 7 2 2" xfId="30725" xr:uid="{00000000-0005-0000-0000-00000A780000}"/>
    <cellStyle name="Normal 2 5 3 7 2 2 2" xfId="30726" xr:uid="{00000000-0005-0000-0000-00000B780000}"/>
    <cellStyle name="Normal 2 5 3 7 2 2 2 2" xfId="30727" xr:uid="{00000000-0005-0000-0000-00000C780000}"/>
    <cellStyle name="Normal 2 5 3 7 2 2 3" xfId="30728" xr:uid="{00000000-0005-0000-0000-00000D780000}"/>
    <cellStyle name="Normal 2 5 3 7 2 3" xfId="30729" xr:uid="{00000000-0005-0000-0000-00000E780000}"/>
    <cellStyle name="Normal 2 5 3 7 2 3 2" xfId="30730" xr:uid="{00000000-0005-0000-0000-00000F780000}"/>
    <cellStyle name="Normal 2 5 3 7 2 4" xfId="30731" xr:uid="{00000000-0005-0000-0000-000010780000}"/>
    <cellStyle name="Normal 2 5 3 7 3" xfId="30732" xr:uid="{00000000-0005-0000-0000-000011780000}"/>
    <cellStyle name="Normal 2 5 3 7 3 2" xfId="30733" xr:uid="{00000000-0005-0000-0000-000012780000}"/>
    <cellStyle name="Normal 2 5 3 7 3 2 2" xfId="30734" xr:uid="{00000000-0005-0000-0000-000013780000}"/>
    <cellStyle name="Normal 2 5 3 7 3 3" xfId="30735" xr:uid="{00000000-0005-0000-0000-000014780000}"/>
    <cellStyle name="Normal 2 5 3 7 4" xfId="30736" xr:uid="{00000000-0005-0000-0000-000015780000}"/>
    <cellStyle name="Normal 2 5 3 7 4 2" xfId="30737" xr:uid="{00000000-0005-0000-0000-000016780000}"/>
    <cellStyle name="Normal 2 5 3 7 5" xfId="30738" xr:uid="{00000000-0005-0000-0000-000017780000}"/>
    <cellStyle name="Normal 2 5 3 8" xfId="30739" xr:uid="{00000000-0005-0000-0000-000018780000}"/>
    <cellStyle name="Normal 2 5 3 8 2" xfId="30740" xr:uid="{00000000-0005-0000-0000-000019780000}"/>
    <cellStyle name="Normal 2 5 3 8 2 2" xfId="30741" xr:uid="{00000000-0005-0000-0000-00001A780000}"/>
    <cellStyle name="Normal 2 5 3 8 2 2 2" xfId="30742" xr:uid="{00000000-0005-0000-0000-00001B780000}"/>
    <cellStyle name="Normal 2 5 3 8 2 3" xfId="30743" xr:uid="{00000000-0005-0000-0000-00001C780000}"/>
    <cellStyle name="Normal 2 5 3 8 3" xfId="30744" xr:uid="{00000000-0005-0000-0000-00001D780000}"/>
    <cellStyle name="Normal 2 5 3 8 3 2" xfId="30745" xr:uid="{00000000-0005-0000-0000-00001E780000}"/>
    <cellStyle name="Normal 2 5 3 8 4" xfId="30746" xr:uid="{00000000-0005-0000-0000-00001F780000}"/>
    <cellStyle name="Normal 2 5 3 9" xfId="30747" xr:uid="{00000000-0005-0000-0000-000020780000}"/>
    <cellStyle name="Normal 2 5 3 9 2" xfId="30748" xr:uid="{00000000-0005-0000-0000-000021780000}"/>
    <cellStyle name="Normal 2 5 3 9 2 2" xfId="30749" xr:uid="{00000000-0005-0000-0000-000022780000}"/>
    <cellStyle name="Normal 2 5 3 9 3" xfId="30750" xr:uid="{00000000-0005-0000-0000-000023780000}"/>
    <cellStyle name="Normal 2 5 3 9 3 2" xfId="30751" xr:uid="{00000000-0005-0000-0000-000024780000}"/>
    <cellStyle name="Normal 2 5 3 9 4" xfId="30752" xr:uid="{00000000-0005-0000-0000-000025780000}"/>
    <cellStyle name="Normal 2 5 4" xfId="30753" xr:uid="{00000000-0005-0000-0000-000026780000}"/>
    <cellStyle name="Normal 2 5 4 10" xfId="30754" xr:uid="{00000000-0005-0000-0000-000027780000}"/>
    <cellStyle name="Normal 2 5 4 10 2" xfId="30755" xr:uid="{00000000-0005-0000-0000-000028780000}"/>
    <cellStyle name="Normal 2 5 4 11" xfId="30756" xr:uid="{00000000-0005-0000-0000-000029780000}"/>
    <cellStyle name="Normal 2 5 4 12" xfId="30757" xr:uid="{00000000-0005-0000-0000-00002A780000}"/>
    <cellStyle name="Normal 2 5 4 2" xfId="30758" xr:uid="{00000000-0005-0000-0000-00002B780000}"/>
    <cellStyle name="Normal 2 5 4 2 2" xfId="30759" xr:uid="{00000000-0005-0000-0000-00002C780000}"/>
    <cellStyle name="Normal 2 5 4 3" xfId="30760" xr:uid="{00000000-0005-0000-0000-00002D780000}"/>
    <cellStyle name="Normal 2 5 4 3 10" xfId="30761" xr:uid="{00000000-0005-0000-0000-00002E780000}"/>
    <cellStyle name="Normal 2 5 4 3 2" xfId="30762" xr:uid="{00000000-0005-0000-0000-00002F780000}"/>
    <cellStyle name="Normal 2 5 4 3 2 2" xfId="30763" xr:uid="{00000000-0005-0000-0000-000030780000}"/>
    <cellStyle name="Normal 2 5 4 3 2 2 2" xfId="30764" xr:uid="{00000000-0005-0000-0000-000031780000}"/>
    <cellStyle name="Normal 2 5 4 3 2 2 2 2" xfId="30765" xr:uid="{00000000-0005-0000-0000-000032780000}"/>
    <cellStyle name="Normal 2 5 4 3 2 2 2 2 2" xfId="30766" xr:uid="{00000000-0005-0000-0000-000033780000}"/>
    <cellStyle name="Normal 2 5 4 3 2 2 2 2 2 2" xfId="30767" xr:uid="{00000000-0005-0000-0000-000034780000}"/>
    <cellStyle name="Normal 2 5 4 3 2 2 2 2 3" xfId="30768" xr:uid="{00000000-0005-0000-0000-000035780000}"/>
    <cellStyle name="Normal 2 5 4 3 2 2 2 3" xfId="30769" xr:uid="{00000000-0005-0000-0000-000036780000}"/>
    <cellStyle name="Normal 2 5 4 3 2 2 2 3 2" xfId="30770" xr:uid="{00000000-0005-0000-0000-000037780000}"/>
    <cellStyle name="Normal 2 5 4 3 2 2 2 4" xfId="30771" xr:uid="{00000000-0005-0000-0000-000038780000}"/>
    <cellStyle name="Normal 2 5 4 3 2 2 3" xfId="30772" xr:uid="{00000000-0005-0000-0000-000039780000}"/>
    <cellStyle name="Normal 2 5 4 3 2 2 3 2" xfId="30773" xr:uid="{00000000-0005-0000-0000-00003A780000}"/>
    <cellStyle name="Normal 2 5 4 3 2 2 3 2 2" xfId="30774" xr:uid="{00000000-0005-0000-0000-00003B780000}"/>
    <cellStyle name="Normal 2 5 4 3 2 2 3 3" xfId="30775" xr:uid="{00000000-0005-0000-0000-00003C780000}"/>
    <cellStyle name="Normal 2 5 4 3 2 2 4" xfId="30776" xr:uid="{00000000-0005-0000-0000-00003D780000}"/>
    <cellStyle name="Normal 2 5 4 3 2 2 4 2" xfId="30777" xr:uid="{00000000-0005-0000-0000-00003E780000}"/>
    <cellStyle name="Normal 2 5 4 3 2 2 5" xfId="30778" xr:uid="{00000000-0005-0000-0000-00003F780000}"/>
    <cellStyle name="Normal 2 5 4 3 2 3" xfId="30779" xr:uid="{00000000-0005-0000-0000-000040780000}"/>
    <cellStyle name="Normal 2 5 4 3 2 3 2" xfId="30780" xr:uid="{00000000-0005-0000-0000-000041780000}"/>
    <cellStyle name="Normal 2 5 4 3 2 3 2 2" xfId="30781" xr:uid="{00000000-0005-0000-0000-000042780000}"/>
    <cellStyle name="Normal 2 5 4 3 2 3 2 2 2" xfId="30782" xr:uid="{00000000-0005-0000-0000-000043780000}"/>
    <cellStyle name="Normal 2 5 4 3 2 3 2 3" xfId="30783" xr:uid="{00000000-0005-0000-0000-000044780000}"/>
    <cellStyle name="Normal 2 5 4 3 2 3 3" xfId="30784" xr:uid="{00000000-0005-0000-0000-000045780000}"/>
    <cellStyle name="Normal 2 5 4 3 2 3 3 2" xfId="30785" xr:uid="{00000000-0005-0000-0000-000046780000}"/>
    <cellStyle name="Normal 2 5 4 3 2 3 4" xfId="30786" xr:uid="{00000000-0005-0000-0000-000047780000}"/>
    <cellStyle name="Normal 2 5 4 3 2 4" xfId="30787" xr:uid="{00000000-0005-0000-0000-000048780000}"/>
    <cellStyle name="Normal 2 5 4 3 2 4 2" xfId="30788" xr:uid="{00000000-0005-0000-0000-000049780000}"/>
    <cellStyle name="Normal 2 5 4 3 2 4 2 2" xfId="30789" xr:uid="{00000000-0005-0000-0000-00004A780000}"/>
    <cellStyle name="Normal 2 5 4 3 2 4 3" xfId="30790" xr:uid="{00000000-0005-0000-0000-00004B780000}"/>
    <cellStyle name="Normal 2 5 4 3 2 5" xfId="30791" xr:uid="{00000000-0005-0000-0000-00004C780000}"/>
    <cellStyle name="Normal 2 5 4 3 2 5 2" xfId="30792" xr:uid="{00000000-0005-0000-0000-00004D780000}"/>
    <cellStyle name="Normal 2 5 4 3 2 6" xfId="30793" xr:uid="{00000000-0005-0000-0000-00004E780000}"/>
    <cellStyle name="Normal 2 5 4 3 3" xfId="30794" xr:uid="{00000000-0005-0000-0000-00004F780000}"/>
    <cellStyle name="Normal 2 5 4 3 3 2" xfId="30795" xr:uid="{00000000-0005-0000-0000-000050780000}"/>
    <cellStyle name="Normal 2 5 4 3 3 2 2" xfId="30796" xr:uid="{00000000-0005-0000-0000-000051780000}"/>
    <cellStyle name="Normal 2 5 4 3 3 2 2 2" xfId="30797" xr:uid="{00000000-0005-0000-0000-000052780000}"/>
    <cellStyle name="Normal 2 5 4 3 3 2 2 2 2" xfId="30798" xr:uid="{00000000-0005-0000-0000-000053780000}"/>
    <cellStyle name="Normal 2 5 4 3 3 2 2 2 2 2" xfId="30799" xr:uid="{00000000-0005-0000-0000-000054780000}"/>
    <cellStyle name="Normal 2 5 4 3 3 2 2 2 3" xfId="30800" xr:uid="{00000000-0005-0000-0000-000055780000}"/>
    <cellStyle name="Normal 2 5 4 3 3 2 2 3" xfId="30801" xr:uid="{00000000-0005-0000-0000-000056780000}"/>
    <cellStyle name="Normal 2 5 4 3 3 2 2 3 2" xfId="30802" xr:uid="{00000000-0005-0000-0000-000057780000}"/>
    <cellStyle name="Normal 2 5 4 3 3 2 2 4" xfId="30803" xr:uid="{00000000-0005-0000-0000-000058780000}"/>
    <cellStyle name="Normal 2 5 4 3 3 2 3" xfId="30804" xr:uid="{00000000-0005-0000-0000-000059780000}"/>
    <cellStyle name="Normal 2 5 4 3 3 2 3 2" xfId="30805" xr:uid="{00000000-0005-0000-0000-00005A780000}"/>
    <cellStyle name="Normal 2 5 4 3 3 2 3 2 2" xfId="30806" xr:uid="{00000000-0005-0000-0000-00005B780000}"/>
    <cellStyle name="Normal 2 5 4 3 3 2 3 3" xfId="30807" xr:uid="{00000000-0005-0000-0000-00005C780000}"/>
    <cellStyle name="Normal 2 5 4 3 3 2 4" xfId="30808" xr:uid="{00000000-0005-0000-0000-00005D780000}"/>
    <cellStyle name="Normal 2 5 4 3 3 2 4 2" xfId="30809" xr:uid="{00000000-0005-0000-0000-00005E780000}"/>
    <cellStyle name="Normal 2 5 4 3 3 2 5" xfId="30810" xr:uid="{00000000-0005-0000-0000-00005F780000}"/>
    <cellStyle name="Normal 2 5 4 3 3 3" xfId="30811" xr:uid="{00000000-0005-0000-0000-000060780000}"/>
    <cellStyle name="Normal 2 5 4 3 3 3 2" xfId="30812" xr:uid="{00000000-0005-0000-0000-000061780000}"/>
    <cellStyle name="Normal 2 5 4 3 3 3 2 2" xfId="30813" xr:uid="{00000000-0005-0000-0000-000062780000}"/>
    <cellStyle name="Normal 2 5 4 3 3 3 2 2 2" xfId="30814" xr:uid="{00000000-0005-0000-0000-000063780000}"/>
    <cellStyle name="Normal 2 5 4 3 3 3 2 3" xfId="30815" xr:uid="{00000000-0005-0000-0000-000064780000}"/>
    <cellStyle name="Normal 2 5 4 3 3 3 3" xfId="30816" xr:uid="{00000000-0005-0000-0000-000065780000}"/>
    <cellStyle name="Normal 2 5 4 3 3 3 3 2" xfId="30817" xr:uid="{00000000-0005-0000-0000-000066780000}"/>
    <cellStyle name="Normal 2 5 4 3 3 3 4" xfId="30818" xr:uid="{00000000-0005-0000-0000-000067780000}"/>
    <cellStyle name="Normal 2 5 4 3 3 4" xfId="30819" xr:uid="{00000000-0005-0000-0000-000068780000}"/>
    <cellStyle name="Normal 2 5 4 3 3 4 2" xfId="30820" xr:uid="{00000000-0005-0000-0000-000069780000}"/>
    <cellStyle name="Normal 2 5 4 3 3 4 2 2" xfId="30821" xr:uid="{00000000-0005-0000-0000-00006A780000}"/>
    <cellStyle name="Normal 2 5 4 3 3 4 3" xfId="30822" xr:uid="{00000000-0005-0000-0000-00006B780000}"/>
    <cellStyle name="Normal 2 5 4 3 3 5" xfId="30823" xr:uid="{00000000-0005-0000-0000-00006C780000}"/>
    <cellStyle name="Normal 2 5 4 3 3 5 2" xfId="30824" xr:uid="{00000000-0005-0000-0000-00006D780000}"/>
    <cellStyle name="Normal 2 5 4 3 3 6" xfId="30825" xr:uid="{00000000-0005-0000-0000-00006E780000}"/>
    <cellStyle name="Normal 2 5 4 3 4" xfId="30826" xr:uid="{00000000-0005-0000-0000-00006F780000}"/>
    <cellStyle name="Normal 2 5 4 3 4 2" xfId="30827" xr:uid="{00000000-0005-0000-0000-000070780000}"/>
    <cellStyle name="Normal 2 5 4 3 4 2 2" xfId="30828" xr:uid="{00000000-0005-0000-0000-000071780000}"/>
    <cellStyle name="Normal 2 5 4 3 4 2 2 2" xfId="30829" xr:uid="{00000000-0005-0000-0000-000072780000}"/>
    <cellStyle name="Normal 2 5 4 3 4 2 2 2 2" xfId="30830" xr:uid="{00000000-0005-0000-0000-000073780000}"/>
    <cellStyle name="Normal 2 5 4 3 4 2 2 3" xfId="30831" xr:uid="{00000000-0005-0000-0000-000074780000}"/>
    <cellStyle name="Normal 2 5 4 3 4 2 3" xfId="30832" xr:uid="{00000000-0005-0000-0000-000075780000}"/>
    <cellStyle name="Normal 2 5 4 3 4 2 3 2" xfId="30833" xr:uid="{00000000-0005-0000-0000-000076780000}"/>
    <cellStyle name="Normal 2 5 4 3 4 2 4" xfId="30834" xr:uid="{00000000-0005-0000-0000-000077780000}"/>
    <cellStyle name="Normal 2 5 4 3 4 3" xfId="30835" xr:uid="{00000000-0005-0000-0000-000078780000}"/>
    <cellStyle name="Normal 2 5 4 3 4 3 2" xfId="30836" xr:uid="{00000000-0005-0000-0000-000079780000}"/>
    <cellStyle name="Normal 2 5 4 3 4 3 2 2" xfId="30837" xr:uid="{00000000-0005-0000-0000-00007A780000}"/>
    <cellStyle name="Normal 2 5 4 3 4 3 3" xfId="30838" xr:uid="{00000000-0005-0000-0000-00007B780000}"/>
    <cellStyle name="Normal 2 5 4 3 4 4" xfId="30839" xr:uid="{00000000-0005-0000-0000-00007C780000}"/>
    <cellStyle name="Normal 2 5 4 3 4 4 2" xfId="30840" xr:uid="{00000000-0005-0000-0000-00007D780000}"/>
    <cellStyle name="Normal 2 5 4 3 4 5" xfId="30841" xr:uid="{00000000-0005-0000-0000-00007E780000}"/>
    <cellStyle name="Normal 2 5 4 3 5" xfId="30842" xr:uid="{00000000-0005-0000-0000-00007F780000}"/>
    <cellStyle name="Normal 2 5 4 3 5 2" xfId="30843" xr:uid="{00000000-0005-0000-0000-000080780000}"/>
    <cellStyle name="Normal 2 5 4 3 5 2 2" xfId="30844" xr:uid="{00000000-0005-0000-0000-000081780000}"/>
    <cellStyle name="Normal 2 5 4 3 5 2 2 2" xfId="30845" xr:uid="{00000000-0005-0000-0000-000082780000}"/>
    <cellStyle name="Normal 2 5 4 3 5 2 3" xfId="30846" xr:uid="{00000000-0005-0000-0000-000083780000}"/>
    <cellStyle name="Normal 2 5 4 3 5 3" xfId="30847" xr:uid="{00000000-0005-0000-0000-000084780000}"/>
    <cellStyle name="Normal 2 5 4 3 5 3 2" xfId="30848" xr:uid="{00000000-0005-0000-0000-000085780000}"/>
    <cellStyle name="Normal 2 5 4 3 5 4" xfId="30849" xr:uid="{00000000-0005-0000-0000-000086780000}"/>
    <cellStyle name="Normal 2 5 4 3 6" xfId="30850" xr:uid="{00000000-0005-0000-0000-000087780000}"/>
    <cellStyle name="Normal 2 5 4 3 6 2" xfId="30851" xr:uid="{00000000-0005-0000-0000-000088780000}"/>
    <cellStyle name="Normal 2 5 4 3 6 2 2" xfId="30852" xr:uid="{00000000-0005-0000-0000-000089780000}"/>
    <cellStyle name="Normal 2 5 4 3 6 3" xfId="30853" xr:uid="{00000000-0005-0000-0000-00008A780000}"/>
    <cellStyle name="Normal 2 5 4 3 6 3 2" xfId="30854" xr:uid="{00000000-0005-0000-0000-00008B780000}"/>
    <cellStyle name="Normal 2 5 4 3 6 4" xfId="30855" xr:uid="{00000000-0005-0000-0000-00008C780000}"/>
    <cellStyle name="Normal 2 5 4 3 7" xfId="30856" xr:uid="{00000000-0005-0000-0000-00008D780000}"/>
    <cellStyle name="Normal 2 5 4 3 7 2" xfId="30857" xr:uid="{00000000-0005-0000-0000-00008E780000}"/>
    <cellStyle name="Normal 2 5 4 3 8" xfId="30858" xr:uid="{00000000-0005-0000-0000-00008F780000}"/>
    <cellStyle name="Normal 2 5 4 3 8 2" xfId="30859" xr:uid="{00000000-0005-0000-0000-000090780000}"/>
    <cellStyle name="Normal 2 5 4 3 9" xfId="30860" xr:uid="{00000000-0005-0000-0000-000091780000}"/>
    <cellStyle name="Normal 2 5 4 4" xfId="30861" xr:uid="{00000000-0005-0000-0000-000092780000}"/>
    <cellStyle name="Normal 2 5 4 4 2" xfId="30862" xr:uid="{00000000-0005-0000-0000-000093780000}"/>
    <cellStyle name="Normal 2 5 4 4 2 2" xfId="30863" xr:uid="{00000000-0005-0000-0000-000094780000}"/>
    <cellStyle name="Normal 2 5 4 4 2 2 2" xfId="30864" xr:uid="{00000000-0005-0000-0000-000095780000}"/>
    <cellStyle name="Normal 2 5 4 4 2 2 2 2" xfId="30865" xr:uid="{00000000-0005-0000-0000-000096780000}"/>
    <cellStyle name="Normal 2 5 4 4 2 2 2 2 2" xfId="30866" xr:uid="{00000000-0005-0000-0000-000097780000}"/>
    <cellStyle name="Normal 2 5 4 4 2 2 2 3" xfId="30867" xr:uid="{00000000-0005-0000-0000-000098780000}"/>
    <cellStyle name="Normal 2 5 4 4 2 2 3" xfId="30868" xr:uid="{00000000-0005-0000-0000-000099780000}"/>
    <cellStyle name="Normal 2 5 4 4 2 2 3 2" xfId="30869" xr:uid="{00000000-0005-0000-0000-00009A780000}"/>
    <cellStyle name="Normal 2 5 4 4 2 2 4" xfId="30870" xr:uid="{00000000-0005-0000-0000-00009B780000}"/>
    <cellStyle name="Normal 2 5 4 4 2 3" xfId="30871" xr:uid="{00000000-0005-0000-0000-00009C780000}"/>
    <cellStyle name="Normal 2 5 4 4 2 3 2" xfId="30872" xr:uid="{00000000-0005-0000-0000-00009D780000}"/>
    <cellStyle name="Normal 2 5 4 4 2 3 2 2" xfId="30873" xr:uid="{00000000-0005-0000-0000-00009E780000}"/>
    <cellStyle name="Normal 2 5 4 4 2 3 3" xfId="30874" xr:uid="{00000000-0005-0000-0000-00009F780000}"/>
    <cellStyle name="Normal 2 5 4 4 2 4" xfId="30875" xr:uid="{00000000-0005-0000-0000-0000A0780000}"/>
    <cellStyle name="Normal 2 5 4 4 2 4 2" xfId="30876" xr:uid="{00000000-0005-0000-0000-0000A1780000}"/>
    <cellStyle name="Normal 2 5 4 4 2 5" xfId="30877" xr:uid="{00000000-0005-0000-0000-0000A2780000}"/>
    <cellStyle name="Normal 2 5 4 4 3" xfId="30878" xr:uid="{00000000-0005-0000-0000-0000A3780000}"/>
    <cellStyle name="Normal 2 5 4 4 3 2" xfId="30879" xr:uid="{00000000-0005-0000-0000-0000A4780000}"/>
    <cellStyle name="Normal 2 5 4 4 3 2 2" xfId="30880" xr:uid="{00000000-0005-0000-0000-0000A5780000}"/>
    <cellStyle name="Normal 2 5 4 4 3 2 2 2" xfId="30881" xr:uid="{00000000-0005-0000-0000-0000A6780000}"/>
    <cellStyle name="Normal 2 5 4 4 3 2 3" xfId="30882" xr:uid="{00000000-0005-0000-0000-0000A7780000}"/>
    <cellStyle name="Normal 2 5 4 4 3 3" xfId="30883" xr:uid="{00000000-0005-0000-0000-0000A8780000}"/>
    <cellStyle name="Normal 2 5 4 4 3 3 2" xfId="30884" xr:uid="{00000000-0005-0000-0000-0000A9780000}"/>
    <cellStyle name="Normal 2 5 4 4 3 4" xfId="30885" xr:uid="{00000000-0005-0000-0000-0000AA780000}"/>
    <cellStyle name="Normal 2 5 4 4 4" xfId="30886" xr:uid="{00000000-0005-0000-0000-0000AB780000}"/>
    <cellStyle name="Normal 2 5 4 4 4 2" xfId="30887" xr:uid="{00000000-0005-0000-0000-0000AC780000}"/>
    <cellStyle name="Normal 2 5 4 4 4 2 2" xfId="30888" xr:uid="{00000000-0005-0000-0000-0000AD780000}"/>
    <cellStyle name="Normal 2 5 4 4 4 3" xfId="30889" xr:uid="{00000000-0005-0000-0000-0000AE780000}"/>
    <cellStyle name="Normal 2 5 4 4 5" xfId="30890" xr:uid="{00000000-0005-0000-0000-0000AF780000}"/>
    <cellStyle name="Normal 2 5 4 4 5 2" xfId="30891" xr:uid="{00000000-0005-0000-0000-0000B0780000}"/>
    <cellStyle name="Normal 2 5 4 4 6" xfId="30892" xr:uid="{00000000-0005-0000-0000-0000B1780000}"/>
    <cellStyle name="Normal 2 5 4 5" xfId="30893" xr:uid="{00000000-0005-0000-0000-0000B2780000}"/>
    <cellStyle name="Normal 2 5 4 5 2" xfId="30894" xr:uid="{00000000-0005-0000-0000-0000B3780000}"/>
    <cellStyle name="Normal 2 5 4 5 2 2" xfId="30895" xr:uid="{00000000-0005-0000-0000-0000B4780000}"/>
    <cellStyle name="Normal 2 5 4 5 2 2 2" xfId="30896" xr:uid="{00000000-0005-0000-0000-0000B5780000}"/>
    <cellStyle name="Normal 2 5 4 5 2 2 2 2" xfId="30897" xr:uid="{00000000-0005-0000-0000-0000B6780000}"/>
    <cellStyle name="Normal 2 5 4 5 2 2 2 2 2" xfId="30898" xr:uid="{00000000-0005-0000-0000-0000B7780000}"/>
    <cellStyle name="Normal 2 5 4 5 2 2 2 3" xfId="30899" xr:uid="{00000000-0005-0000-0000-0000B8780000}"/>
    <cellStyle name="Normal 2 5 4 5 2 2 3" xfId="30900" xr:uid="{00000000-0005-0000-0000-0000B9780000}"/>
    <cellStyle name="Normal 2 5 4 5 2 2 3 2" xfId="30901" xr:uid="{00000000-0005-0000-0000-0000BA780000}"/>
    <cellStyle name="Normal 2 5 4 5 2 2 4" xfId="30902" xr:uid="{00000000-0005-0000-0000-0000BB780000}"/>
    <cellStyle name="Normal 2 5 4 5 2 3" xfId="30903" xr:uid="{00000000-0005-0000-0000-0000BC780000}"/>
    <cellStyle name="Normal 2 5 4 5 2 3 2" xfId="30904" xr:uid="{00000000-0005-0000-0000-0000BD780000}"/>
    <cellStyle name="Normal 2 5 4 5 2 3 2 2" xfId="30905" xr:uid="{00000000-0005-0000-0000-0000BE780000}"/>
    <cellStyle name="Normal 2 5 4 5 2 3 3" xfId="30906" xr:uid="{00000000-0005-0000-0000-0000BF780000}"/>
    <cellStyle name="Normal 2 5 4 5 2 4" xfId="30907" xr:uid="{00000000-0005-0000-0000-0000C0780000}"/>
    <cellStyle name="Normal 2 5 4 5 2 4 2" xfId="30908" xr:uid="{00000000-0005-0000-0000-0000C1780000}"/>
    <cellStyle name="Normal 2 5 4 5 2 5" xfId="30909" xr:uid="{00000000-0005-0000-0000-0000C2780000}"/>
    <cellStyle name="Normal 2 5 4 5 3" xfId="30910" xr:uid="{00000000-0005-0000-0000-0000C3780000}"/>
    <cellStyle name="Normal 2 5 4 5 3 2" xfId="30911" xr:uid="{00000000-0005-0000-0000-0000C4780000}"/>
    <cellStyle name="Normal 2 5 4 5 3 2 2" xfId="30912" xr:uid="{00000000-0005-0000-0000-0000C5780000}"/>
    <cellStyle name="Normal 2 5 4 5 3 2 2 2" xfId="30913" xr:uid="{00000000-0005-0000-0000-0000C6780000}"/>
    <cellStyle name="Normal 2 5 4 5 3 2 3" xfId="30914" xr:uid="{00000000-0005-0000-0000-0000C7780000}"/>
    <cellStyle name="Normal 2 5 4 5 3 3" xfId="30915" xr:uid="{00000000-0005-0000-0000-0000C8780000}"/>
    <cellStyle name="Normal 2 5 4 5 3 3 2" xfId="30916" xr:uid="{00000000-0005-0000-0000-0000C9780000}"/>
    <cellStyle name="Normal 2 5 4 5 3 4" xfId="30917" xr:uid="{00000000-0005-0000-0000-0000CA780000}"/>
    <cellStyle name="Normal 2 5 4 5 4" xfId="30918" xr:uid="{00000000-0005-0000-0000-0000CB780000}"/>
    <cellStyle name="Normal 2 5 4 5 4 2" xfId="30919" xr:uid="{00000000-0005-0000-0000-0000CC780000}"/>
    <cellStyle name="Normal 2 5 4 5 4 2 2" xfId="30920" xr:uid="{00000000-0005-0000-0000-0000CD780000}"/>
    <cellStyle name="Normal 2 5 4 5 4 3" xfId="30921" xr:uid="{00000000-0005-0000-0000-0000CE780000}"/>
    <cellStyle name="Normal 2 5 4 5 5" xfId="30922" xr:uid="{00000000-0005-0000-0000-0000CF780000}"/>
    <cellStyle name="Normal 2 5 4 5 5 2" xfId="30923" xr:uid="{00000000-0005-0000-0000-0000D0780000}"/>
    <cellStyle name="Normal 2 5 4 5 6" xfId="30924" xr:uid="{00000000-0005-0000-0000-0000D1780000}"/>
    <cellStyle name="Normal 2 5 4 6" xfId="30925" xr:uid="{00000000-0005-0000-0000-0000D2780000}"/>
    <cellStyle name="Normal 2 5 4 6 2" xfId="30926" xr:uid="{00000000-0005-0000-0000-0000D3780000}"/>
    <cellStyle name="Normal 2 5 4 6 2 2" xfId="30927" xr:uid="{00000000-0005-0000-0000-0000D4780000}"/>
    <cellStyle name="Normal 2 5 4 6 2 2 2" xfId="30928" xr:uid="{00000000-0005-0000-0000-0000D5780000}"/>
    <cellStyle name="Normal 2 5 4 6 2 2 2 2" xfId="30929" xr:uid="{00000000-0005-0000-0000-0000D6780000}"/>
    <cellStyle name="Normal 2 5 4 6 2 2 3" xfId="30930" xr:uid="{00000000-0005-0000-0000-0000D7780000}"/>
    <cellStyle name="Normal 2 5 4 6 2 3" xfId="30931" xr:uid="{00000000-0005-0000-0000-0000D8780000}"/>
    <cellStyle name="Normal 2 5 4 6 2 3 2" xfId="30932" xr:uid="{00000000-0005-0000-0000-0000D9780000}"/>
    <cellStyle name="Normal 2 5 4 6 2 4" xfId="30933" xr:uid="{00000000-0005-0000-0000-0000DA780000}"/>
    <cellStyle name="Normal 2 5 4 6 3" xfId="30934" xr:uid="{00000000-0005-0000-0000-0000DB780000}"/>
    <cellStyle name="Normal 2 5 4 6 3 2" xfId="30935" xr:uid="{00000000-0005-0000-0000-0000DC780000}"/>
    <cellStyle name="Normal 2 5 4 6 3 2 2" xfId="30936" xr:uid="{00000000-0005-0000-0000-0000DD780000}"/>
    <cellStyle name="Normal 2 5 4 6 3 3" xfId="30937" xr:uid="{00000000-0005-0000-0000-0000DE780000}"/>
    <cellStyle name="Normal 2 5 4 6 4" xfId="30938" xr:uid="{00000000-0005-0000-0000-0000DF780000}"/>
    <cellStyle name="Normal 2 5 4 6 4 2" xfId="30939" xr:uid="{00000000-0005-0000-0000-0000E0780000}"/>
    <cellStyle name="Normal 2 5 4 6 5" xfId="30940" xr:uid="{00000000-0005-0000-0000-0000E1780000}"/>
    <cellStyle name="Normal 2 5 4 7" xfId="30941" xr:uid="{00000000-0005-0000-0000-0000E2780000}"/>
    <cellStyle name="Normal 2 5 4 7 2" xfId="30942" xr:uid="{00000000-0005-0000-0000-0000E3780000}"/>
    <cellStyle name="Normal 2 5 4 7 2 2" xfId="30943" xr:uid="{00000000-0005-0000-0000-0000E4780000}"/>
    <cellStyle name="Normal 2 5 4 7 2 2 2" xfId="30944" xr:uid="{00000000-0005-0000-0000-0000E5780000}"/>
    <cellStyle name="Normal 2 5 4 7 2 3" xfId="30945" xr:uid="{00000000-0005-0000-0000-0000E6780000}"/>
    <cellStyle name="Normal 2 5 4 7 3" xfId="30946" xr:uid="{00000000-0005-0000-0000-0000E7780000}"/>
    <cellStyle name="Normal 2 5 4 7 3 2" xfId="30947" xr:uid="{00000000-0005-0000-0000-0000E8780000}"/>
    <cellStyle name="Normal 2 5 4 7 4" xfId="30948" xr:uid="{00000000-0005-0000-0000-0000E9780000}"/>
    <cellStyle name="Normal 2 5 4 8" xfId="30949" xr:uid="{00000000-0005-0000-0000-0000EA780000}"/>
    <cellStyle name="Normal 2 5 4 8 2" xfId="30950" xr:uid="{00000000-0005-0000-0000-0000EB780000}"/>
    <cellStyle name="Normal 2 5 4 8 2 2" xfId="30951" xr:uid="{00000000-0005-0000-0000-0000EC780000}"/>
    <cellStyle name="Normal 2 5 4 8 3" xfId="30952" xr:uid="{00000000-0005-0000-0000-0000ED780000}"/>
    <cellStyle name="Normal 2 5 4 8 3 2" xfId="30953" xr:uid="{00000000-0005-0000-0000-0000EE780000}"/>
    <cellStyle name="Normal 2 5 4 8 4" xfId="30954" xr:uid="{00000000-0005-0000-0000-0000EF780000}"/>
    <cellStyle name="Normal 2 5 4 9" xfId="30955" xr:uid="{00000000-0005-0000-0000-0000F0780000}"/>
    <cellStyle name="Normal 2 5 4 9 2" xfId="30956" xr:uid="{00000000-0005-0000-0000-0000F1780000}"/>
    <cellStyle name="Normal 2 5 5" xfId="30957" xr:uid="{00000000-0005-0000-0000-0000F2780000}"/>
    <cellStyle name="Normal 2 5 6" xfId="30958" xr:uid="{00000000-0005-0000-0000-0000F3780000}"/>
    <cellStyle name="Normal 2 5 6 2" xfId="30959" xr:uid="{00000000-0005-0000-0000-0000F4780000}"/>
    <cellStyle name="Normal 2 5 6 2 2" xfId="30960" xr:uid="{00000000-0005-0000-0000-0000F5780000}"/>
    <cellStyle name="Normal 2 5 6 2 2 2" xfId="30961" xr:uid="{00000000-0005-0000-0000-0000F6780000}"/>
    <cellStyle name="Normal 2 5 6 2 2 2 2" xfId="30962" xr:uid="{00000000-0005-0000-0000-0000F7780000}"/>
    <cellStyle name="Normal 2 5 6 2 2 2 2 2" xfId="30963" xr:uid="{00000000-0005-0000-0000-0000F8780000}"/>
    <cellStyle name="Normal 2 5 6 2 2 2 2 2 2" xfId="30964" xr:uid="{00000000-0005-0000-0000-0000F9780000}"/>
    <cellStyle name="Normal 2 5 6 2 2 2 2 3" xfId="30965" xr:uid="{00000000-0005-0000-0000-0000FA780000}"/>
    <cellStyle name="Normal 2 5 6 2 2 2 3" xfId="30966" xr:uid="{00000000-0005-0000-0000-0000FB780000}"/>
    <cellStyle name="Normal 2 5 6 2 2 2 3 2" xfId="30967" xr:uid="{00000000-0005-0000-0000-0000FC780000}"/>
    <cellStyle name="Normal 2 5 6 2 2 2 4" xfId="30968" xr:uid="{00000000-0005-0000-0000-0000FD780000}"/>
    <cellStyle name="Normal 2 5 6 2 2 3" xfId="30969" xr:uid="{00000000-0005-0000-0000-0000FE780000}"/>
    <cellStyle name="Normal 2 5 6 2 2 3 2" xfId="30970" xr:uid="{00000000-0005-0000-0000-0000FF780000}"/>
    <cellStyle name="Normal 2 5 6 2 2 3 2 2" xfId="30971" xr:uid="{00000000-0005-0000-0000-000000790000}"/>
    <cellStyle name="Normal 2 5 6 2 2 3 3" xfId="30972" xr:uid="{00000000-0005-0000-0000-000001790000}"/>
    <cellStyle name="Normal 2 5 6 2 2 4" xfId="30973" xr:uid="{00000000-0005-0000-0000-000002790000}"/>
    <cellStyle name="Normal 2 5 6 2 2 4 2" xfId="30974" xr:uid="{00000000-0005-0000-0000-000003790000}"/>
    <cellStyle name="Normal 2 5 6 2 2 5" xfId="30975" xr:uid="{00000000-0005-0000-0000-000004790000}"/>
    <cellStyle name="Normal 2 5 6 2 3" xfId="30976" xr:uid="{00000000-0005-0000-0000-000005790000}"/>
    <cellStyle name="Normal 2 5 6 2 3 2" xfId="30977" xr:uid="{00000000-0005-0000-0000-000006790000}"/>
    <cellStyle name="Normal 2 5 6 2 3 2 2" xfId="30978" xr:uid="{00000000-0005-0000-0000-000007790000}"/>
    <cellStyle name="Normal 2 5 6 2 3 2 2 2" xfId="30979" xr:uid="{00000000-0005-0000-0000-000008790000}"/>
    <cellStyle name="Normal 2 5 6 2 3 2 3" xfId="30980" xr:uid="{00000000-0005-0000-0000-000009790000}"/>
    <cellStyle name="Normal 2 5 6 2 3 3" xfId="30981" xr:uid="{00000000-0005-0000-0000-00000A790000}"/>
    <cellStyle name="Normal 2 5 6 2 3 3 2" xfId="30982" xr:uid="{00000000-0005-0000-0000-00000B790000}"/>
    <cellStyle name="Normal 2 5 6 2 3 4" xfId="30983" xr:uid="{00000000-0005-0000-0000-00000C790000}"/>
    <cellStyle name="Normal 2 5 6 2 4" xfId="30984" xr:uid="{00000000-0005-0000-0000-00000D790000}"/>
    <cellStyle name="Normal 2 5 6 2 4 2" xfId="30985" xr:uid="{00000000-0005-0000-0000-00000E790000}"/>
    <cellStyle name="Normal 2 5 6 2 4 2 2" xfId="30986" xr:uid="{00000000-0005-0000-0000-00000F790000}"/>
    <cellStyle name="Normal 2 5 6 2 4 3" xfId="30987" xr:uid="{00000000-0005-0000-0000-000010790000}"/>
    <cellStyle name="Normal 2 5 6 2 5" xfId="30988" xr:uid="{00000000-0005-0000-0000-000011790000}"/>
    <cellStyle name="Normal 2 5 6 2 5 2" xfId="30989" xr:uid="{00000000-0005-0000-0000-000012790000}"/>
    <cellStyle name="Normal 2 5 6 2 6" xfId="30990" xr:uid="{00000000-0005-0000-0000-000013790000}"/>
    <cellStyle name="Normal 2 5 6 3" xfId="30991" xr:uid="{00000000-0005-0000-0000-000014790000}"/>
    <cellStyle name="Normal 2 5 6 3 2" xfId="30992" xr:uid="{00000000-0005-0000-0000-000015790000}"/>
    <cellStyle name="Normal 2 5 6 3 2 2" xfId="30993" xr:uid="{00000000-0005-0000-0000-000016790000}"/>
    <cellStyle name="Normal 2 5 6 3 2 2 2" xfId="30994" xr:uid="{00000000-0005-0000-0000-000017790000}"/>
    <cellStyle name="Normal 2 5 6 3 2 2 2 2" xfId="30995" xr:uid="{00000000-0005-0000-0000-000018790000}"/>
    <cellStyle name="Normal 2 5 6 3 2 2 2 2 2" xfId="30996" xr:uid="{00000000-0005-0000-0000-000019790000}"/>
    <cellStyle name="Normal 2 5 6 3 2 2 2 3" xfId="30997" xr:uid="{00000000-0005-0000-0000-00001A790000}"/>
    <cellStyle name="Normal 2 5 6 3 2 2 3" xfId="30998" xr:uid="{00000000-0005-0000-0000-00001B790000}"/>
    <cellStyle name="Normal 2 5 6 3 2 2 3 2" xfId="30999" xr:uid="{00000000-0005-0000-0000-00001C790000}"/>
    <cellStyle name="Normal 2 5 6 3 2 2 4" xfId="31000" xr:uid="{00000000-0005-0000-0000-00001D790000}"/>
    <cellStyle name="Normal 2 5 6 3 2 3" xfId="31001" xr:uid="{00000000-0005-0000-0000-00001E790000}"/>
    <cellStyle name="Normal 2 5 6 3 2 3 2" xfId="31002" xr:uid="{00000000-0005-0000-0000-00001F790000}"/>
    <cellStyle name="Normal 2 5 6 3 2 3 2 2" xfId="31003" xr:uid="{00000000-0005-0000-0000-000020790000}"/>
    <cellStyle name="Normal 2 5 6 3 2 3 3" xfId="31004" xr:uid="{00000000-0005-0000-0000-000021790000}"/>
    <cellStyle name="Normal 2 5 6 3 2 4" xfId="31005" xr:uid="{00000000-0005-0000-0000-000022790000}"/>
    <cellStyle name="Normal 2 5 6 3 2 4 2" xfId="31006" xr:uid="{00000000-0005-0000-0000-000023790000}"/>
    <cellStyle name="Normal 2 5 6 3 2 5" xfId="31007" xr:uid="{00000000-0005-0000-0000-000024790000}"/>
    <cellStyle name="Normal 2 5 6 3 3" xfId="31008" xr:uid="{00000000-0005-0000-0000-000025790000}"/>
    <cellStyle name="Normal 2 5 6 3 3 2" xfId="31009" xr:uid="{00000000-0005-0000-0000-000026790000}"/>
    <cellStyle name="Normal 2 5 6 3 3 2 2" xfId="31010" xr:uid="{00000000-0005-0000-0000-000027790000}"/>
    <cellStyle name="Normal 2 5 6 3 3 2 2 2" xfId="31011" xr:uid="{00000000-0005-0000-0000-000028790000}"/>
    <cellStyle name="Normal 2 5 6 3 3 2 3" xfId="31012" xr:uid="{00000000-0005-0000-0000-000029790000}"/>
    <cellStyle name="Normal 2 5 6 3 3 3" xfId="31013" xr:uid="{00000000-0005-0000-0000-00002A790000}"/>
    <cellStyle name="Normal 2 5 6 3 3 3 2" xfId="31014" xr:uid="{00000000-0005-0000-0000-00002B790000}"/>
    <cellStyle name="Normal 2 5 6 3 3 4" xfId="31015" xr:uid="{00000000-0005-0000-0000-00002C790000}"/>
    <cellStyle name="Normal 2 5 6 3 4" xfId="31016" xr:uid="{00000000-0005-0000-0000-00002D790000}"/>
    <cellStyle name="Normal 2 5 6 3 4 2" xfId="31017" xr:uid="{00000000-0005-0000-0000-00002E790000}"/>
    <cellStyle name="Normal 2 5 6 3 4 2 2" xfId="31018" xr:uid="{00000000-0005-0000-0000-00002F790000}"/>
    <cellStyle name="Normal 2 5 6 3 4 3" xfId="31019" xr:uid="{00000000-0005-0000-0000-000030790000}"/>
    <cellStyle name="Normal 2 5 6 3 5" xfId="31020" xr:uid="{00000000-0005-0000-0000-000031790000}"/>
    <cellStyle name="Normal 2 5 6 3 5 2" xfId="31021" xr:uid="{00000000-0005-0000-0000-000032790000}"/>
    <cellStyle name="Normal 2 5 6 3 6" xfId="31022" xr:uid="{00000000-0005-0000-0000-000033790000}"/>
    <cellStyle name="Normal 2 5 6 4" xfId="31023" xr:uid="{00000000-0005-0000-0000-000034790000}"/>
    <cellStyle name="Normal 2 5 6 4 2" xfId="31024" xr:uid="{00000000-0005-0000-0000-000035790000}"/>
    <cellStyle name="Normal 2 5 6 4 2 2" xfId="31025" xr:uid="{00000000-0005-0000-0000-000036790000}"/>
    <cellStyle name="Normal 2 5 6 4 2 2 2" xfId="31026" xr:uid="{00000000-0005-0000-0000-000037790000}"/>
    <cellStyle name="Normal 2 5 6 4 2 2 2 2" xfId="31027" xr:uid="{00000000-0005-0000-0000-000038790000}"/>
    <cellStyle name="Normal 2 5 6 4 2 2 3" xfId="31028" xr:uid="{00000000-0005-0000-0000-000039790000}"/>
    <cellStyle name="Normal 2 5 6 4 2 3" xfId="31029" xr:uid="{00000000-0005-0000-0000-00003A790000}"/>
    <cellStyle name="Normal 2 5 6 4 2 3 2" xfId="31030" xr:uid="{00000000-0005-0000-0000-00003B790000}"/>
    <cellStyle name="Normal 2 5 6 4 2 4" xfId="31031" xr:uid="{00000000-0005-0000-0000-00003C790000}"/>
    <cellStyle name="Normal 2 5 6 4 3" xfId="31032" xr:uid="{00000000-0005-0000-0000-00003D790000}"/>
    <cellStyle name="Normal 2 5 6 4 3 2" xfId="31033" xr:uid="{00000000-0005-0000-0000-00003E790000}"/>
    <cellStyle name="Normal 2 5 6 4 3 2 2" xfId="31034" xr:uid="{00000000-0005-0000-0000-00003F790000}"/>
    <cellStyle name="Normal 2 5 6 4 3 3" xfId="31035" xr:uid="{00000000-0005-0000-0000-000040790000}"/>
    <cellStyle name="Normal 2 5 6 4 4" xfId="31036" xr:uid="{00000000-0005-0000-0000-000041790000}"/>
    <cellStyle name="Normal 2 5 6 4 4 2" xfId="31037" xr:uid="{00000000-0005-0000-0000-000042790000}"/>
    <cellStyle name="Normal 2 5 6 4 5" xfId="31038" xr:uid="{00000000-0005-0000-0000-000043790000}"/>
    <cellStyle name="Normal 2 5 6 5" xfId="31039" xr:uid="{00000000-0005-0000-0000-000044790000}"/>
    <cellStyle name="Normal 2 5 6 5 2" xfId="31040" xr:uid="{00000000-0005-0000-0000-000045790000}"/>
    <cellStyle name="Normal 2 5 6 5 2 2" xfId="31041" xr:uid="{00000000-0005-0000-0000-000046790000}"/>
    <cellStyle name="Normal 2 5 6 5 2 2 2" xfId="31042" xr:uid="{00000000-0005-0000-0000-000047790000}"/>
    <cellStyle name="Normal 2 5 6 5 2 3" xfId="31043" xr:uid="{00000000-0005-0000-0000-000048790000}"/>
    <cellStyle name="Normal 2 5 6 5 3" xfId="31044" xr:uid="{00000000-0005-0000-0000-000049790000}"/>
    <cellStyle name="Normal 2 5 6 5 3 2" xfId="31045" xr:uid="{00000000-0005-0000-0000-00004A790000}"/>
    <cellStyle name="Normal 2 5 6 5 4" xfId="31046" xr:uid="{00000000-0005-0000-0000-00004B790000}"/>
    <cellStyle name="Normal 2 5 6 6" xfId="31047" xr:uid="{00000000-0005-0000-0000-00004C790000}"/>
    <cellStyle name="Normal 2 5 6 6 2" xfId="31048" xr:uid="{00000000-0005-0000-0000-00004D790000}"/>
    <cellStyle name="Normal 2 5 6 6 2 2" xfId="31049" xr:uid="{00000000-0005-0000-0000-00004E790000}"/>
    <cellStyle name="Normal 2 5 6 6 3" xfId="31050" xr:uid="{00000000-0005-0000-0000-00004F790000}"/>
    <cellStyle name="Normal 2 5 6 6 3 2" xfId="31051" xr:uid="{00000000-0005-0000-0000-000050790000}"/>
    <cellStyle name="Normal 2 5 6 6 4" xfId="31052" xr:uid="{00000000-0005-0000-0000-000051790000}"/>
    <cellStyle name="Normal 2 5 6 7" xfId="31053" xr:uid="{00000000-0005-0000-0000-000052790000}"/>
    <cellStyle name="Normal 2 5 6 7 2" xfId="31054" xr:uid="{00000000-0005-0000-0000-000053790000}"/>
    <cellStyle name="Normal 2 5 6 8" xfId="31055" xr:uid="{00000000-0005-0000-0000-000054790000}"/>
    <cellStyle name="Normal 2 5 6 8 2" xfId="31056" xr:uid="{00000000-0005-0000-0000-000055790000}"/>
    <cellStyle name="Normal 2 5 6 9" xfId="31057" xr:uid="{00000000-0005-0000-0000-000056790000}"/>
    <cellStyle name="Normal 2 5 7" xfId="31058" xr:uid="{00000000-0005-0000-0000-000057790000}"/>
    <cellStyle name="Normal 2 5 7 2" xfId="31059" xr:uid="{00000000-0005-0000-0000-000058790000}"/>
    <cellStyle name="Normal 2 5 7 2 2" xfId="31060" xr:uid="{00000000-0005-0000-0000-000059790000}"/>
    <cellStyle name="Normal 2 5 7 2 2 2" xfId="31061" xr:uid="{00000000-0005-0000-0000-00005A790000}"/>
    <cellStyle name="Normal 2 5 7 2 2 2 2" xfId="31062" xr:uid="{00000000-0005-0000-0000-00005B790000}"/>
    <cellStyle name="Normal 2 5 7 2 2 2 2 2" xfId="31063" xr:uid="{00000000-0005-0000-0000-00005C790000}"/>
    <cellStyle name="Normal 2 5 7 2 2 2 3" xfId="31064" xr:uid="{00000000-0005-0000-0000-00005D790000}"/>
    <cellStyle name="Normal 2 5 7 2 2 3" xfId="31065" xr:uid="{00000000-0005-0000-0000-00005E790000}"/>
    <cellStyle name="Normal 2 5 7 2 2 3 2" xfId="31066" xr:uid="{00000000-0005-0000-0000-00005F790000}"/>
    <cellStyle name="Normal 2 5 7 2 2 4" xfId="31067" xr:uid="{00000000-0005-0000-0000-000060790000}"/>
    <cellStyle name="Normal 2 5 7 2 3" xfId="31068" xr:uid="{00000000-0005-0000-0000-000061790000}"/>
    <cellStyle name="Normal 2 5 7 2 3 2" xfId="31069" xr:uid="{00000000-0005-0000-0000-000062790000}"/>
    <cellStyle name="Normal 2 5 7 2 3 2 2" xfId="31070" xr:uid="{00000000-0005-0000-0000-000063790000}"/>
    <cellStyle name="Normal 2 5 7 2 3 3" xfId="31071" xr:uid="{00000000-0005-0000-0000-000064790000}"/>
    <cellStyle name="Normal 2 5 7 2 4" xfId="31072" xr:uid="{00000000-0005-0000-0000-000065790000}"/>
    <cellStyle name="Normal 2 5 7 2 4 2" xfId="31073" xr:uid="{00000000-0005-0000-0000-000066790000}"/>
    <cellStyle name="Normal 2 5 7 2 5" xfId="31074" xr:uid="{00000000-0005-0000-0000-000067790000}"/>
    <cellStyle name="Normal 2 5 7 3" xfId="31075" xr:uid="{00000000-0005-0000-0000-000068790000}"/>
    <cellStyle name="Normal 2 5 7 3 2" xfId="31076" xr:uid="{00000000-0005-0000-0000-000069790000}"/>
    <cellStyle name="Normal 2 5 7 3 2 2" xfId="31077" xr:uid="{00000000-0005-0000-0000-00006A790000}"/>
    <cellStyle name="Normal 2 5 7 3 2 2 2" xfId="31078" xr:uid="{00000000-0005-0000-0000-00006B790000}"/>
    <cellStyle name="Normal 2 5 7 3 2 3" xfId="31079" xr:uid="{00000000-0005-0000-0000-00006C790000}"/>
    <cellStyle name="Normal 2 5 7 3 3" xfId="31080" xr:uid="{00000000-0005-0000-0000-00006D790000}"/>
    <cellStyle name="Normal 2 5 7 3 3 2" xfId="31081" xr:uid="{00000000-0005-0000-0000-00006E790000}"/>
    <cellStyle name="Normal 2 5 7 3 4" xfId="31082" xr:uid="{00000000-0005-0000-0000-00006F790000}"/>
    <cellStyle name="Normal 2 5 7 4" xfId="31083" xr:uid="{00000000-0005-0000-0000-000070790000}"/>
    <cellStyle name="Normal 2 5 7 4 2" xfId="31084" xr:uid="{00000000-0005-0000-0000-000071790000}"/>
    <cellStyle name="Normal 2 5 7 4 2 2" xfId="31085" xr:uid="{00000000-0005-0000-0000-000072790000}"/>
    <cellStyle name="Normal 2 5 7 4 3" xfId="31086" xr:uid="{00000000-0005-0000-0000-000073790000}"/>
    <cellStyle name="Normal 2 5 7 5" xfId="31087" xr:uid="{00000000-0005-0000-0000-000074790000}"/>
    <cellStyle name="Normal 2 5 7 5 2" xfId="31088" xr:uid="{00000000-0005-0000-0000-000075790000}"/>
    <cellStyle name="Normal 2 5 7 6" xfId="31089" xr:uid="{00000000-0005-0000-0000-000076790000}"/>
    <cellStyle name="Normal 2 5 8" xfId="31090" xr:uid="{00000000-0005-0000-0000-000077790000}"/>
    <cellStyle name="Normal 2 5 8 2" xfId="31091" xr:uid="{00000000-0005-0000-0000-000078790000}"/>
    <cellStyle name="Normal 2 5 8 2 2" xfId="31092" xr:uid="{00000000-0005-0000-0000-000079790000}"/>
    <cellStyle name="Normal 2 5 8 2 2 2" xfId="31093" xr:uid="{00000000-0005-0000-0000-00007A790000}"/>
    <cellStyle name="Normal 2 5 8 2 2 2 2" xfId="31094" xr:uid="{00000000-0005-0000-0000-00007B790000}"/>
    <cellStyle name="Normal 2 5 8 2 2 2 2 2" xfId="31095" xr:uid="{00000000-0005-0000-0000-00007C790000}"/>
    <cellStyle name="Normal 2 5 8 2 2 2 3" xfId="31096" xr:uid="{00000000-0005-0000-0000-00007D790000}"/>
    <cellStyle name="Normal 2 5 8 2 2 3" xfId="31097" xr:uid="{00000000-0005-0000-0000-00007E790000}"/>
    <cellStyle name="Normal 2 5 8 2 2 3 2" xfId="31098" xr:uid="{00000000-0005-0000-0000-00007F790000}"/>
    <cellStyle name="Normal 2 5 8 2 2 4" xfId="31099" xr:uid="{00000000-0005-0000-0000-000080790000}"/>
    <cellStyle name="Normal 2 5 8 2 3" xfId="31100" xr:uid="{00000000-0005-0000-0000-000081790000}"/>
    <cellStyle name="Normal 2 5 8 2 3 2" xfId="31101" xr:uid="{00000000-0005-0000-0000-000082790000}"/>
    <cellStyle name="Normal 2 5 8 2 3 2 2" xfId="31102" xr:uid="{00000000-0005-0000-0000-000083790000}"/>
    <cellStyle name="Normal 2 5 8 2 3 3" xfId="31103" xr:uid="{00000000-0005-0000-0000-000084790000}"/>
    <cellStyle name="Normal 2 5 8 2 4" xfId="31104" xr:uid="{00000000-0005-0000-0000-000085790000}"/>
    <cellStyle name="Normal 2 5 8 2 4 2" xfId="31105" xr:uid="{00000000-0005-0000-0000-000086790000}"/>
    <cellStyle name="Normal 2 5 8 2 5" xfId="31106" xr:uid="{00000000-0005-0000-0000-000087790000}"/>
    <cellStyle name="Normal 2 5 8 3" xfId="31107" xr:uid="{00000000-0005-0000-0000-000088790000}"/>
    <cellStyle name="Normal 2 5 8 3 2" xfId="31108" xr:uid="{00000000-0005-0000-0000-000089790000}"/>
    <cellStyle name="Normal 2 5 8 3 2 2" xfId="31109" xr:uid="{00000000-0005-0000-0000-00008A790000}"/>
    <cellStyle name="Normal 2 5 8 3 2 2 2" xfId="31110" xr:uid="{00000000-0005-0000-0000-00008B790000}"/>
    <cellStyle name="Normal 2 5 8 3 2 3" xfId="31111" xr:uid="{00000000-0005-0000-0000-00008C790000}"/>
    <cellStyle name="Normal 2 5 8 3 3" xfId="31112" xr:uid="{00000000-0005-0000-0000-00008D790000}"/>
    <cellStyle name="Normal 2 5 8 3 3 2" xfId="31113" xr:uid="{00000000-0005-0000-0000-00008E790000}"/>
    <cellStyle name="Normal 2 5 8 3 4" xfId="31114" xr:uid="{00000000-0005-0000-0000-00008F790000}"/>
    <cellStyle name="Normal 2 5 8 4" xfId="31115" xr:uid="{00000000-0005-0000-0000-000090790000}"/>
    <cellStyle name="Normal 2 5 8 4 2" xfId="31116" xr:uid="{00000000-0005-0000-0000-000091790000}"/>
    <cellStyle name="Normal 2 5 8 4 2 2" xfId="31117" xr:uid="{00000000-0005-0000-0000-000092790000}"/>
    <cellStyle name="Normal 2 5 8 4 3" xfId="31118" xr:uid="{00000000-0005-0000-0000-000093790000}"/>
    <cellStyle name="Normal 2 5 8 5" xfId="31119" xr:uid="{00000000-0005-0000-0000-000094790000}"/>
    <cellStyle name="Normal 2 5 8 5 2" xfId="31120" xr:uid="{00000000-0005-0000-0000-000095790000}"/>
    <cellStyle name="Normal 2 5 8 6" xfId="31121" xr:uid="{00000000-0005-0000-0000-000096790000}"/>
    <cellStyle name="Normal 2 5 9" xfId="31122" xr:uid="{00000000-0005-0000-0000-000097790000}"/>
    <cellStyle name="Normal 2 5 9 2" xfId="31123" xr:uid="{00000000-0005-0000-0000-000098790000}"/>
    <cellStyle name="Normal 2 5 9 2 2" xfId="31124" xr:uid="{00000000-0005-0000-0000-000099790000}"/>
    <cellStyle name="Normal 2 5 9 2 2 2" xfId="31125" xr:uid="{00000000-0005-0000-0000-00009A790000}"/>
    <cellStyle name="Normal 2 5 9 2 2 2 2" xfId="31126" xr:uid="{00000000-0005-0000-0000-00009B790000}"/>
    <cellStyle name="Normal 2 5 9 2 2 3" xfId="31127" xr:uid="{00000000-0005-0000-0000-00009C790000}"/>
    <cellStyle name="Normal 2 5 9 2 3" xfId="31128" xr:uid="{00000000-0005-0000-0000-00009D790000}"/>
    <cellStyle name="Normal 2 5 9 2 3 2" xfId="31129" xr:uid="{00000000-0005-0000-0000-00009E790000}"/>
    <cellStyle name="Normal 2 5 9 2 4" xfId="31130" xr:uid="{00000000-0005-0000-0000-00009F790000}"/>
    <cellStyle name="Normal 2 5 9 3" xfId="31131" xr:uid="{00000000-0005-0000-0000-0000A0790000}"/>
    <cellStyle name="Normal 2 5 9 3 2" xfId="31132" xr:uid="{00000000-0005-0000-0000-0000A1790000}"/>
    <cellStyle name="Normal 2 5 9 3 2 2" xfId="31133" xr:uid="{00000000-0005-0000-0000-0000A2790000}"/>
    <cellStyle name="Normal 2 5 9 3 3" xfId="31134" xr:uid="{00000000-0005-0000-0000-0000A3790000}"/>
    <cellStyle name="Normal 2 5 9 4" xfId="31135" xr:uid="{00000000-0005-0000-0000-0000A4790000}"/>
    <cellStyle name="Normal 2 5 9 4 2" xfId="31136" xr:uid="{00000000-0005-0000-0000-0000A5790000}"/>
    <cellStyle name="Normal 2 5 9 5" xfId="31137" xr:uid="{00000000-0005-0000-0000-0000A6790000}"/>
    <cellStyle name="Normal 2 5_123_IZ_troskovnik_rasvjeta_120320_telektra" xfId="31138" xr:uid="{00000000-0005-0000-0000-0000A7790000}"/>
    <cellStyle name="Normal 2 6" xfId="31139" xr:uid="{00000000-0005-0000-0000-0000A8790000}"/>
    <cellStyle name="Normal 2 6 10" xfId="31140" xr:uid="{00000000-0005-0000-0000-0000A9790000}"/>
    <cellStyle name="Normal 2 6 10 2" xfId="31141" xr:uid="{00000000-0005-0000-0000-0000AA790000}"/>
    <cellStyle name="Normal 2 6 10 2 2" xfId="31142" xr:uid="{00000000-0005-0000-0000-0000AB790000}"/>
    <cellStyle name="Normal 2 6 10 2 2 2" xfId="31143" xr:uid="{00000000-0005-0000-0000-0000AC790000}"/>
    <cellStyle name="Normal 2 6 10 2 3" xfId="31144" xr:uid="{00000000-0005-0000-0000-0000AD790000}"/>
    <cellStyle name="Normal 2 6 10 3" xfId="31145" xr:uid="{00000000-0005-0000-0000-0000AE790000}"/>
    <cellStyle name="Normal 2 6 10 3 2" xfId="31146" xr:uid="{00000000-0005-0000-0000-0000AF790000}"/>
    <cellStyle name="Normal 2 6 10 4" xfId="31147" xr:uid="{00000000-0005-0000-0000-0000B0790000}"/>
    <cellStyle name="Normal 2 6 11" xfId="31148" xr:uid="{00000000-0005-0000-0000-0000B1790000}"/>
    <cellStyle name="Normal 2 6 11 2" xfId="31149" xr:uid="{00000000-0005-0000-0000-0000B2790000}"/>
    <cellStyle name="Normal 2 6 11 2 2" xfId="31150" xr:uid="{00000000-0005-0000-0000-0000B3790000}"/>
    <cellStyle name="Normal 2 6 11 3" xfId="31151" xr:uid="{00000000-0005-0000-0000-0000B4790000}"/>
    <cellStyle name="Normal 2 6 11 3 2" xfId="31152" xr:uid="{00000000-0005-0000-0000-0000B5790000}"/>
    <cellStyle name="Normal 2 6 11 4" xfId="31153" xr:uid="{00000000-0005-0000-0000-0000B6790000}"/>
    <cellStyle name="Normal 2 6 12" xfId="31154" xr:uid="{00000000-0005-0000-0000-0000B7790000}"/>
    <cellStyle name="Normal 2 6 12 2" xfId="31155" xr:uid="{00000000-0005-0000-0000-0000B8790000}"/>
    <cellStyle name="Normal 2 6 13" xfId="31156" xr:uid="{00000000-0005-0000-0000-0000B9790000}"/>
    <cellStyle name="Normal 2 6 13 2" xfId="31157" xr:uid="{00000000-0005-0000-0000-0000BA790000}"/>
    <cellStyle name="Normal 2 6 14" xfId="31158" xr:uid="{00000000-0005-0000-0000-0000BB790000}"/>
    <cellStyle name="Normal 2 6 2" xfId="31159" xr:uid="{00000000-0005-0000-0000-0000BC790000}"/>
    <cellStyle name="Normal 2 6 2 2" xfId="31160" xr:uid="{00000000-0005-0000-0000-0000BD790000}"/>
    <cellStyle name="Normal 2 6 2 3" xfId="31161" xr:uid="{00000000-0005-0000-0000-0000BE790000}"/>
    <cellStyle name="Normal 2 6 2 3 2" xfId="31162" xr:uid="{00000000-0005-0000-0000-0000BF790000}"/>
    <cellStyle name="Normal 2 6 3" xfId="31163" xr:uid="{00000000-0005-0000-0000-0000C0790000}"/>
    <cellStyle name="Normal 2 6 3 10" xfId="31164" xr:uid="{00000000-0005-0000-0000-0000C1790000}"/>
    <cellStyle name="Normal 2 6 3 10 2" xfId="31165" xr:uid="{00000000-0005-0000-0000-0000C2790000}"/>
    <cellStyle name="Normal 2 6 3 11" xfId="31166" xr:uid="{00000000-0005-0000-0000-0000C3790000}"/>
    <cellStyle name="Normal 2 6 3 12" xfId="31167" xr:uid="{00000000-0005-0000-0000-0000C4790000}"/>
    <cellStyle name="Normal 2 6 3 2" xfId="31168" xr:uid="{00000000-0005-0000-0000-0000C5790000}"/>
    <cellStyle name="Normal 2 6 3 2 10" xfId="31169" xr:uid="{00000000-0005-0000-0000-0000C6790000}"/>
    <cellStyle name="Normal 2 6 3 2 11" xfId="31170" xr:uid="{00000000-0005-0000-0000-0000C7790000}"/>
    <cellStyle name="Normal 2 6 3 2 2" xfId="31171" xr:uid="{00000000-0005-0000-0000-0000C8790000}"/>
    <cellStyle name="Normal 2 6 3 2 2 2" xfId="31172" xr:uid="{00000000-0005-0000-0000-0000C9790000}"/>
    <cellStyle name="Normal 2 6 3 2 2 2 2" xfId="31173" xr:uid="{00000000-0005-0000-0000-0000CA790000}"/>
    <cellStyle name="Normal 2 6 3 2 2 2 2 2" xfId="31174" xr:uid="{00000000-0005-0000-0000-0000CB790000}"/>
    <cellStyle name="Normal 2 6 3 2 2 2 2 2 2" xfId="31175" xr:uid="{00000000-0005-0000-0000-0000CC790000}"/>
    <cellStyle name="Normal 2 6 3 2 2 2 2 2 2 2" xfId="31176" xr:uid="{00000000-0005-0000-0000-0000CD790000}"/>
    <cellStyle name="Normal 2 6 3 2 2 2 2 2 2 2 2" xfId="31177" xr:uid="{00000000-0005-0000-0000-0000CE790000}"/>
    <cellStyle name="Normal 2 6 3 2 2 2 2 2 2 3" xfId="31178" xr:uid="{00000000-0005-0000-0000-0000CF790000}"/>
    <cellStyle name="Normal 2 6 3 2 2 2 2 2 3" xfId="31179" xr:uid="{00000000-0005-0000-0000-0000D0790000}"/>
    <cellStyle name="Normal 2 6 3 2 2 2 2 2 3 2" xfId="31180" xr:uid="{00000000-0005-0000-0000-0000D1790000}"/>
    <cellStyle name="Normal 2 6 3 2 2 2 2 2 4" xfId="31181" xr:uid="{00000000-0005-0000-0000-0000D2790000}"/>
    <cellStyle name="Normal 2 6 3 2 2 2 2 3" xfId="31182" xr:uid="{00000000-0005-0000-0000-0000D3790000}"/>
    <cellStyle name="Normal 2 6 3 2 2 2 2 3 2" xfId="31183" xr:uid="{00000000-0005-0000-0000-0000D4790000}"/>
    <cellStyle name="Normal 2 6 3 2 2 2 2 3 2 2" xfId="31184" xr:uid="{00000000-0005-0000-0000-0000D5790000}"/>
    <cellStyle name="Normal 2 6 3 2 2 2 2 3 3" xfId="31185" xr:uid="{00000000-0005-0000-0000-0000D6790000}"/>
    <cellStyle name="Normal 2 6 3 2 2 2 2 4" xfId="31186" xr:uid="{00000000-0005-0000-0000-0000D7790000}"/>
    <cellStyle name="Normal 2 6 3 2 2 2 2 4 2" xfId="31187" xr:uid="{00000000-0005-0000-0000-0000D8790000}"/>
    <cellStyle name="Normal 2 6 3 2 2 2 2 5" xfId="31188" xr:uid="{00000000-0005-0000-0000-0000D9790000}"/>
    <cellStyle name="Normal 2 6 3 2 2 2 3" xfId="31189" xr:uid="{00000000-0005-0000-0000-0000DA790000}"/>
    <cellStyle name="Normal 2 6 3 2 2 2 3 2" xfId="31190" xr:uid="{00000000-0005-0000-0000-0000DB790000}"/>
    <cellStyle name="Normal 2 6 3 2 2 2 3 2 2" xfId="31191" xr:uid="{00000000-0005-0000-0000-0000DC790000}"/>
    <cellStyle name="Normal 2 6 3 2 2 2 3 2 2 2" xfId="31192" xr:uid="{00000000-0005-0000-0000-0000DD790000}"/>
    <cellStyle name="Normal 2 6 3 2 2 2 3 2 3" xfId="31193" xr:uid="{00000000-0005-0000-0000-0000DE790000}"/>
    <cellStyle name="Normal 2 6 3 2 2 2 3 3" xfId="31194" xr:uid="{00000000-0005-0000-0000-0000DF790000}"/>
    <cellStyle name="Normal 2 6 3 2 2 2 3 3 2" xfId="31195" xr:uid="{00000000-0005-0000-0000-0000E0790000}"/>
    <cellStyle name="Normal 2 6 3 2 2 2 3 4" xfId="31196" xr:uid="{00000000-0005-0000-0000-0000E1790000}"/>
    <cellStyle name="Normal 2 6 3 2 2 2 4" xfId="31197" xr:uid="{00000000-0005-0000-0000-0000E2790000}"/>
    <cellStyle name="Normal 2 6 3 2 2 2 4 2" xfId="31198" xr:uid="{00000000-0005-0000-0000-0000E3790000}"/>
    <cellStyle name="Normal 2 6 3 2 2 2 4 2 2" xfId="31199" xr:uid="{00000000-0005-0000-0000-0000E4790000}"/>
    <cellStyle name="Normal 2 6 3 2 2 2 4 3" xfId="31200" xr:uid="{00000000-0005-0000-0000-0000E5790000}"/>
    <cellStyle name="Normal 2 6 3 2 2 2 5" xfId="31201" xr:uid="{00000000-0005-0000-0000-0000E6790000}"/>
    <cellStyle name="Normal 2 6 3 2 2 2 5 2" xfId="31202" xr:uid="{00000000-0005-0000-0000-0000E7790000}"/>
    <cellStyle name="Normal 2 6 3 2 2 2 6" xfId="31203" xr:uid="{00000000-0005-0000-0000-0000E8790000}"/>
    <cellStyle name="Normal 2 6 3 2 2 3" xfId="31204" xr:uid="{00000000-0005-0000-0000-0000E9790000}"/>
    <cellStyle name="Normal 2 6 3 2 2 3 2" xfId="31205" xr:uid="{00000000-0005-0000-0000-0000EA790000}"/>
    <cellStyle name="Normal 2 6 3 2 2 3 2 2" xfId="31206" xr:uid="{00000000-0005-0000-0000-0000EB790000}"/>
    <cellStyle name="Normal 2 6 3 2 2 3 2 2 2" xfId="31207" xr:uid="{00000000-0005-0000-0000-0000EC790000}"/>
    <cellStyle name="Normal 2 6 3 2 2 3 2 2 2 2" xfId="31208" xr:uid="{00000000-0005-0000-0000-0000ED790000}"/>
    <cellStyle name="Normal 2 6 3 2 2 3 2 2 2 2 2" xfId="31209" xr:uid="{00000000-0005-0000-0000-0000EE790000}"/>
    <cellStyle name="Normal 2 6 3 2 2 3 2 2 2 3" xfId="31210" xr:uid="{00000000-0005-0000-0000-0000EF790000}"/>
    <cellStyle name="Normal 2 6 3 2 2 3 2 2 3" xfId="31211" xr:uid="{00000000-0005-0000-0000-0000F0790000}"/>
    <cellStyle name="Normal 2 6 3 2 2 3 2 2 3 2" xfId="31212" xr:uid="{00000000-0005-0000-0000-0000F1790000}"/>
    <cellStyle name="Normal 2 6 3 2 2 3 2 2 4" xfId="31213" xr:uid="{00000000-0005-0000-0000-0000F2790000}"/>
    <cellStyle name="Normal 2 6 3 2 2 3 2 3" xfId="31214" xr:uid="{00000000-0005-0000-0000-0000F3790000}"/>
    <cellStyle name="Normal 2 6 3 2 2 3 2 3 2" xfId="31215" xr:uid="{00000000-0005-0000-0000-0000F4790000}"/>
    <cellStyle name="Normal 2 6 3 2 2 3 2 3 2 2" xfId="31216" xr:uid="{00000000-0005-0000-0000-0000F5790000}"/>
    <cellStyle name="Normal 2 6 3 2 2 3 2 3 3" xfId="31217" xr:uid="{00000000-0005-0000-0000-0000F6790000}"/>
    <cellStyle name="Normal 2 6 3 2 2 3 2 4" xfId="31218" xr:uid="{00000000-0005-0000-0000-0000F7790000}"/>
    <cellStyle name="Normal 2 6 3 2 2 3 2 4 2" xfId="31219" xr:uid="{00000000-0005-0000-0000-0000F8790000}"/>
    <cellStyle name="Normal 2 6 3 2 2 3 2 5" xfId="31220" xr:uid="{00000000-0005-0000-0000-0000F9790000}"/>
    <cellStyle name="Normal 2 6 3 2 2 3 3" xfId="31221" xr:uid="{00000000-0005-0000-0000-0000FA790000}"/>
    <cellStyle name="Normal 2 6 3 2 2 3 3 2" xfId="31222" xr:uid="{00000000-0005-0000-0000-0000FB790000}"/>
    <cellStyle name="Normal 2 6 3 2 2 3 3 2 2" xfId="31223" xr:uid="{00000000-0005-0000-0000-0000FC790000}"/>
    <cellStyle name="Normal 2 6 3 2 2 3 3 2 2 2" xfId="31224" xr:uid="{00000000-0005-0000-0000-0000FD790000}"/>
    <cellStyle name="Normal 2 6 3 2 2 3 3 2 3" xfId="31225" xr:uid="{00000000-0005-0000-0000-0000FE790000}"/>
    <cellStyle name="Normal 2 6 3 2 2 3 3 3" xfId="31226" xr:uid="{00000000-0005-0000-0000-0000FF790000}"/>
    <cellStyle name="Normal 2 6 3 2 2 3 3 3 2" xfId="31227" xr:uid="{00000000-0005-0000-0000-0000007A0000}"/>
    <cellStyle name="Normal 2 6 3 2 2 3 3 4" xfId="31228" xr:uid="{00000000-0005-0000-0000-0000017A0000}"/>
    <cellStyle name="Normal 2 6 3 2 2 3 4" xfId="31229" xr:uid="{00000000-0005-0000-0000-0000027A0000}"/>
    <cellStyle name="Normal 2 6 3 2 2 3 4 2" xfId="31230" xr:uid="{00000000-0005-0000-0000-0000037A0000}"/>
    <cellStyle name="Normal 2 6 3 2 2 3 4 2 2" xfId="31231" xr:uid="{00000000-0005-0000-0000-0000047A0000}"/>
    <cellStyle name="Normal 2 6 3 2 2 3 4 3" xfId="31232" xr:uid="{00000000-0005-0000-0000-0000057A0000}"/>
    <cellStyle name="Normal 2 6 3 2 2 3 5" xfId="31233" xr:uid="{00000000-0005-0000-0000-0000067A0000}"/>
    <cellStyle name="Normal 2 6 3 2 2 3 5 2" xfId="31234" xr:uid="{00000000-0005-0000-0000-0000077A0000}"/>
    <cellStyle name="Normal 2 6 3 2 2 3 6" xfId="31235" xr:uid="{00000000-0005-0000-0000-0000087A0000}"/>
    <cellStyle name="Normal 2 6 3 2 2 4" xfId="31236" xr:uid="{00000000-0005-0000-0000-0000097A0000}"/>
    <cellStyle name="Normal 2 6 3 2 2 4 2" xfId="31237" xr:uid="{00000000-0005-0000-0000-00000A7A0000}"/>
    <cellStyle name="Normal 2 6 3 2 2 4 2 2" xfId="31238" xr:uid="{00000000-0005-0000-0000-00000B7A0000}"/>
    <cellStyle name="Normal 2 6 3 2 2 4 2 2 2" xfId="31239" xr:uid="{00000000-0005-0000-0000-00000C7A0000}"/>
    <cellStyle name="Normal 2 6 3 2 2 4 2 2 2 2" xfId="31240" xr:uid="{00000000-0005-0000-0000-00000D7A0000}"/>
    <cellStyle name="Normal 2 6 3 2 2 4 2 2 3" xfId="31241" xr:uid="{00000000-0005-0000-0000-00000E7A0000}"/>
    <cellStyle name="Normal 2 6 3 2 2 4 2 3" xfId="31242" xr:uid="{00000000-0005-0000-0000-00000F7A0000}"/>
    <cellStyle name="Normal 2 6 3 2 2 4 2 3 2" xfId="31243" xr:uid="{00000000-0005-0000-0000-0000107A0000}"/>
    <cellStyle name="Normal 2 6 3 2 2 4 2 4" xfId="31244" xr:uid="{00000000-0005-0000-0000-0000117A0000}"/>
    <cellStyle name="Normal 2 6 3 2 2 4 3" xfId="31245" xr:uid="{00000000-0005-0000-0000-0000127A0000}"/>
    <cellStyle name="Normal 2 6 3 2 2 4 3 2" xfId="31246" xr:uid="{00000000-0005-0000-0000-0000137A0000}"/>
    <cellStyle name="Normal 2 6 3 2 2 4 3 2 2" xfId="31247" xr:uid="{00000000-0005-0000-0000-0000147A0000}"/>
    <cellStyle name="Normal 2 6 3 2 2 4 3 3" xfId="31248" xr:uid="{00000000-0005-0000-0000-0000157A0000}"/>
    <cellStyle name="Normal 2 6 3 2 2 4 4" xfId="31249" xr:uid="{00000000-0005-0000-0000-0000167A0000}"/>
    <cellStyle name="Normal 2 6 3 2 2 4 4 2" xfId="31250" xr:uid="{00000000-0005-0000-0000-0000177A0000}"/>
    <cellStyle name="Normal 2 6 3 2 2 4 5" xfId="31251" xr:uid="{00000000-0005-0000-0000-0000187A0000}"/>
    <cellStyle name="Normal 2 6 3 2 2 5" xfId="31252" xr:uid="{00000000-0005-0000-0000-0000197A0000}"/>
    <cellStyle name="Normal 2 6 3 2 2 5 2" xfId="31253" xr:uid="{00000000-0005-0000-0000-00001A7A0000}"/>
    <cellStyle name="Normal 2 6 3 2 2 5 2 2" xfId="31254" xr:uid="{00000000-0005-0000-0000-00001B7A0000}"/>
    <cellStyle name="Normal 2 6 3 2 2 5 2 2 2" xfId="31255" xr:uid="{00000000-0005-0000-0000-00001C7A0000}"/>
    <cellStyle name="Normal 2 6 3 2 2 5 2 3" xfId="31256" xr:uid="{00000000-0005-0000-0000-00001D7A0000}"/>
    <cellStyle name="Normal 2 6 3 2 2 5 3" xfId="31257" xr:uid="{00000000-0005-0000-0000-00001E7A0000}"/>
    <cellStyle name="Normal 2 6 3 2 2 5 3 2" xfId="31258" xr:uid="{00000000-0005-0000-0000-00001F7A0000}"/>
    <cellStyle name="Normal 2 6 3 2 2 5 4" xfId="31259" xr:uid="{00000000-0005-0000-0000-0000207A0000}"/>
    <cellStyle name="Normal 2 6 3 2 2 6" xfId="31260" xr:uid="{00000000-0005-0000-0000-0000217A0000}"/>
    <cellStyle name="Normal 2 6 3 2 2 6 2" xfId="31261" xr:uid="{00000000-0005-0000-0000-0000227A0000}"/>
    <cellStyle name="Normal 2 6 3 2 2 6 2 2" xfId="31262" xr:uid="{00000000-0005-0000-0000-0000237A0000}"/>
    <cellStyle name="Normal 2 6 3 2 2 6 3" xfId="31263" xr:uid="{00000000-0005-0000-0000-0000247A0000}"/>
    <cellStyle name="Normal 2 6 3 2 2 6 3 2" xfId="31264" xr:uid="{00000000-0005-0000-0000-0000257A0000}"/>
    <cellStyle name="Normal 2 6 3 2 2 6 4" xfId="31265" xr:uid="{00000000-0005-0000-0000-0000267A0000}"/>
    <cellStyle name="Normal 2 6 3 2 2 7" xfId="31266" xr:uid="{00000000-0005-0000-0000-0000277A0000}"/>
    <cellStyle name="Normal 2 6 3 2 2 7 2" xfId="31267" xr:uid="{00000000-0005-0000-0000-0000287A0000}"/>
    <cellStyle name="Normal 2 6 3 2 2 8" xfId="31268" xr:uid="{00000000-0005-0000-0000-0000297A0000}"/>
    <cellStyle name="Normal 2 6 3 2 2 8 2" xfId="31269" xr:uid="{00000000-0005-0000-0000-00002A7A0000}"/>
    <cellStyle name="Normal 2 6 3 2 2 9" xfId="31270" xr:uid="{00000000-0005-0000-0000-00002B7A0000}"/>
    <cellStyle name="Normal 2 6 3 2 3" xfId="31271" xr:uid="{00000000-0005-0000-0000-00002C7A0000}"/>
    <cellStyle name="Normal 2 6 3 2 3 2" xfId="31272" xr:uid="{00000000-0005-0000-0000-00002D7A0000}"/>
    <cellStyle name="Normal 2 6 3 2 3 2 2" xfId="31273" xr:uid="{00000000-0005-0000-0000-00002E7A0000}"/>
    <cellStyle name="Normal 2 6 3 2 3 2 2 2" xfId="31274" xr:uid="{00000000-0005-0000-0000-00002F7A0000}"/>
    <cellStyle name="Normal 2 6 3 2 3 2 2 2 2" xfId="31275" xr:uid="{00000000-0005-0000-0000-0000307A0000}"/>
    <cellStyle name="Normal 2 6 3 2 3 2 2 2 2 2" xfId="31276" xr:uid="{00000000-0005-0000-0000-0000317A0000}"/>
    <cellStyle name="Normal 2 6 3 2 3 2 2 2 3" xfId="31277" xr:uid="{00000000-0005-0000-0000-0000327A0000}"/>
    <cellStyle name="Normal 2 6 3 2 3 2 2 3" xfId="31278" xr:uid="{00000000-0005-0000-0000-0000337A0000}"/>
    <cellStyle name="Normal 2 6 3 2 3 2 2 3 2" xfId="31279" xr:uid="{00000000-0005-0000-0000-0000347A0000}"/>
    <cellStyle name="Normal 2 6 3 2 3 2 2 4" xfId="31280" xr:uid="{00000000-0005-0000-0000-0000357A0000}"/>
    <cellStyle name="Normal 2 6 3 2 3 2 3" xfId="31281" xr:uid="{00000000-0005-0000-0000-0000367A0000}"/>
    <cellStyle name="Normal 2 6 3 2 3 2 3 2" xfId="31282" xr:uid="{00000000-0005-0000-0000-0000377A0000}"/>
    <cellStyle name="Normal 2 6 3 2 3 2 3 2 2" xfId="31283" xr:uid="{00000000-0005-0000-0000-0000387A0000}"/>
    <cellStyle name="Normal 2 6 3 2 3 2 3 3" xfId="31284" xr:uid="{00000000-0005-0000-0000-0000397A0000}"/>
    <cellStyle name="Normal 2 6 3 2 3 2 4" xfId="31285" xr:uid="{00000000-0005-0000-0000-00003A7A0000}"/>
    <cellStyle name="Normal 2 6 3 2 3 2 4 2" xfId="31286" xr:uid="{00000000-0005-0000-0000-00003B7A0000}"/>
    <cellStyle name="Normal 2 6 3 2 3 2 5" xfId="31287" xr:uid="{00000000-0005-0000-0000-00003C7A0000}"/>
    <cellStyle name="Normal 2 6 3 2 3 3" xfId="31288" xr:uid="{00000000-0005-0000-0000-00003D7A0000}"/>
    <cellStyle name="Normal 2 6 3 2 3 3 2" xfId="31289" xr:uid="{00000000-0005-0000-0000-00003E7A0000}"/>
    <cellStyle name="Normal 2 6 3 2 3 3 2 2" xfId="31290" xr:uid="{00000000-0005-0000-0000-00003F7A0000}"/>
    <cellStyle name="Normal 2 6 3 2 3 3 2 2 2" xfId="31291" xr:uid="{00000000-0005-0000-0000-0000407A0000}"/>
    <cellStyle name="Normal 2 6 3 2 3 3 2 3" xfId="31292" xr:uid="{00000000-0005-0000-0000-0000417A0000}"/>
    <cellStyle name="Normal 2 6 3 2 3 3 3" xfId="31293" xr:uid="{00000000-0005-0000-0000-0000427A0000}"/>
    <cellStyle name="Normal 2 6 3 2 3 3 3 2" xfId="31294" xr:uid="{00000000-0005-0000-0000-0000437A0000}"/>
    <cellStyle name="Normal 2 6 3 2 3 3 4" xfId="31295" xr:uid="{00000000-0005-0000-0000-0000447A0000}"/>
    <cellStyle name="Normal 2 6 3 2 3 4" xfId="31296" xr:uid="{00000000-0005-0000-0000-0000457A0000}"/>
    <cellStyle name="Normal 2 6 3 2 3 4 2" xfId="31297" xr:uid="{00000000-0005-0000-0000-0000467A0000}"/>
    <cellStyle name="Normal 2 6 3 2 3 4 2 2" xfId="31298" xr:uid="{00000000-0005-0000-0000-0000477A0000}"/>
    <cellStyle name="Normal 2 6 3 2 3 4 3" xfId="31299" xr:uid="{00000000-0005-0000-0000-0000487A0000}"/>
    <cellStyle name="Normal 2 6 3 2 3 5" xfId="31300" xr:uid="{00000000-0005-0000-0000-0000497A0000}"/>
    <cellStyle name="Normal 2 6 3 2 3 5 2" xfId="31301" xr:uid="{00000000-0005-0000-0000-00004A7A0000}"/>
    <cellStyle name="Normal 2 6 3 2 3 6" xfId="31302" xr:uid="{00000000-0005-0000-0000-00004B7A0000}"/>
    <cellStyle name="Normal 2 6 3 2 4" xfId="31303" xr:uid="{00000000-0005-0000-0000-00004C7A0000}"/>
    <cellStyle name="Normal 2 6 3 2 4 2" xfId="31304" xr:uid="{00000000-0005-0000-0000-00004D7A0000}"/>
    <cellStyle name="Normal 2 6 3 2 4 2 2" xfId="31305" xr:uid="{00000000-0005-0000-0000-00004E7A0000}"/>
    <cellStyle name="Normal 2 6 3 2 4 2 2 2" xfId="31306" xr:uid="{00000000-0005-0000-0000-00004F7A0000}"/>
    <cellStyle name="Normal 2 6 3 2 4 2 2 2 2" xfId="31307" xr:uid="{00000000-0005-0000-0000-0000507A0000}"/>
    <cellStyle name="Normal 2 6 3 2 4 2 2 2 2 2" xfId="31308" xr:uid="{00000000-0005-0000-0000-0000517A0000}"/>
    <cellStyle name="Normal 2 6 3 2 4 2 2 2 3" xfId="31309" xr:uid="{00000000-0005-0000-0000-0000527A0000}"/>
    <cellStyle name="Normal 2 6 3 2 4 2 2 3" xfId="31310" xr:uid="{00000000-0005-0000-0000-0000537A0000}"/>
    <cellStyle name="Normal 2 6 3 2 4 2 2 3 2" xfId="31311" xr:uid="{00000000-0005-0000-0000-0000547A0000}"/>
    <cellStyle name="Normal 2 6 3 2 4 2 2 4" xfId="31312" xr:uid="{00000000-0005-0000-0000-0000557A0000}"/>
    <cellStyle name="Normal 2 6 3 2 4 2 3" xfId="31313" xr:uid="{00000000-0005-0000-0000-0000567A0000}"/>
    <cellStyle name="Normal 2 6 3 2 4 2 3 2" xfId="31314" xr:uid="{00000000-0005-0000-0000-0000577A0000}"/>
    <cellStyle name="Normal 2 6 3 2 4 2 3 2 2" xfId="31315" xr:uid="{00000000-0005-0000-0000-0000587A0000}"/>
    <cellStyle name="Normal 2 6 3 2 4 2 3 3" xfId="31316" xr:uid="{00000000-0005-0000-0000-0000597A0000}"/>
    <cellStyle name="Normal 2 6 3 2 4 2 4" xfId="31317" xr:uid="{00000000-0005-0000-0000-00005A7A0000}"/>
    <cellStyle name="Normal 2 6 3 2 4 2 4 2" xfId="31318" xr:uid="{00000000-0005-0000-0000-00005B7A0000}"/>
    <cellStyle name="Normal 2 6 3 2 4 2 5" xfId="31319" xr:uid="{00000000-0005-0000-0000-00005C7A0000}"/>
    <cellStyle name="Normal 2 6 3 2 4 3" xfId="31320" xr:uid="{00000000-0005-0000-0000-00005D7A0000}"/>
    <cellStyle name="Normal 2 6 3 2 4 3 2" xfId="31321" xr:uid="{00000000-0005-0000-0000-00005E7A0000}"/>
    <cellStyle name="Normal 2 6 3 2 4 3 2 2" xfId="31322" xr:uid="{00000000-0005-0000-0000-00005F7A0000}"/>
    <cellStyle name="Normal 2 6 3 2 4 3 2 2 2" xfId="31323" xr:uid="{00000000-0005-0000-0000-0000607A0000}"/>
    <cellStyle name="Normal 2 6 3 2 4 3 2 3" xfId="31324" xr:uid="{00000000-0005-0000-0000-0000617A0000}"/>
    <cellStyle name="Normal 2 6 3 2 4 3 3" xfId="31325" xr:uid="{00000000-0005-0000-0000-0000627A0000}"/>
    <cellStyle name="Normal 2 6 3 2 4 3 3 2" xfId="31326" xr:uid="{00000000-0005-0000-0000-0000637A0000}"/>
    <cellStyle name="Normal 2 6 3 2 4 3 4" xfId="31327" xr:uid="{00000000-0005-0000-0000-0000647A0000}"/>
    <cellStyle name="Normal 2 6 3 2 4 4" xfId="31328" xr:uid="{00000000-0005-0000-0000-0000657A0000}"/>
    <cellStyle name="Normal 2 6 3 2 4 4 2" xfId="31329" xr:uid="{00000000-0005-0000-0000-0000667A0000}"/>
    <cellStyle name="Normal 2 6 3 2 4 4 2 2" xfId="31330" xr:uid="{00000000-0005-0000-0000-0000677A0000}"/>
    <cellStyle name="Normal 2 6 3 2 4 4 3" xfId="31331" xr:uid="{00000000-0005-0000-0000-0000687A0000}"/>
    <cellStyle name="Normal 2 6 3 2 4 5" xfId="31332" xr:uid="{00000000-0005-0000-0000-0000697A0000}"/>
    <cellStyle name="Normal 2 6 3 2 4 5 2" xfId="31333" xr:uid="{00000000-0005-0000-0000-00006A7A0000}"/>
    <cellStyle name="Normal 2 6 3 2 4 6" xfId="31334" xr:uid="{00000000-0005-0000-0000-00006B7A0000}"/>
    <cellStyle name="Normal 2 6 3 2 5" xfId="31335" xr:uid="{00000000-0005-0000-0000-00006C7A0000}"/>
    <cellStyle name="Normal 2 6 3 2 5 2" xfId="31336" xr:uid="{00000000-0005-0000-0000-00006D7A0000}"/>
    <cellStyle name="Normal 2 6 3 2 5 2 2" xfId="31337" xr:uid="{00000000-0005-0000-0000-00006E7A0000}"/>
    <cellStyle name="Normal 2 6 3 2 5 2 2 2" xfId="31338" xr:uid="{00000000-0005-0000-0000-00006F7A0000}"/>
    <cellStyle name="Normal 2 6 3 2 5 2 2 2 2" xfId="31339" xr:uid="{00000000-0005-0000-0000-0000707A0000}"/>
    <cellStyle name="Normal 2 6 3 2 5 2 2 3" xfId="31340" xr:uid="{00000000-0005-0000-0000-0000717A0000}"/>
    <cellStyle name="Normal 2 6 3 2 5 2 3" xfId="31341" xr:uid="{00000000-0005-0000-0000-0000727A0000}"/>
    <cellStyle name="Normal 2 6 3 2 5 2 3 2" xfId="31342" xr:uid="{00000000-0005-0000-0000-0000737A0000}"/>
    <cellStyle name="Normal 2 6 3 2 5 2 4" xfId="31343" xr:uid="{00000000-0005-0000-0000-0000747A0000}"/>
    <cellStyle name="Normal 2 6 3 2 5 3" xfId="31344" xr:uid="{00000000-0005-0000-0000-0000757A0000}"/>
    <cellStyle name="Normal 2 6 3 2 5 3 2" xfId="31345" xr:uid="{00000000-0005-0000-0000-0000767A0000}"/>
    <cellStyle name="Normal 2 6 3 2 5 3 2 2" xfId="31346" xr:uid="{00000000-0005-0000-0000-0000777A0000}"/>
    <cellStyle name="Normal 2 6 3 2 5 3 3" xfId="31347" xr:uid="{00000000-0005-0000-0000-0000787A0000}"/>
    <cellStyle name="Normal 2 6 3 2 5 4" xfId="31348" xr:uid="{00000000-0005-0000-0000-0000797A0000}"/>
    <cellStyle name="Normal 2 6 3 2 5 4 2" xfId="31349" xr:uid="{00000000-0005-0000-0000-00007A7A0000}"/>
    <cellStyle name="Normal 2 6 3 2 5 5" xfId="31350" xr:uid="{00000000-0005-0000-0000-00007B7A0000}"/>
    <cellStyle name="Normal 2 6 3 2 6" xfId="31351" xr:uid="{00000000-0005-0000-0000-00007C7A0000}"/>
    <cellStyle name="Normal 2 6 3 2 6 2" xfId="31352" xr:uid="{00000000-0005-0000-0000-00007D7A0000}"/>
    <cellStyle name="Normal 2 6 3 2 6 2 2" xfId="31353" xr:uid="{00000000-0005-0000-0000-00007E7A0000}"/>
    <cellStyle name="Normal 2 6 3 2 6 2 2 2" xfId="31354" xr:uid="{00000000-0005-0000-0000-00007F7A0000}"/>
    <cellStyle name="Normal 2 6 3 2 6 2 3" xfId="31355" xr:uid="{00000000-0005-0000-0000-0000807A0000}"/>
    <cellStyle name="Normal 2 6 3 2 6 3" xfId="31356" xr:uid="{00000000-0005-0000-0000-0000817A0000}"/>
    <cellStyle name="Normal 2 6 3 2 6 3 2" xfId="31357" xr:uid="{00000000-0005-0000-0000-0000827A0000}"/>
    <cellStyle name="Normal 2 6 3 2 6 4" xfId="31358" xr:uid="{00000000-0005-0000-0000-0000837A0000}"/>
    <cellStyle name="Normal 2 6 3 2 7" xfId="31359" xr:uid="{00000000-0005-0000-0000-0000847A0000}"/>
    <cellStyle name="Normal 2 6 3 2 7 2" xfId="31360" xr:uid="{00000000-0005-0000-0000-0000857A0000}"/>
    <cellStyle name="Normal 2 6 3 2 7 2 2" xfId="31361" xr:uid="{00000000-0005-0000-0000-0000867A0000}"/>
    <cellStyle name="Normal 2 6 3 2 7 3" xfId="31362" xr:uid="{00000000-0005-0000-0000-0000877A0000}"/>
    <cellStyle name="Normal 2 6 3 2 7 3 2" xfId="31363" xr:uid="{00000000-0005-0000-0000-0000887A0000}"/>
    <cellStyle name="Normal 2 6 3 2 7 4" xfId="31364" xr:uid="{00000000-0005-0000-0000-0000897A0000}"/>
    <cellStyle name="Normal 2 6 3 2 8" xfId="31365" xr:uid="{00000000-0005-0000-0000-00008A7A0000}"/>
    <cellStyle name="Normal 2 6 3 2 8 2" xfId="31366" xr:uid="{00000000-0005-0000-0000-00008B7A0000}"/>
    <cellStyle name="Normal 2 6 3 2 9" xfId="31367" xr:uid="{00000000-0005-0000-0000-00008C7A0000}"/>
    <cellStyle name="Normal 2 6 3 2 9 2" xfId="31368" xr:uid="{00000000-0005-0000-0000-00008D7A0000}"/>
    <cellStyle name="Normal 2 6 3 3" xfId="31369" xr:uid="{00000000-0005-0000-0000-00008E7A0000}"/>
    <cellStyle name="Normal 2 6 3 3 2" xfId="31370" xr:uid="{00000000-0005-0000-0000-00008F7A0000}"/>
    <cellStyle name="Normal 2 6 3 3 2 2" xfId="31371" xr:uid="{00000000-0005-0000-0000-0000907A0000}"/>
    <cellStyle name="Normal 2 6 3 3 2 2 2" xfId="31372" xr:uid="{00000000-0005-0000-0000-0000917A0000}"/>
    <cellStyle name="Normal 2 6 3 3 2 2 2 2" xfId="31373" xr:uid="{00000000-0005-0000-0000-0000927A0000}"/>
    <cellStyle name="Normal 2 6 3 3 2 2 2 2 2" xfId="31374" xr:uid="{00000000-0005-0000-0000-0000937A0000}"/>
    <cellStyle name="Normal 2 6 3 3 2 2 2 2 2 2" xfId="31375" xr:uid="{00000000-0005-0000-0000-0000947A0000}"/>
    <cellStyle name="Normal 2 6 3 3 2 2 2 2 3" xfId="31376" xr:uid="{00000000-0005-0000-0000-0000957A0000}"/>
    <cellStyle name="Normal 2 6 3 3 2 2 2 3" xfId="31377" xr:uid="{00000000-0005-0000-0000-0000967A0000}"/>
    <cellStyle name="Normal 2 6 3 3 2 2 2 3 2" xfId="31378" xr:uid="{00000000-0005-0000-0000-0000977A0000}"/>
    <cellStyle name="Normal 2 6 3 3 2 2 2 4" xfId="31379" xr:uid="{00000000-0005-0000-0000-0000987A0000}"/>
    <cellStyle name="Normal 2 6 3 3 2 2 3" xfId="31380" xr:uid="{00000000-0005-0000-0000-0000997A0000}"/>
    <cellStyle name="Normal 2 6 3 3 2 2 3 2" xfId="31381" xr:uid="{00000000-0005-0000-0000-00009A7A0000}"/>
    <cellStyle name="Normal 2 6 3 3 2 2 3 2 2" xfId="31382" xr:uid="{00000000-0005-0000-0000-00009B7A0000}"/>
    <cellStyle name="Normal 2 6 3 3 2 2 3 3" xfId="31383" xr:uid="{00000000-0005-0000-0000-00009C7A0000}"/>
    <cellStyle name="Normal 2 6 3 3 2 2 4" xfId="31384" xr:uid="{00000000-0005-0000-0000-00009D7A0000}"/>
    <cellStyle name="Normal 2 6 3 3 2 2 4 2" xfId="31385" xr:uid="{00000000-0005-0000-0000-00009E7A0000}"/>
    <cellStyle name="Normal 2 6 3 3 2 2 5" xfId="31386" xr:uid="{00000000-0005-0000-0000-00009F7A0000}"/>
    <cellStyle name="Normal 2 6 3 3 2 3" xfId="31387" xr:uid="{00000000-0005-0000-0000-0000A07A0000}"/>
    <cellStyle name="Normal 2 6 3 3 2 3 2" xfId="31388" xr:uid="{00000000-0005-0000-0000-0000A17A0000}"/>
    <cellStyle name="Normal 2 6 3 3 2 3 2 2" xfId="31389" xr:uid="{00000000-0005-0000-0000-0000A27A0000}"/>
    <cellStyle name="Normal 2 6 3 3 2 3 2 2 2" xfId="31390" xr:uid="{00000000-0005-0000-0000-0000A37A0000}"/>
    <cellStyle name="Normal 2 6 3 3 2 3 2 3" xfId="31391" xr:uid="{00000000-0005-0000-0000-0000A47A0000}"/>
    <cellStyle name="Normal 2 6 3 3 2 3 3" xfId="31392" xr:uid="{00000000-0005-0000-0000-0000A57A0000}"/>
    <cellStyle name="Normal 2 6 3 3 2 3 3 2" xfId="31393" xr:uid="{00000000-0005-0000-0000-0000A67A0000}"/>
    <cellStyle name="Normal 2 6 3 3 2 3 4" xfId="31394" xr:uid="{00000000-0005-0000-0000-0000A77A0000}"/>
    <cellStyle name="Normal 2 6 3 3 2 4" xfId="31395" xr:uid="{00000000-0005-0000-0000-0000A87A0000}"/>
    <cellStyle name="Normal 2 6 3 3 2 4 2" xfId="31396" xr:uid="{00000000-0005-0000-0000-0000A97A0000}"/>
    <cellStyle name="Normal 2 6 3 3 2 4 2 2" xfId="31397" xr:uid="{00000000-0005-0000-0000-0000AA7A0000}"/>
    <cellStyle name="Normal 2 6 3 3 2 4 3" xfId="31398" xr:uid="{00000000-0005-0000-0000-0000AB7A0000}"/>
    <cellStyle name="Normal 2 6 3 3 2 5" xfId="31399" xr:uid="{00000000-0005-0000-0000-0000AC7A0000}"/>
    <cellStyle name="Normal 2 6 3 3 2 5 2" xfId="31400" xr:uid="{00000000-0005-0000-0000-0000AD7A0000}"/>
    <cellStyle name="Normal 2 6 3 3 2 6" xfId="31401" xr:uid="{00000000-0005-0000-0000-0000AE7A0000}"/>
    <cellStyle name="Normal 2 6 3 3 3" xfId="31402" xr:uid="{00000000-0005-0000-0000-0000AF7A0000}"/>
    <cellStyle name="Normal 2 6 3 3 3 2" xfId="31403" xr:uid="{00000000-0005-0000-0000-0000B07A0000}"/>
    <cellStyle name="Normal 2 6 3 3 3 2 2" xfId="31404" xr:uid="{00000000-0005-0000-0000-0000B17A0000}"/>
    <cellStyle name="Normal 2 6 3 3 3 2 2 2" xfId="31405" xr:uid="{00000000-0005-0000-0000-0000B27A0000}"/>
    <cellStyle name="Normal 2 6 3 3 3 2 2 2 2" xfId="31406" xr:uid="{00000000-0005-0000-0000-0000B37A0000}"/>
    <cellStyle name="Normal 2 6 3 3 3 2 2 2 2 2" xfId="31407" xr:uid="{00000000-0005-0000-0000-0000B47A0000}"/>
    <cellStyle name="Normal 2 6 3 3 3 2 2 2 3" xfId="31408" xr:uid="{00000000-0005-0000-0000-0000B57A0000}"/>
    <cellStyle name="Normal 2 6 3 3 3 2 2 3" xfId="31409" xr:uid="{00000000-0005-0000-0000-0000B67A0000}"/>
    <cellStyle name="Normal 2 6 3 3 3 2 2 3 2" xfId="31410" xr:uid="{00000000-0005-0000-0000-0000B77A0000}"/>
    <cellStyle name="Normal 2 6 3 3 3 2 2 4" xfId="31411" xr:uid="{00000000-0005-0000-0000-0000B87A0000}"/>
    <cellStyle name="Normal 2 6 3 3 3 2 3" xfId="31412" xr:uid="{00000000-0005-0000-0000-0000B97A0000}"/>
    <cellStyle name="Normal 2 6 3 3 3 2 3 2" xfId="31413" xr:uid="{00000000-0005-0000-0000-0000BA7A0000}"/>
    <cellStyle name="Normal 2 6 3 3 3 2 3 2 2" xfId="31414" xr:uid="{00000000-0005-0000-0000-0000BB7A0000}"/>
    <cellStyle name="Normal 2 6 3 3 3 2 3 3" xfId="31415" xr:uid="{00000000-0005-0000-0000-0000BC7A0000}"/>
    <cellStyle name="Normal 2 6 3 3 3 2 4" xfId="31416" xr:uid="{00000000-0005-0000-0000-0000BD7A0000}"/>
    <cellStyle name="Normal 2 6 3 3 3 2 4 2" xfId="31417" xr:uid="{00000000-0005-0000-0000-0000BE7A0000}"/>
    <cellStyle name="Normal 2 6 3 3 3 2 5" xfId="31418" xr:uid="{00000000-0005-0000-0000-0000BF7A0000}"/>
    <cellStyle name="Normal 2 6 3 3 3 3" xfId="31419" xr:uid="{00000000-0005-0000-0000-0000C07A0000}"/>
    <cellStyle name="Normal 2 6 3 3 3 3 2" xfId="31420" xr:uid="{00000000-0005-0000-0000-0000C17A0000}"/>
    <cellStyle name="Normal 2 6 3 3 3 3 2 2" xfId="31421" xr:uid="{00000000-0005-0000-0000-0000C27A0000}"/>
    <cellStyle name="Normal 2 6 3 3 3 3 2 2 2" xfId="31422" xr:uid="{00000000-0005-0000-0000-0000C37A0000}"/>
    <cellStyle name="Normal 2 6 3 3 3 3 2 3" xfId="31423" xr:uid="{00000000-0005-0000-0000-0000C47A0000}"/>
    <cellStyle name="Normal 2 6 3 3 3 3 3" xfId="31424" xr:uid="{00000000-0005-0000-0000-0000C57A0000}"/>
    <cellStyle name="Normal 2 6 3 3 3 3 3 2" xfId="31425" xr:uid="{00000000-0005-0000-0000-0000C67A0000}"/>
    <cellStyle name="Normal 2 6 3 3 3 3 4" xfId="31426" xr:uid="{00000000-0005-0000-0000-0000C77A0000}"/>
    <cellStyle name="Normal 2 6 3 3 3 4" xfId="31427" xr:uid="{00000000-0005-0000-0000-0000C87A0000}"/>
    <cellStyle name="Normal 2 6 3 3 3 4 2" xfId="31428" xr:uid="{00000000-0005-0000-0000-0000C97A0000}"/>
    <cellStyle name="Normal 2 6 3 3 3 4 2 2" xfId="31429" xr:uid="{00000000-0005-0000-0000-0000CA7A0000}"/>
    <cellStyle name="Normal 2 6 3 3 3 4 3" xfId="31430" xr:uid="{00000000-0005-0000-0000-0000CB7A0000}"/>
    <cellStyle name="Normal 2 6 3 3 3 5" xfId="31431" xr:uid="{00000000-0005-0000-0000-0000CC7A0000}"/>
    <cellStyle name="Normal 2 6 3 3 3 5 2" xfId="31432" xr:uid="{00000000-0005-0000-0000-0000CD7A0000}"/>
    <cellStyle name="Normal 2 6 3 3 3 6" xfId="31433" xr:uid="{00000000-0005-0000-0000-0000CE7A0000}"/>
    <cellStyle name="Normal 2 6 3 3 4" xfId="31434" xr:uid="{00000000-0005-0000-0000-0000CF7A0000}"/>
    <cellStyle name="Normal 2 6 3 3 4 2" xfId="31435" xr:uid="{00000000-0005-0000-0000-0000D07A0000}"/>
    <cellStyle name="Normal 2 6 3 3 4 2 2" xfId="31436" xr:uid="{00000000-0005-0000-0000-0000D17A0000}"/>
    <cellStyle name="Normal 2 6 3 3 4 2 2 2" xfId="31437" xr:uid="{00000000-0005-0000-0000-0000D27A0000}"/>
    <cellStyle name="Normal 2 6 3 3 4 2 2 2 2" xfId="31438" xr:uid="{00000000-0005-0000-0000-0000D37A0000}"/>
    <cellStyle name="Normal 2 6 3 3 4 2 2 3" xfId="31439" xr:uid="{00000000-0005-0000-0000-0000D47A0000}"/>
    <cellStyle name="Normal 2 6 3 3 4 2 3" xfId="31440" xr:uid="{00000000-0005-0000-0000-0000D57A0000}"/>
    <cellStyle name="Normal 2 6 3 3 4 2 3 2" xfId="31441" xr:uid="{00000000-0005-0000-0000-0000D67A0000}"/>
    <cellStyle name="Normal 2 6 3 3 4 2 4" xfId="31442" xr:uid="{00000000-0005-0000-0000-0000D77A0000}"/>
    <cellStyle name="Normal 2 6 3 3 4 3" xfId="31443" xr:uid="{00000000-0005-0000-0000-0000D87A0000}"/>
    <cellStyle name="Normal 2 6 3 3 4 3 2" xfId="31444" xr:uid="{00000000-0005-0000-0000-0000D97A0000}"/>
    <cellStyle name="Normal 2 6 3 3 4 3 2 2" xfId="31445" xr:uid="{00000000-0005-0000-0000-0000DA7A0000}"/>
    <cellStyle name="Normal 2 6 3 3 4 3 3" xfId="31446" xr:uid="{00000000-0005-0000-0000-0000DB7A0000}"/>
    <cellStyle name="Normal 2 6 3 3 4 4" xfId="31447" xr:uid="{00000000-0005-0000-0000-0000DC7A0000}"/>
    <cellStyle name="Normal 2 6 3 3 4 4 2" xfId="31448" xr:uid="{00000000-0005-0000-0000-0000DD7A0000}"/>
    <cellStyle name="Normal 2 6 3 3 4 5" xfId="31449" xr:uid="{00000000-0005-0000-0000-0000DE7A0000}"/>
    <cellStyle name="Normal 2 6 3 3 5" xfId="31450" xr:uid="{00000000-0005-0000-0000-0000DF7A0000}"/>
    <cellStyle name="Normal 2 6 3 3 5 2" xfId="31451" xr:uid="{00000000-0005-0000-0000-0000E07A0000}"/>
    <cellStyle name="Normal 2 6 3 3 5 2 2" xfId="31452" xr:uid="{00000000-0005-0000-0000-0000E17A0000}"/>
    <cellStyle name="Normal 2 6 3 3 5 2 2 2" xfId="31453" xr:uid="{00000000-0005-0000-0000-0000E27A0000}"/>
    <cellStyle name="Normal 2 6 3 3 5 2 3" xfId="31454" xr:uid="{00000000-0005-0000-0000-0000E37A0000}"/>
    <cellStyle name="Normal 2 6 3 3 5 3" xfId="31455" xr:uid="{00000000-0005-0000-0000-0000E47A0000}"/>
    <cellStyle name="Normal 2 6 3 3 5 3 2" xfId="31456" xr:uid="{00000000-0005-0000-0000-0000E57A0000}"/>
    <cellStyle name="Normal 2 6 3 3 5 4" xfId="31457" xr:uid="{00000000-0005-0000-0000-0000E67A0000}"/>
    <cellStyle name="Normal 2 6 3 3 6" xfId="31458" xr:uid="{00000000-0005-0000-0000-0000E77A0000}"/>
    <cellStyle name="Normal 2 6 3 3 6 2" xfId="31459" xr:uid="{00000000-0005-0000-0000-0000E87A0000}"/>
    <cellStyle name="Normal 2 6 3 3 6 2 2" xfId="31460" xr:uid="{00000000-0005-0000-0000-0000E97A0000}"/>
    <cellStyle name="Normal 2 6 3 3 6 3" xfId="31461" xr:uid="{00000000-0005-0000-0000-0000EA7A0000}"/>
    <cellStyle name="Normal 2 6 3 3 6 3 2" xfId="31462" xr:uid="{00000000-0005-0000-0000-0000EB7A0000}"/>
    <cellStyle name="Normal 2 6 3 3 6 4" xfId="31463" xr:uid="{00000000-0005-0000-0000-0000EC7A0000}"/>
    <cellStyle name="Normal 2 6 3 3 7" xfId="31464" xr:uid="{00000000-0005-0000-0000-0000ED7A0000}"/>
    <cellStyle name="Normal 2 6 3 3 7 2" xfId="31465" xr:uid="{00000000-0005-0000-0000-0000EE7A0000}"/>
    <cellStyle name="Normal 2 6 3 3 8" xfId="31466" xr:uid="{00000000-0005-0000-0000-0000EF7A0000}"/>
    <cellStyle name="Normal 2 6 3 3 8 2" xfId="31467" xr:uid="{00000000-0005-0000-0000-0000F07A0000}"/>
    <cellStyle name="Normal 2 6 3 3 9" xfId="31468" xr:uid="{00000000-0005-0000-0000-0000F17A0000}"/>
    <cellStyle name="Normal 2 6 3 4" xfId="31469" xr:uid="{00000000-0005-0000-0000-0000F27A0000}"/>
    <cellStyle name="Normal 2 6 3 4 2" xfId="31470" xr:uid="{00000000-0005-0000-0000-0000F37A0000}"/>
    <cellStyle name="Normal 2 6 3 4 2 2" xfId="31471" xr:uid="{00000000-0005-0000-0000-0000F47A0000}"/>
    <cellStyle name="Normal 2 6 3 4 2 2 2" xfId="31472" xr:uid="{00000000-0005-0000-0000-0000F57A0000}"/>
    <cellStyle name="Normal 2 6 3 4 2 2 2 2" xfId="31473" xr:uid="{00000000-0005-0000-0000-0000F67A0000}"/>
    <cellStyle name="Normal 2 6 3 4 2 2 2 2 2" xfId="31474" xr:uid="{00000000-0005-0000-0000-0000F77A0000}"/>
    <cellStyle name="Normal 2 6 3 4 2 2 2 3" xfId="31475" xr:uid="{00000000-0005-0000-0000-0000F87A0000}"/>
    <cellStyle name="Normal 2 6 3 4 2 2 3" xfId="31476" xr:uid="{00000000-0005-0000-0000-0000F97A0000}"/>
    <cellStyle name="Normal 2 6 3 4 2 2 3 2" xfId="31477" xr:uid="{00000000-0005-0000-0000-0000FA7A0000}"/>
    <cellStyle name="Normal 2 6 3 4 2 2 4" xfId="31478" xr:uid="{00000000-0005-0000-0000-0000FB7A0000}"/>
    <cellStyle name="Normal 2 6 3 4 2 3" xfId="31479" xr:uid="{00000000-0005-0000-0000-0000FC7A0000}"/>
    <cellStyle name="Normal 2 6 3 4 2 3 2" xfId="31480" xr:uid="{00000000-0005-0000-0000-0000FD7A0000}"/>
    <cellStyle name="Normal 2 6 3 4 2 3 2 2" xfId="31481" xr:uid="{00000000-0005-0000-0000-0000FE7A0000}"/>
    <cellStyle name="Normal 2 6 3 4 2 3 3" xfId="31482" xr:uid="{00000000-0005-0000-0000-0000FF7A0000}"/>
    <cellStyle name="Normal 2 6 3 4 2 4" xfId="31483" xr:uid="{00000000-0005-0000-0000-0000007B0000}"/>
    <cellStyle name="Normal 2 6 3 4 2 4 2" xfId="31484" xr:uid="{00000000-0005-0000-0000-0000017B0000}"/>
    <cellStyle name="Normal 2 6 3 4 2 5" xfId="31485" xr:uid="{00000000-0005-0000-0000-0000027B0000}"/>
    <cellStyle name="Normal 2 6 3 4 3" xfId="31486" xr:uid="{00000000-0005-0000-0000-0000037B0000}"/>
    <cellStyle name="Normal 2 6 3 4 3 2" xfId="31487" xr:uid="{00000000-0005-0000-0000-0000047B0000}"/>
    <cellStyle name="Normal 2 6 3 4 3 2 2" xfId="31488" xr:uid="{00000000-0005-0000-0000-0000057B0000}"/>
    <cellStyle name="Normal 2 6 3 4 3 2 2 2" xfId="31489" xr:uid="{00000000-0005-0000-0000-0000067B0000}"/>
    <cellStyle name="Normal 2 6 3 4 3 2 3" xfId="31490" xr:uid="{00000000-0005-0000-0000-0000077B0000}"/>
    <cellStyle name="Normal 2 6 3 4 3 3" xfId="31491" xr:uid="{00000000-0005-0000-0000-0000087B0000}"/>
    <cellStyle name="Normal 2 6 3 4 3 3 2" xfId="31492" xr:uid="{00000000-0005-0000-0000-0000097B0000}"/>
    <cellStyle name="Normal 2 6 3 4 3 4" xfId="31493" xr:uid="{00000000-0005-0000-0000-00000A7B0000}"/>
    <cellStyle name="Normal 2 6 3 4 4" xfId="31494" xr:uid="{00000000-0005-0000-0000-00000B7B0000}"/>
    <cellStyle name="Normal 2 6 3 4 4 2" xfId="31495" xr:uid="{00000000-0005-0000-0000-00000C7B0000}"/>
    <cellStyle name="Normal 2 6 3 4 4 2 2" xfId="31496" xr:uid="{00000000-0005-0000-0000-00000D7B0000}"/>
    <cellStyle name="Normal 2 6 3 4 4 3" xfId="31497" xr:uid="{00000000-0005-0000-0000-00000E7B0000}"/>
    <cellStyle name="Normal 2 6 3 4 5" xfId="31498" xr:uid="{00000000-0005-0000-0000-00000F7B0000}"/>
    <cellStyle name="Normal 2 6 3 4 5 2" xfId="31499" xr:uid="{00000000-0005-0000-0000-0000107B0000}"/>
    <cellStyle name="Normal 2 6 3 4 6" xfId="31500" xr:uid="{00000000-0005-0000-0000-0000117B0000}"/>
    <cellStyle name="Normal 2 6 3 5" xfId="31501" xr:uid="{00000000-0005-0000-0000-0000127B0000}"/>
    <cellStyle name="Normal 2 6 3 5 2" xfId="31502" xr:uid="{00000000-0005-0000-0000-0000137B0000}"/>
    <cellStyle name="Normal 2 6 3 5 2 2" xfId="31503" xr:uid="{00000000-0005-0000-0000-0000147B0000}"/>
    <cellStyle name="Normal 2 6 3 5 2 2 2" xfId="31504" xr:uid="{00000000-0005-0000-0000-0000157B0000}"/>
    <cellStyle name="Normal 2 6 3 5 2 2 2 2" xfId="31505" xr:uid="{00000000-0005-0000-0000-0000167B0000}"/>
    <cellStyle name="Normal 2 6 3 5 2 2 2 2 2" xfId="31506" xr:uid="{00000000-0005-0000-0000-0000177B0000}"/>
    <cellStyle name="Normal 2 6 3 5 2 2 2 3" xfId="31507" xr:uid="{00000000-0005-0000-0000-0000187B0000}"/>
    <cellStyle name="Normal 2 6 3 5 2 2 3" xfId="31508" xr:uid="{00000000-0005-0000-0000-0000197B0000}"/>
    <cellStyle name="Normal 2 6 3 5 2 2 3 2" xfId="31509" xr:uid="{00000000-0005-0000-0000-00001A7B0000}"/>
    <cellStyle name="Normal 2 6 3 5 2 2 4" xfId="31510" xr:uid="{00000000-0005-0000-0000-00001B7B0000}"/>
    <cellStyle name="Normal 2 6 3 5 2 3" xfId="31511" xr:uid="{00000000-0005-0000-0000-00001C7B0000}"/>
    <cellStyle name="Normal 2 6 3 5 2 3 2" xfId="31512" xr:uid="{00000000-0005-0000-0000-00001D7B0000}"/>
    <cellStyle name="Normal 2 6 3 5 2 3 2 2" xfId="31513" xr:uid="{00000000-0005-0000-0000-00001E7B0000}"/>
    <cellStyle name="Normal 2 6 3 5 2 3 3" xfId="31514" xr:uid="{00000000-0005-0000-0000-00001F7B0000}"/>
    <cellStyle name="Normal 2 6 3 5 2 4" xfId="31515" xr:uid="{00000000-0005-0000-0000-0000207B0000}"/>
    <cellStyle name="Normal 2 6 3 5 2 4 2" xfId="31516" xr:uid="{00000000-0005-0000-0000-0000217B0000}"/>
    <cellStyle name="Normal 2 6 3 5 2 5" xfId="31517" xr:uid="{00000000-0005-0000-0000-0000227B0000}"/>
    <cellStyle name="Normal 2 6 3 5 3" xfId="31518" xr:uid="{00000000-0005-0000-0000-0000237B0000}"/>
    <cellStyle name="Normal 2 6 3 5 3 2" xfId="31519" xr:uid="{00000000-0005-0000-0000-0000247B0000}"/>
    <cellStyle name="Normal 2 6 3 5 3 2 2" xfId="31520" xr:uid="{00000000-0005-0000-0000-0000257B0000}"/>
    <cellStyle name="Normal 2 6 3 5 3 2 2 2" xfId="31521" xr:uid="{00000000-0005-0000-0000-0000267B0000}"/>
    <cellStyle name="Normal 2 6 3 5 3 2 3" xfId="31522" xr:uid="{00000000-0005-0000-0000-0000277B0000}"/>
    <cellStyle name="Normal 2 6 3 5 3 3" xfId="31523" xr:uid="{00000000-0005-0000-0000-0000287B0000}"/>
    <cellStyle name="Normal 2 6 3 5 3 3 2" xfId="31524" xr:uid="{00000000-0005-0000-0000-0000297B0000}"/>
    <cellStyle name="Normal 2 6 3 5 3 4" xfId="31525" xr:uid="{00000000-0005-0000-0000-00002A7B0000}"/>
    <cellStyle name="Normal 2 6 3 5 4" xfId="31526" xr:uid="{00000000-0005-0000-0000-00002B7B0000}"/>
    <cellStyle name="Normal 2 6 3 5 4 2" xfId="31527" xr:uid="{00000000-0005-0000-0000-00002C7B0000}"/>
    <cellStyle name="Normal 2 6 3 5 4 2 2" xfId="31528" xr:uid="{00000000-0005-0000-0000-00002D7B0000}"/>
    <cellStyle name="Normal 2 6 3 5 4 3" xfId="31529" xr:uid="{00000000-0005-0000-0000-00002E7B0000}"/>
    <cellStyle name="Normal 2 6 3 5 5" xfId="31530" xr:uid="{00000000-0005-0000-0000-00002F7B0000}"/>
    <cellStyle name="Normal 2 6 3 5 5 2" xfId="31531" xr:uid="{00000000-0005-0000-0000-0000307B0000}"/>
    <cellStyle name="Normal 2 6 3 5 6" xfId="31532" xr:uid="{00000000-0005-0000-0000-0000317B0000}"/>
    <cellStyle name="Normal 2 6 3 6" xfId="31533" xr:uid="{00000000-0005-0000-0000-0000327B0000}"/>
    <cellStyle name="Normal 2 6 3 6 2" xfId="31534" xr:uid="{00000000-0005-0000-0000-0000337B0000}"/>
    <cellStyle name="Normal 2 6 3 6 2 2" xfId="31535" xr:uid="{00000000-0005-0000-0000-0000347B0000}"/>
    <cellStyle name="Normal 2 6 3 6 2 2 2" xfId="31536" xr:uid="{00000000-0005-0000-0000-0000357B0000}"/>
    <cellStyle name="Normal 2 6 3 6 2 2 2 2" xfId="31537" xr:uid="{00000000-0005-0000-0000-0000367B0000}"/>
    <cellStyle name="Normal 2 6 3 6 2 2 3" xfId="31538" xr:uid="{00000000-0005-0000-0000-0000377B0000}"/>
    <cellStyle name="Normal 2 6 3 6 2 3" xfId="31539" xr:uid="{00000000-0005-0000-0000-0000387B0000}"/>
    <cellStyle name="Normal 2 6 3 6 2 3 2" xfId="31540" xr:uid="{00000000-0005-0000-0000-0000397B0000}"/>
    <cellStyle name="Normal 2 6 3 6 2 4" xfId="31541" xr:uid="{00000000-0005-0000-0000-00003A7B0000}"/>
    <cellStyle name="Normal 2 6 3 6 3" xfId="31542" xr:uid="{00000000-0005-0000-0000-00003B7B0000}"/>
    <cellStyle name="Normal 2 6 3 6 3 2" xfId="31543" xr:uid="{00000000-0005-0000-0000-00003C7B0000}"/>
    <cellStyle name="Normal 2 6 3 6 3 2 2" xfId="31544" xr:uid="{00000000-0005-0000-0000-00003D7B0000}"/>
    <cellStyle name="Normal 2 6 3 6 3 3" xfId="31545" xr:uid="{00000000-0005-0000-0000-00003E7B0000}"/>
    <cellStyle name="Normal 2 6 3 6 4" xfId="31546" xr:uid="{00000000-0005-0000-0000-00003F7B0000}"/>
    <cellStyle name="Normal 2 6 3 6 4 2" xfId="31547" xr:uid="{00000000-0005-0000-0000-0000407B0000}"/>
    <cellStyle name="Normal 2 6 3 6 5" xfId="31548" xr:uid="{00000000-0005-0000-0000-0000417B0000}"/>
    <cellStyle name="Normal 2 6 3 7" xfId="31549" xr:uid="{00000000-0005-0000-0000-0000427B0000}"/>
    <cellStyle name="Normal 2 6 3 7 2" xfId="31550" xr:uid="{00000000-0005-0000-0000-0000437B0000}"/>
    <cellStyle name="Normal 2 6 3 7 2 2" xfId="31551" xr:uid="{00000000-0005-0000-0000-0000447B0000}"/>
    <cellStyle name="Normal 2 6 3 7 2 2 2" xfId="31552" xr:uid="{00000000-0005-0000-0000-0000457B0000}"/>
    <cellStyle name="Normal 2 6 3 7 2 3" xfId="31553" xr:uid="{00000000-0005-0000-0000-0000467B0000}"/>
    <cellStyle name="Normal 2 6 3 7 3" xfId="31554" xr:uid="{00000000-0005-0000-0000-0000477B0000}"/>
    <cellStyle name="Normal 2 6 3 7 3 2" xfId="31555" xr:uid="{00000000-0005-0000-0000-0000487B0000}"/>
    <cellStyle name="Normal 2 6 3 7 4" xfId="31556" xr:uid="{00000000-0005-0000-0000-0000497B0000}"/>
    <cellStyle name="Normal 2 6 3 8" xfId="31557" xr:uid="{00000000-0005-0000-0000-00004A7B0000}"/>
    <cellStyle name="Normal 2 6 3 8 2" xfId="31558" xr:uid="{00000000-0005-0000-0000-00004B7B0000}"/>
    <cellStyle name="Normal 2 6 3 8 2 2" xfId="31559" xr:uid="{00000000-0005-0000-0000-00004C7B0000}"/>
    <cellStyle name="Normal 2 6 3 8 3" xfId="31560" xr:uid="{00000000-0005-0000-0000-00004D7B0000}"/>
    <cellStyle name="Normal 2 6 3 8 3 2" xfId="31561" xr:uid="{00000000-0005-0000-0000-00004E7B0000}"/>
    <cellStyle name="Normal 2 6 3 8 4" xfId="31562" xr:uid="{00000000-0005-0000-0000-00004F7B0000}"/>
    <cellStyle name="Normal 2 6 3 9" xfId="31563" xr:uid="{00000000-0005-0000-0000-0000507B0000}"/>
    <cellStyle name="Normal 2 6 3 9 2" xfId="31564" xr:uid="{00000000-0005-0000-0000-0000517B0000}"/>
    <cellStyle name="Normal 2 6 4" xfId="31565" xr:uid="{00000000-0005-0000-0000-0000527B0000}"/>
    <cellStyle name="Normal 2 6 4 10" xfId="31566" xr:uid="{00000000-0005-0000-0000-0000537B0000}"/>
    <cellStyle name="Normal 2 6 4 11" xfId="31567" xr:uid="{00000000-0005-0000-0000-0000547B0000}"/>
    <cellStyle name="Normal 2 6 4 2" xfId="31568" xr:uid="{00000000-0005-0000-0000-0000557B0000}"/>
    <cellStyle name="Normal 2 6 4 2 2" xfId="31569" xr:uid="{00000000-0005-0000-0000-0000567B0000}"/>
    <cellStyle name="Normal 2 6 4 2 2 2" xfId="31570" xr:uid="{00000000-0005-0000-0000-0000577B0000}"/>
    <cellStyle name="Normal 2 6 4 2 2 2 2" xfId="31571" xr:uid="{00000000-0005-0000-0000-0000587B0000}"/>
    <cellStyle name="Normal 2 6 4 2 2 2 2 2" xfId="31572" xr:uid="{00000000-0005-0000-0000-0000597B0000}"/>
    <cellStyle name="Normal 2 6 4 2 2 2 2 2 2" xfId="31573" xr:uid="{00000000-0005-0000-0000-00005A7B0000}"/>
    <cellStyle name="Normal 2 6 4 2 2 2 2 2 2 2" xfId="31574" xr:uid="{00000000-0005-0000-0000-00005B7B0000}"/>
    <cellStyle name="Normal 2 6 4 2 2 2 2 2 3" xfId="31575" xr:uid="{00000000-0005-0000-0000-00005C7B0000}"/>
    <cellStyle name="Normal 2 6 4 2 2 2 2 3" xfId="31576" xr:uid="{00000000-0005-0000-0000-00005D7B0000}"/>
    <cellStyle name="Normal 2 6 4 2 2 2 2 3 2" xfId="31577" xr:uid="{00000000-0005-0000-0000-00005E7B0000}"/>
    <cellStyle name="Normal 2 6 4 2 2 2 2 4" xfId="31578" xr:uid="{00000000-0005-0000-0000-00005F7B0000}"/>
    <cellStyle name="Normal 2 6 4 2 2 2 3" xfId="31579" xr:uid="{00000000-0005-0000-0000-0000607B0000}"/>
    <cellStyle name="Normal 2 6 4 2 2 2 3 2" xfId="31580" xr:uid="{00000000-0005-0000-0000-0000617B0000}"/>
    <cellStyle name="Normal 2 6 4 2 2 2 3 2 2" xfId="31581" xr:uid="{00000000-0005-0000-0000-0000627B0000}"/>
    <cellStyle name="Normal 2 6 4 2 2 2 3 3" xfId="31582" xr:uid="{00000000-0005-0000-0000-0000637B0000}"/>
    <cellStyle name="Normal 2 6 4 2 2 2 4" xfId="31583" xr:uid="{00000000-0005-0000-0000-0000647B0000}"/>
    <cellStyle name="Normal 2 6 4 2 2 2 4 2" xfId="31584" xr:uid="{00000000-0005-0000-0000-0000657B0000}"/>
    <cellStyle name="Normal 2 6 4 2 2 2 5" xfId="31585" xr:uid="{00000000-0005-0000-0000-0000667B0000}"/>
    <cellStyle name="Normal 2 6 4 2 2 3" xfId="31586" xr:uid="{00000000-0005-0000-0000-0000677B0000}"/>
    <cellStyle name="Normal 2 6 4 2 2 3 2" xfId="31587" xr:uid="{00000000-0005-0000-0000-0000687B0000}"/>
    <cellStyle name="Normal 2 6 4 2 2 3 2 2" xfId="31588" xr:uid="{00000000-0005-0000-0000-0000697B0000}"/>
    <cellStyle name="Normal 2 6 4 2 2 3 2 2 2" xfId="31589" xr:uid="{00000000-0005-0000-0000-00006A7B0000}"/>
    <cellStyle name="Normal 2 6 4 2 2 3 2 3" xfId="31590" xr:uid="{00000000-0005-0000-0000-00006B7B0000}"/>
    <cellStyle name="Normal 2 6 4 2 2 3 3" xfId="31591" xr:uid="{00000000-0005-0000-0000-00006C7B0000}"/>
    <cellStyle name="Normal 2 6 4 2 2 3 3 2" xfId="31592" xr:uid="{00000000-0005-0000-0000-00006D7B0000}"/>
    <cellStyle name="Normal 2 6 4 2 2 3 4" xfId="31593" xr:uid="{00000000-0005-0000-0000-00006E7B0000}"/>
    <cellStyle name="Normal 2 6 4 2 2 4" xfId="31594" xr:uid="{00000000-0005-0000-0000-00006F7B0000}"/>
    <cellStyle name="Normal 2 6 4 2 2 4 2" xfId="31595" xr:uid="{00000000-0005-0000-0000-0000707B0000}"/>
    <cellStyle name="Normal 2 6 4 2 2 4 2 2" xfId="31596" xr:uid="{00000000-0005-0000-0000-0000717B0000}"/>
    <cellStyle name="Normal 2 6 4 2 2 4 3" xfId="31597" xr:uid="{00000000-0005-0000-0000-0000727B0000}"/>
    <cellStyle name="Normal 2 6 4 2 2 5" xfId="31598" xr:uid="{00000000-0005-0000-0000-0000737B0000}"/>
    <cellStyle name="Normal 2 6 4 2 2 5 2" xfId="31599" xr:uid="{00000000-0005-0000-0000-0000747B0000}"/>
    <cellStyle name="Normal 2 6 4 2 2 6" xfId="31600" xr:uid="{00000000-0005-0000-0000-0000757B0000}"/>
    <cellStyle name="Normal 2 6 4 2 3" xfId="31601" xr:uid="{00000000-0005-0000-0000-0000767B0000}"/>
    <cellStyle name="Normal 2 6 4 2 3 2" xfId="31602" xr:uid="{00000000-0005-0000-0000-0000777B0000}"/>
    <cellStyle name="Normal 2 6 4 2 3 2 2" xfId="31603" xr:uid="{00000000-0005-0000-0000-0000787B0000}"/>
    <cellStyle name="Normal 2 6 4 2 3 2 2 2" xfId="31604" xr:uid="{00000000-0005-0000-0000-0000797B0000}"/>
    <cellStyle name="Normal 2 6 4 2 3 2 2 2 2" xfId="31605" xr:uid="{00000000-0005-0000-0000-00007A7B0000}"/>
    <cellStyle name="Normal 2 6 4 2 3 2 2 2 2 2" xfId="31606" xr:uid="{00000000-0005-0000-0000-00007B7B0000}"/>
    <cellStyle name="Normal 2 6 4 2 3 2 2 2 3" xfId="31607" xr:uid="{00000000-0005-0000-0000-00007C7B0000}"/>
    <cellStyle name="Normal 2 6 4 2 3 2 2 3" xfId="31608" xr:uid="{00000000-0005-0000-0000-00007D7B0000}"/>
    <cellStyle name="Normal 2 6 4 2 3 2 2 3 2" xfId="31609" xr:uid="{00000000-0005-0000-0000-00007E7B0000}"/>
    <cellStyle name="Normal 2 6 4 2 3 2 2 4" xfId="31610" xr:uid="{00000000-0005-0000-0000-00007F7B0000}"/>
    <cellStyle name="Normal 2 6 4 2 3 2 3" xfId="31611" xr:uid="{00000000-0005-0000-0000-0000807B0000}"/>
    <cellStyle name="Normal 2 6 4 2 3 2 3 2" xfId="31612" xr:uid="{00000000-0005-0000-0000-0000817B0000}"/>
    <cellStyle name="Normal 2 6 4 2 3 2 3 2 2" xfId="31613" xr:uid="{00000000-0005-0000-0000-0000827B0000}"/>
    <cellStyle name="Normal 2 6 4 2 3 2 3 3" xfId="31614" xr:uid="{00000000-0005-0000-0000-0000837B0000}"/>
    <cellStyle name="Normal 2 6 4 2 3 2 4" xfId="31615" xr:uid="{00000000-0005-0000-0000-0000847B0000}"/>
    <cellStyle name="Normal 2 6 4 2 3 2 4 2" xfId="31616" xr:uid="{00000000-0005-0000-0000-0000857B0000}"/>
    <cellStyle name="Normal 2 6 4 2 3 2 5" xfId="31617" xr:uid="{00000000-0005-0000-0000-0000867B0000}"/>
    <cellStyle name="Normal 2 6 4 2 3 3" xfId="31618" xr:uid="{00000000-0005-0000-0000-0000877B0000}"/>
    <cellStyle name="Normal 2 6 4 2 3 3 2" xfId="31619" xr:uid="{00000000-0005-0000-0000-0000887B0000}"/>
    <cellStyle name="Normal 2 6 4 2 3 3 2 2" xfId="31620" xr:uid="{00000000-0005-0000-0000-0000897B0000}"/>
    <cellStyle name="Normal 2 6 4 2 3 3 2 2 2" xfId="31621" xr:uid="{00000000-0005-0000-0000-00008A7B0000}"/>
    <cellStyle name="Normal 2 6 4 2 3 3 2 3" xfId="31622" xr:uid="{00000000-0005-0000-0000-00008B7B0000}"/>
    <cellStyle name="Normal 2 6 4 2 3 3 3" xfId="31623" xr:uid="{00000000-0005-0000-0000-00008C7B0000}"/>
    <cellStyle name="Normal 2 6 4 2 3 3 3 2" xfId="31624" xr:uid="{00000000-0005-0000-0000-00008D7B0000}"/>
    <cellStyle name="Normal 2 6 4 2 3 3 4" xfId="31625" xr:uid="{00000000-0005-0000-0000-00008E7B0000}"/>
    <cellStyle name="Normal 2 6 4 2 3 4" xfId="31626" xr:uid="{00000000-0005-0000-0000-00008F7B0000}"/>
    <cellStyle name="Normal 2 6 4 2 3 4 2" xfId="31627" xr:uid="{00000000-0005-0000-0000-0000907B0000}"/>
    <cellStyle name="Normal 2 6 4 2 3 4 2 2" xfId="31628" xr:uid="{00000000-0005-0000-0000-0000917B0000}"/>
    <cellStyle name="Normal 2 6 4 2 3 4 3" xfId="31629" xr:uid="{00000000-0005-0000-0000-0000927B0000}"/>
    <cellStyle name="Normal 2 6 4 2 3 5" xfId="31630" xr:uid="{00000000-0005-0000-0000-0000937B0000}"/>
    <cellStyle name="Normal 2 6 4 2 3 5 2" xfId="31631" xr:uid="{00000000-0005-0000-0000-0000947B0000}"/>
    <cellStyle name="Normal 2 6 4 2 3 6" xfId="31632" xr:uid="{00000000-0005-0000-0000-0000957B0000}"/>
    <cellStyle name="Normal 2 6 4 2 4" xfId="31633" xr:uid="{00000000-0005-0000-0000-0000967B0000}"/>
    <cellStyle name="Normal 2 6 4 2 4 2" xfId="31634" xr:uid="{00000000-0005-0000-0000-0000977B0000}"/>
    <cellStyle name="Normal 2 6 4 2 4 2 2" xfId="31635" xr:uid="{00000000-0005-0000-0000-0000987B0000}"/>
    <cellStyle name="Normal 2 6 4 2 4 2 2 2" xfId="31636" xr:uid="{00000000-0005-0000-0000-0000997B0000}"/>
    <cellStyle name="Normal 2 6 4 2 4 2 2 2 2" xfId="31637" xr:uid="{00000000-0005-0000-0000-00009A7B0000}"/>
    <cellStyle name="Normal 2 6 4 2 4 2 2 3" xfId="31638" xr:uid="{00000000-0005-0000-0000-00009B7B0000}"/>
    <cellStyle name="Normal 2 6 4 2 4 2 3" xfId="31639" xr:uid="{00000000-0005-0000-0000-00009C7B0000}"/>
    <cellStyle name="Normal 2 6 4 2 4 2 3 2" xfId="31640" xr:uid="{00000000-0005-0000-0000-00009D7B0000}"/>
    <cellStyle name="Normal 2 6 4 2 4 2 4" xfId="31641" xr:uid="{00000000-0005-0000-0000-00009E7B0000}"/>
    <cellStyle name="Normal 2 6 4 2 4 3" xfId="31642" xr:uid="{00000000-0005-0000-0000-00009F7B0000}"/>
    <cellStyle name="Normal 2 6 4 2 4 3 2" xfId="31643" xr:uid="{00000000-0005-0000-0000-0000A07B0000}"/>
    <cellStyle name="Normal 2 6 4 2 4 3 2 2" xfId="31644" xr:uid="{00000000-0005-0000-0000-0000A17B0000}"/>
    <cellStyle name="Normal 2 6 4 2 4 3 3" xfId="31645" xr:uid="{00000000-0005-0000-0000-0000A27B0000}"/>
    <cellStyle name="Normal 2 6 4 2 4 4" xfId="31646" xr:uid="{00000000-0005-0000-0000-0000A37B0000}"/>
    <cellStyle name="Normal 2 6 4 2 4 4 2" xfId="31647" xr:uid="{00000000-0005-0000-0000-0000A47B0000}"/>
    <cellStyle name="Normal 2 6 4 2 4 5" xfId="31648" xr:uid="{00000000-0005-0000-0000-0000A57B0000}"/>
    <cellStyle name="Normal 2 6 4 2 5" xfId="31649" xr:uid="{00000000-0005-0000-0000-0000A67B0000}"/>
    <cellStyle name="Normal 2 6 4 2 5 2" xfId="31650" xr:uid="{00000000-0005-0000-0000-0000A77B0000}"/>
    <cellStyle name="Normal 2 6 4 2 5 2 2" xfId="31651" xr:uid="{00000000-0005-0000-0000-0000A87B0000}"/>
    <cellStyle name="Normal 2 6 4 2 5 2 2 2" xfId="31652" xr:uid="{00000000-0005-0000-0000-0000A97B0000}"/>
    <cellStyle name="Normal 2 6 4 2 5 2 3" xfId="31653" xr:uid="{00000000-0005-0000-0000-0000AA7B0000}"/>
    <cellStyle name="Normal 2 6 4 2 5 3" xfId="31654" xr:uid="{00000000-0005-0000-0000-0000AB7B0000}"/>
    <cellStyle name="Normal 2 6 4 2 5 3 2" xfId="31655" xr:uid="{00000000-0005-0000-0000-0000AC7B0000}"/>
    <cellStyle name="Normal 2 6 4 2 5 4" xfId="31656" xr:uid="{00000000-0005-0000-0000-0000AD7B0000}"/>
    <cellStyle name="Normal 2 6 4 2 6" xfId="31657" xr:uid="{00000000-0005-0000-0000-0000AE7B0000}"/>
    <cellStyle name="Normal 2 6 4 2 6 2" xfId="31658" xr:uid="{00000000-0005-0000-0000-0000AF7B0000}"/>
    <cellStyle name="Normal 2 6 4 2 6 2 2" xfId="31659" xr:uid="{00000000-0005-0000-0000-0000B07B0000}"/>
    <cellStyle name="Normal 2 6 4 2 6 3" xfId="31660" xr:uid="{00000000-0005-0000-0000-0000B17B0000}"/>
    <cellStyle name="Normal 2 6 4 2 6 3 2" xfId="31661" xr:uid="{00000000-0005-0000-0000-0000B27B0000}"/>
    <cellStyle name="Normal 2 6 4 2 6 4" xfId="31662" xr:uid="{00000000-0005-0000-0000-0000B37B0000}"/>
    <cellStyle name="Normal 2 6 4 2 7" xfId="31663" xr:uid="{00000000-0005-0000-0000-0000B47B0000}"/>
    <cellStyle name="Normal 2 6 4 2 7 2" xfId="31664" xr:uid="{00000000-0005-0000-0000-0000B57B0000}"/>
    <cellStyle name="Normal 2 6 4 2 8" xfId="31665" xr:uid="{00000000-0005-0000-0000-0000B67B0000}"/>
    <cellStyle name="Normal 2 6 4 2 8 2" xfId="31666" xr:uid="{00000000-0005-0000-0000-0000B77B0000}"/>
    <cellStyle name="Normal 2 6 4 2 9" xfId="31667" xr:uid="{00000000-0005-0000-0000-0000B87B0000}"/>
    <cellStyle name="Normal 2 6 4 3" xfId="31668" xr:uid="{00000000-0005-0000-0000-0000B97B0000}"/>
    <cellStyle name="Normal 2 6 4 3 2" xfId="31669" xr:uid="{00000000-0005-0000-0000-0000BA7B0000}"/>
    <cellStyle name="Normal 2 6 4 3 2 2" xfId="31670" xr:uid="{00000000-0005-0000-0000-0000BB7B0000}"/>
    <cellStyle name="Normal 2 6 4 3 2 2 2" xfId="31671" xr:uid="{00000000-0005-0000-0000-0000BC7B0000}"/>
    <cellStyle name="Normal 2 6 4 3 2 2 2 2" xfId="31672" xr:uid="{00000000-0005-0000-0000-0000BD7B0000}"/>
    <cellStyle name="Normal 2 6 4 3 2 2 2 2 2" xfId="31673" xr:uid="{00000000-0005-0000-0000-0000BE7B0000}"/>
    <cellStyle name="Normal 2 6 4 3 2 2 2 3" xfId="31674" xr:uid="{00000000-0005-0000-0000-0000BF7B0000}"/>
    <cellStyle name="Normal 2 6 4 3 2 2 3" xfId="31675" xr:uid="{00000000-0005-0000-0000-0000C07B0000}"/>
    <cellStyle name="Normal 2 6 4 3 2 2 3 2" xfId="31676" xr:uid="{00000000-0005-0000-0000-0000C17B0000}"/>
    <cellStyle name="Normal 2 6 4 3 2 2 4" xfId="31677" xr:uid="{00000000-0005-0000-0000-0000C27B0000}"/>
    <cellStyle name="Normal 2 6 4 3 2 3" xfId="31678" xr:uid="{00000000-0005-0000-0000-0000C37B0000}"/>
    <cellStyle name="Normal 2 6 4 3 2 3 2" xfId="31679" xr:uid="{00000000-0005-0000-0000-0000C47B0000}"/>
    <cellStyle name="Normal 2 6 4 3 2 3 2 2" xfId="31680" xr:uid="{00000000-0005-0000-0000-0000C57B0000}"/>
    <cellStyle name="Normal 2 6 4 3 2 3 3" xfId="31681" xr:uid="{00000000-0005-0000-0000-0000C67B0000}"/>
    <cellStyle name="Normal 2 6 4 3 2 4" xfId="31682" xr:uid="{00000000-0005-0000-0000-0000C77B0000}"/>
    <cellStyle name="Normal 2 6 4 3 2 4 2" xfId="31683" xr:uid="{00000000-0005-0000-0000-0000C87B0000}"/>
    <cellStyle name="Normal 2 6 4 3 2 5" xfId="31684" xr:uid="{00000000-0005-0000-0000-0000C97B0000}"/>
    <cellStyle name="Normal 2 6 4 3 3" xfId="31685" xr:uid="{00000000-0005-0000-0000-0000CA7B0000}"/>
    <cellStyle name="Normal 2 6 4 3 3 2" xfId="31686" xr:uid="{00000000-0005-0000-0000-0000CB7B0000}"/>
    <cellStyle name="Normal 2 6 4 3 3 2 2" xfId="31687" xr:uid="{00000000-0005-0000-0000-0000CC7B0000}"/>
    <cellStyle name="Normal 2 6 4 3 3 2 2 2" xfId="31688" xr:uid="{00000000-0005-0000-0000-0000CD7B0000}"/>
    <cellStyle name="Normal 2 6 4 3 3 2 3" xfId="31689" xr:uid="{00000000-0005-0000-0000-0000CE7B0000}"/>
    <cellStyle name="Normal 2 6 4 3 3 3" xfId="31690" xr:uid="{00000000-0005-0000-0000-0000CF7B0000}"/>
    <cellStyle name="Normal 2 6 4 3 3 3 2" xfId="31691" xr:uid="{00000000-0005-0000-0000-0000D07B0000}"/>
    <cellStyle name="Normal 2 6 4 3 3 4" xfId="31692" xr:uid="{00000000-0005-0000-0000-0000D17B0000}"/>
    <cellStyle name="Normal 2 6 4 3 4" xfId="31693" xr:uid="{00000000-0005-0000-0000-0000D27B0000}"/>
    <cellStyle name="Normal 2 6 4 3 4 2" xfId="31694" xr:uid="{00000000-0005-0000-0000-0000D37B0000}"/>
    <cellStyle name="Normal 2 6 4 3 4 2 2" xfId="31695" xr:uid="{00000000-0005-0000-0000-0000D47B0000}"/>
    <cellStyle name="Normal 2 6 4 3 4 3" xfId="31696" xr:uid="{00000000-0005-0000-0000-0000D57B0000}"/>
    <cellStyle name="Normal 2 6 4 3 5" xfId="31697" xr:uid="{00000000-0005-0000-0000-0000D67B0000}"/>
    <cellStyle name="Normal 2 6 4 3 5 2" xfId="31698" xr:uid="{00000000-0005-0000-0000-0000D77B0000}"/>
    <cellStyle name="Normal 2 6 4 3 6" xfId="31699" xr:uid="{00000000-0005-0000-0000-0000D87B0000}"/>
    <cellStyle name="Normal 2 6 4 4" xfId="31700" xr:uid="{00000000-0005-0000-0000-0000D97B0000}"/>
    <cellStyle name="Normal 2 6 4 4 2" xfId="31701" xr:uid="{00000000-0005-0000-0000-0000DA7B0000}"/>
    <cellStyle name="Normal 2 6 4 4 2 2" xfId="31702" xr:uid="{00000000-0005-0000-0000-0000DB7B0000}"/>
    <cellStyle name="Normal 2 6 4 4 2 2 2" xfId="31703" xr:uid="{00000000-0005-0000-0000-0000DC7B0000}"/>
    <cellStyle name="Normal 2 6 4 4 2 2 2 2" xfId="31704" xr:uid="{00000000-0005-0000-0000-0000DD7B0000}"/>
    <cellStyle name="Normal 2 6 4 4 2 2 2 2 2" xfId="31705" xr:uid="{00000000-0005-0000-0000-0000DE7B0000}"/>
    <cellStyle name="Normal 2 6 4 4 2 2 2 3" xfId="31706" xr:uid="{00000000-0005-0000-0000-0000DF7B0000}"/>
    <cellStyle name="Normal 2 6 4 4 2 2 3" xfId="31707" xr:uid="{00000000-0005-0000-0000-0000E07B0000}"/>
    <cellStyle name="Normal 2 6 4 4 2 2 3 2" xfId="31708" xr:uid="{00000000-0005-0000-0000-0000E17B0000}"/>
    <cellStyle name="Normal 2 6 4 4 2 2 4" xfId="31709" xr:uid="{00000000-0005-0000-0000-0000E27B0000}"/>
    <cellStyle name="Normal 2 6 4 4 2 3" xfId="31710" xr:uid="{00000000-0005-0000-0000-0000E37B0000}"/>
    <cellStyle name="Normal 2 6 4 4 2 3 2" xfId="31711" xr:uid="{00000000-0005-0000-0000-0000E47B0000}"/>
    <cellStyle name="Normal 2 6 4 4 2 3 2 2" xfId="31712" xr:uid="{00000000-0005-0000-0000-0000E57B0000}"/>
    <cellStyle name="Normal 2 6 4 4 2 3 3" xfId="31713" xr:uid="{00000000-0005-0000-0000-0000E67B0000}"/>
    <cellStyle name="Normal 2 6 4 4 2 4" xfId="31714" xr:uid="{00000000-0005-0000-0000-0000E77B0000}"/>
    <cellStyle name="Normal 2 6 4 4 2 4 2" xfId="31715" xr:uid="{00000000-0005-0000-0000-0000E87B0000}"/>
    <cellStyle name="Normal 2 6 4 4 2 5" xfId="31716" xr:uid="{00000000-0005-0000-0000-0000E97B0000}"/>
    <cellStyle name="Normal 2 6 4 4 3" xfId="31717" xr:uid="{00000000-0005-0000-0000-0000EA7B0000}"/>
    <cellStyle name="Normal 2 6 4 4 3 2" xfId="31718" xr:uid="{00000000-0005-0000-0000-0000EB7B0000}"/>
    <cellStyle name="Normal 2 6 4 4 3 2 2" xfId="31719" xr:uid="{00000000-0005-0000-0000-0000EC7B0000}"/>
    <cellStyle name="Normal 2 6 4 4 3 2 2 2" xfId="31720" xr:uid="{00000000-0005-0000-0000-0000ED7B0000}"/>
    <cellStyle name="Normal 2 6 4 4 3 2 3" xfId="31721" xr:uid="{00000000-0005-0000-0000-0000EE7B0000}"/>
    <cellStyle name="Normal 2 6 4 4 3 3" xfId="31722" xr:uid="{00000000-0005-0000-0000-0000EF7B0000}"/>
    <cellStyle name="Normal 2 6 4 4 3 3 2" xfId="31723" xr:uid="{00000000-0005-0000-0000-0000F07B0000}"/>
    <cellStyle name="Normal 2 6 4 4 3 4" xfId="31724" xr:uid="{00000000-0005-0000-0000-0000F17B0000}"/>
    <cellStyle name="Normal 2 6 4 4 4" xfId="31725" xr:uid="{00000000-0005-0000-0000-0000F27B0000}"/>
    <cellStyle name="Normal 2 6 4 4 4 2" xfId="31726" xr:uid="{00000000-0005-0000-0000-0000F37B0000}"/>
    <cellStyle name="Normal 2 6 4 4 4 2 2" xfId="31727" xr:uid="{00000000-0005-0000-0000-0000F47B0000}"/>
    <cellStyle name="Normal 2 6 4 4 4 3" xfId="31728" xr:uid="{00000000-0005-0000-0000-0000F57B0000}"/>
    <cellStyle name="Normal 2 6 4 4 5" xfId="31729" xr:uid="{00000000-0005-0000-0000-0000F67B0000}"/>
    <cellStyle name="Normal 2 6 4 4 5 2" xfId="31730" xr:uid="{00000000-0005-0000-0000-0000F77B0000}"/>
    <cellStyle name="Normal 2 6 4 4 6" xfId="31731" xr:uid="{00000000-0005-0000-0000-0000F87B0000}"/>
    <cellStyle name="Normal 2 6 4 5" xfId="31732" xr:uid="{00000000-0005-0000-0000-0000F97B0000}"/>
    <cellStyle name="Normal 2 6 4 5 2" xfId="31733" xr:uid="{00000000-0005-0000-0000-0000FA7B0000}"/>
    <cellStyle name="Normal 2 6 4 5 2 2" xfId="31734" xr:uid="{00000000-0005-0000-0000-0000FB7B0000}"/>
    <cellStyle name="Normal 2 6 4 5 2 2 2" xfId="31735" xr:uid="{00000000-0005-0000-0000-0000FC7B0000}"/>
    <cellStyle name="Normal 2 6 4 5 2 2 2 2" xfId="31736" xr:uid="{00000000-0005-0000-0000-0000FD7B0000}"/>
    <cellStyle name="Normal 2 6 4 5 2 2 3" xfId="31737" xr:uid="{00000000-0005-0000-0000-0000FE7B0000}"/>
    <cellStyle name="Normal 2 6 4 5 2 3" xfId="31738" xr:uid="{00000000-0005-0000-0000-0000FF7B0000}"/>
    <cellStyle name="Normal 2 6 4 5 2 3 2" xfId="31739" xr:uid="{00000000-0005-0000-0000-0000007C0000}"/>
    <cellStyle name="Normal 2 6 4 5 2 4" xfId="31740" xr:uid="{00000000-0005-0000-0000-0000017C0000}"/>
    <cellStyle name="Normal 2 6 4 5 3" xfId="31741" xr:uid="{00000000-0005-0000-0000-0000027C0000}"/>
    <cellStyle name="Normal 2 6 4 5 3 2" xfId="31742" xr:uid="{00000000-0005-0000-0000-0000037C0000}"/>
    <cellStyle name="Normal 2 6 4 5 3 2 2" xfId="31743" xr:uid="{00000000-0005-0000-0000-0000047C0000}"/>
    <cellStyle name="Normal 2 6 4 5 3 3" xfId="31744" xr:uid="{00000000-0005-0000-0000-0000057C0000}"/>
    <cellStyle name="Normal 2 6 4 5 4" xfId="31745" xr:uid="{00000000-0005-0000-0000-0000067C0000}"/>
    <cellStyle name="Normal 2 6 4 5 4 2" xfId="31746" xr:uid="{00000000-0005-0000-0000-0000077C0000}"/>
    <cellStyle name="Normal 2 6 4 5 5" xfId="31747" xr:uid="{00000000-0005-0000-0000-0000087C0000}"/>
    <cellStyle name="Normal 2 6 4 6" xfId="31748" xr:uid="{00000000-0005-0000-0000-0000097C0000}"/>
    <cellStyle name="Normal 2 6 4 6 2" xfId="31749" xr:uid="{00000000-0005-0000-0000-00000A7C0000}"/>
    <cellStyle name="Normal 2 6 4 6 2 2" xfId="31750" xr:uid="{00000000-0005-0000-0000-00000B7C0000}"/>
    <cellStyle name="Normal 2 6 4 6 2 2 2" xfId="31751" xr:uid="{00000000-0005-0000-0000-00000C7C0000}"/>
    <cellStyle name="Normal 2 6 4 6 2 3" xfId="31752" xr:uid="{00000000-0005-0000-0000-00000D7C0000}"/>
    <cellStyle name="Normal 2 6 4 6 3" xfId="31753" xr:uid="{00000000-0005-0000-0000-00000E7C0000}"/>
    <cellStyle name="Normal 2 6 4 6 3 2" xfId="31754" xr:uid="{00000000-0005-0000-0000-00000F7C0000}"/>
    <cellStyle name="Normal 2 6 4 6 4" xfId="31755" xr:uid="{00000000-0005-0000-0000-0000107C0000}"/>
    <cellStyle name="Normal 2 6 4 7" xfId="31756" xr:uid="{00000000-0005-0000-0000-0000117C0000}"/>
    <cellStyle name="Normal 2 6 4 7 2" xfId="31757" xr:uid="{00000000-0005-0000-0000-0000127C0000}"/>
    <cellStyle name="Normal 2 6 4 7 2 2" xfId="31758" xr:uid="{00000000-0005-0000-0000-0000137C0000}"/>
    <cellStyle name="Normal 2 6 4 7 3" xfId="31759" xr:uid="{00000000-0005-0000-0000-0000147C0000}"/>
    <cellStyle name="Normal 2 6 4 7 3 2" xfId="31760" xr:uid="{00000000-0005-0000-0000-0000157C0000}"/>
    <cellStyle name="Normal 2 6 4 7 4" xfId="31761" xr:uid="{00000000-0005-0000-0000-0000167C0000}"/>
    <cellStyle name="Normal 2 6 4 8" xfId="31762" xr:uid="{00000000-0005-0000-0000-0000177C0000}"/>
    <cellStyle name="Normal 2 6 4 8 2" xfId="31763" xr:uid="{00000000-0005-0000-0000-0000187C0000}"/>
    <cellStyle name="Normal 2 6 4 9" xfId="31764" xr:uid="{00000000-0005-0000-0000-0000197C0000}"/>
    <cellStyle name="Normal 2 6 4 9 2" xfId="31765" xr:uid="{00000000-0005-0000-0000-00001A7C0000}"/>
    <cellStyle name="Normal 2 6 5" xfId="31766" xr:uid="{00000000-0005-0000-0000-00001B7C0000}"/>
    <cellStyle name="Normal 2 6 5 2" xfId="31767" xr:uid="{00000000-0005-0000-0000-00001C7C0000}"/>
    <cellStyle name="Normal 2 6 6" xfId="31768" xr:uid="{00000000-0005-0000-0000-00001D7C0000}"/>
    <cellStyle name="Normal 2 6 6 10" xfId="31769" xr:uid="{00000000-0005-0000-0000-00001E7C0000}"/>
    <cellStyle name="Normal 2 6 6 2" xfId="31770" xr:uid="{00000000-0005-0000-0000-00001F7C0000}"/>
    <cellStyle name="Normal 2 6 6 2 2" xfId="31771" xr:uid="{00000000-0005-0000-0000-0000207C0000}"/>
    <cellStyle name="Normal 2 6 6 2 2 2" xfId="31772" xr:uid="{00000000-0005-0000-0000-0000217C0000}"/>
    <cellStyle name="Normal 2 6 6 2 2 2 2" xfId="31773" xr:uid="{00000000-0005-0000-0000-0000227C0000}"/>
    <cellStyle name="Normal 2 6 6 2 2 2 2 2" xfId="31774" xr:uid="{00000000-0005-0000-0000-0000237C0000}"/>
    <cellStyle name="Normal 2 6 6 2 2 2 2 2 2" xfId="31775" xr:uid="{00000000-0005-0000-0000-0000247C0000}"/>
    <cellStyle name="Normal 2 6 6 2 2 2 2 3" xfId="31776" xr:uid="{00000000-0005-0000-0000-0000257C0000}"/>
    <cellStyle name="Normal 2 6 6 2 2 2 3" xfId="31777" xr:uid="{00000000-0005-0000-0000-0000267C0000}"/>
    <cellStyle name="Normal 2 6 6 2 2 2 3 2" xfId="31778" xr:uid="{00000000-0005-0000-0000-0000277C0000}"/>
    <cellStyle name="Normal 2 6 6 2 2 2 4" xfId="31779" xr:uid="{00000000-0005-0000-0000-0000287C0000}"/>
    <cellStyle name="Normal 2 6 6 2 2 3" xfId="31780" xr:uid="{00000000-0005-0000-0000-0000297C0000}"/>
    <cellStyle name="Normal 2 6 6 2 2 3 2" xfId="31781" xr:uid="{00000000-0005-0000-0000-00002A7C0000}"/>
    <cellStyle name="Normal 2 6 6 2 2 3 2 2" xfId="31782" xr:uid="{00000000-0005-0000-0000-00002B7C0000}"/>
    <cellStyle name="Normal 2 6 6 2 2 3 3" xfId="31783" xr:uid="{00000000-0005-0000-0000-00002C7C0000}"/>
    <cellStyle name="Normal 2 6 6 2 2 4" xfId="31784" xr:uid="{00000000-0005-0000-0000-00002D7C0000}"/>
    <cellStyle name="Normal 2 6 6 2 2 4 2" xfId="31785" xr:uid="{00000000-0005-0000-0000-00002E7C0000}"/>
    <cellStyle name="Normal 2 6 6 2 2 5" xfId="31786" xr:uid="{00000000-0005-0000-0000-00002F7C0000}"/>
    <cellStyle name="Normal 2 6 6 2 3" xfId="31787" xr:uid="{00000000-0005-0000-0000-0000307C0000}"/>
    <cellStyle name="Normal 2 6 6 2 3 2" xfId="31788" xr:uid="{00000000-0005-0000-0000-0000317C0000}"/>
    <cellStyle name="Normal 2 6 6 2 3 2 2" xfId="31789" xr:uid="{00000000-0005-0000-0000-0000327C0000}"/>
    <cellStyle name="Normal 2 6 6 2 3 2 2 2" xfId="31790" xr:uid="{00000000-0005-0000-0000-0000337C0000}"/>
    <cellStyle name="Normal 2 6 6 2 3 2 3" xfId="31791" xr:uid="{00000000-0005-0000-0000-0000347C0000}"/>
    <cellStyle name="Normal 2 6 6 2 3 3" xfId="31792" xr:uid="{00000000-0005-0000-0000-0000357C0000}"/>
    <cellStyle name="Normal 2 6 6 2 3 3 2" xfId="31793" xr:uid="{00000000-0005-0000-0000-0000367C0000}"/>
    <cellStyle name="Normal 2 6 6 2 3 4" xfId="31794" xr:uid="{00000000-0005-0000-0000-0000377C0000}"/>
    <cellStyle name="Normal 2 6 6 2 4" xfId="31795" xr:uid="{00000000-0005-0000-0000-0000387C0000}"/>
    <cellStyle name="Normal 2 6 6 2 4 2" xfId="31796" xr:uid="{00000000-0005-0000-0000-0000397C0000}"/>
    <cellStyle name="Normal 2 6 6 2 4 2 2" xfId="31797" xr:uid="{00000000-0005-0000-0000-00003A7C0000}"/>
    <cellStyle name="Normal 2 6 6 2 4 3" xfId="31798" xr:uid="{00000000-0005-0000-0000-00003B7C0000}"/>
    <cellStyle name="Normal 2 6 6 2 5" xfId="31799" xr:uid="{00000000-0005-0000-0000-00003C7C0000}"/>
    <cellStyle name="Normal 2 6 6 2 5 2" xfId="31800" xr:uid="{00000000-0005-0000-0000-00003D7C0000}"/>
    <cellStyle name="Normal 2 6 6 2 6" xfId="31801" xr:uid="{00000000-0005-0000-0000-00003E7C0000}"/>
    <cellStyle name="Normal 2 6 6 3" xfId="31802" xr:uid="{00000000-0005-0000-0000-00003F7C0000}"/>
    <cellStyle name="Normal 2 6 6 3 2" xfId="31803" xr:uid="{00000000-0005-0000-0000-0000407C0000}"/>
    <cellStyle name="Normal 2 6 6 3 2 2" xfId="31804" xr:uid="{00000000-0005-0000-0000-0000417C0000}"/>
    <cellStyle name="Normal 2 6 6 3 2 2 2" xfId="31805" xr:uid="{00000000-0005-0000-0000-0000427C0000}"/>
    <cellStyle name="Normal 2 6 6 3 2 2 2 2" xfId="31806" xr:uid="{00000000-0005-0000-0000-0000437C0000}"/>
    <cellStyle name="Normal 2 6 6 3 2 2 2 2 2" xfId="31807" xr:uid="{00000000-0005-0000-0000-0000447C0000}"/>
    <cellStyle name="Normal 2 6 6 3 2 2 2 3" xfId="31808" xr:uid="{00000000-0005-0000-0000-0000457C0000}"/>
    <cellStyle name="Normal 2 6 6 3 2 2 3" xfId="31809" xr:uid="{00000000-0005-0000-0000-0000467C0000}"/>
    <cellStyle name="Normal 2 6 6 3 2 2 3 2" xfId="31810" xr:uid="{00000000-0005-0000-0000-0000477C0000}"/>
    <cellStyle name="Normal 2 6 6 3 2 2 4" xfId="31811" xr:uid="{00000000-0005-0000-0000-0000487C0000}"/>
    <cellStyle name="Normal 2 6 6 3 2 3" xfId="31812" xr:uid="{00000000-0005-0000-0000-0000497C0000}"/>
    <cellStyle name="Normal 2 6 6 3 2 3 2" xfId="31813" xr:uid="{00000000-0005-0000-0000-00004A7C0000}"/>
    <cellStyle name="Normal 2 6 6 3 2 3 2 2" xfId="31814" xr:uid="{00000000-0005-0000-0000-00004B7C0000}"/>
    <cellStyle name="Normal 2 6 6 3 2 3 3" xfId="31815" xr:uid="{00000000-0005-0000-0000-00004C7C0000}"/>
    <cellStyle name="Normal 2 6 6 3 2 4" xfId="31816" xr:uid="{00000000-0005-0000-0000-00004D7C0000}"/>
    <cellStyle name="Normal 2 6 6 3 2 4 2" xfId="31817" xr:uid="{00000000-0005-0000-0000-00004E7C0000}"/>
    <cellStyle name="Normal 2 6 6 3 2 5" xfId="31818" xr:uid="{00000000-0005-0000-0000-00004F7C0000}"/>
    <cellStyle name="Normal 2 6 6 3 3" xfId="31819" xr:uid="{00000000-0005-0000-0000-0000507C0000}"/>
    <cellStyle name="Normal 2 6 6 3 3 2" xfId="31820" xr:uid="{00000000-0005-0000-0000-0000517C0000}"/>
    <cellStyle name="Normal 2 6 6 3 3 2 2" xfId="31821" xr:uid="{00000000-0005-0000-0000-0000527C0000}"/>
    <cellStyle name="Normal 2 6 6 3 3 2 2 2" xfId="31822" xr:uid="{00000000-0005-0000-0000-0000537C0000}"/>
    <cellStyle name="Normal 2 6 6 3 3 2 3" xfId="31823" xr:uid="{00000000-0005-0000-0000-0000547C0000}"/>
    <cellStyle name="Normal 2 6 6 3 3 3" xfId="31824" xr:uid="{00000000-0005-0000-0000-0000557C0000}"/>
    <cellStyle name="Normal 2 6 6 3 3 3 2" xfId="31825" xr:uid="{00000000-0005-0000-0000-0000567C0000}"/>
    <cellStyle name="Normal 2 6 6 3 3 4" xfId="31826" xr:uid="{00000000-0005-0000-0000-0000577C0000}"/>
    <cellStyle name="Normal 2 6 6 3 4" xfId="31827" xr:uid="{00000000-0005-0000-0000-0000587C0000}"/>
    <cellStyle name="Normal 2 6 6 3 4 2" xfId="31828" xr:uid="{00000000-0005-0000-0000-0000597C0000}"/>
    <cellStyle name="Normal 2 6 6 3 4 2 2" xfId="31829" xr:uid="{00000000-0005-0000-0000-00005A7C0000}"/>
    <cellStyle name="Normal 2 6 6 3 4 3" xfId="31830" xr:uid="{00000000-0005-0000-0000-00005B7C0000}"/>
    <cellStyle name="Normal 2 6 6 3 5" xfId="31831" xr:uid="{00000000-0005-0000-0000-00005C7C0000}"/>
    <cellStyle name="Normal 2 6 6 3 5 2" xfId="31832" xr:uid="{00000000-0005-0000-0000-00005D7C0000}"/>
    <cellStyle name="Normal 2 6 6 3 6" xfId="31833" xr:uid="{00000000-0005-0000-0000-00005E7C0000}"/>
    <cellStyle name="Normal 2 6 6 4" xfId="31834" xr:uid="{00000000-0005-0000-0000-00005F7C0000}"/>
    <cellStyle name="Normal 2 6 6 4 2" xfId="31835" xr:uid="{00000000-0005-0000-0000-0000607C0000}"/>
    <cellStyle name="Normal 2 6 6 4 2 2" xfId="31836" xr:uid="{00000000-0005-0000-0000-0000617C0000}"/>
    <cellStyle name="Normal 2 6 6 4 2 2 2" xfId="31837" xr:uid="{00000000-0005-0000-0000-0000627C0000}"/>
    <cellStyle name="Normal 2 6 6 4 2 2 2 2" xfId="31838" xr:uid="{00000000-0005-0000-0000-0000637C0000}"/>
    <cellStyle name="Normal 2 6 6 4 2 2 3" xfId="31839" xr:uid="{00000000-0005-0000-0000-0000647C0000}"/>
    <cellStyle name="Normal 2 6 6 4 2 3" xfId="31840" xr:uid="{00000000-0005-0000-0000-0000657C0000}"/>
    <cellStyle name="Normal 2 6 6 4 2 3 2" xfId="31841" xr:uid="{00000000-0005-0000-0000-0000667C0000}"/>
    <cellStyle name="Normal 2 6 6 4 2 4" xfId="31842" xr:uid="{00000000-0005-0000-0000-0000677C0000}"/>
    <cellStyle name="Normal 2 6 6 4 3" xfId="31843" xr:uid="{00000000-0005-0000-0000-0000687C0000}"/>
    <cellStyle name="Normal 2 6 6 4 3 2" xfId="31844" xr:uid="{00000000-0005-0000-0000-0000697C0000}"/>
    <cellStyle name="Normal 2 6 6 4 3 2 2" xfId="31845" xr:uid="{00000000-0005-0000-0000-00006A7C0000}"/>
    <cellStyle name="Normal 2 6 6 4 3 3" xfId="31846" xr:uid="{00000000-0005-0000-0000-00006B7C0000}"/>
    <cellStyle name="Normal 2 6 6 4 4" xfId="31847" xr:uid="{00000000-0005-0000-0000-00006C7C0000}"/>
    <cellStyle name="Normal 2 6 6 4 4 2" xfId="31848" xr:uid="{00000000-0005-0000-0000-00006D7C0000}"/>
    <cellStyle name="Normal 2 6 6 4 5" xfId="31849" xr:uid="{00000000-0005-0000-0000-00006E7C0000}"/>
    <cellStyle name="Normal 2 6 6 5" xfId="31850" xr:uid="{00000000-0005-0000-0000-00006F7C0000}"/>
    <cellStyle name="Normal 2 6 6 5 2" xfId="31851" xr:uid="{00000000-0005-0000-0000-0000707C0000}"/>
    <cellStyle name="Normal 2 6 6 5 2 2" xfId="31852" xr:uid="{00000000-0005-0000-0000-0000717C0000}"/>
    <cellStyle name="Normal 2 6 6 5 2 2 2" xfId="31853" xr:uid="{00000000-0005-0000-0000-0000727C0000}"/>
    <cellStyle name="Normal 2 6 6 5 2 3" xfId="31854" xr:uid="{00000000-0005-0000-0000-0000737C0000}"/>
    <cellStyle name="Normal 2 6 6 5 3" xfId="31855" xr:uid="{00000000-0005-0000-0000-0000747C0000}"/>
    <cellStyle name="Normal 2 6 6 5 3 2" xfId="31856" xr:uid="{00000000-0005-0000-0000-0000757C0000}"/>
    <cellStyle name="Normal 2 6 6 5 4" xfId="31857" xr:uid="{00000000-0005-0000-0000-0000767C0000}"/>
    <cellStyle name="Normal 2 6 6 6" xfId="31858" xr:uid="{00000000-0005-0000-0000-0000777C0000}"/>
    <cellStyle name="Normal 2 6 6 6 2" xfId="31859" xr:uid="{00000000-0005-0000-0000-0000787C0000}"/>
    <cellStyle name="Normal 2 6 6 6 2 2" xfId="31860" xr:uid="{00000000-0005-0000-0000-0000797C0000}"/>
    <cellStyle name="Normal 2 6 6 6 3" xfId="31861" xr:uid="{00000000-0005-0000-0000-00007A7C0000}"/>
    <cellStyle name="Normal 2 6 6 6 3 2" xfId="31862" xr:uid="{00000000-0005-0000-0000-00007B7C0000}"/>
    <cellStyle name="Normal 2 6 6 6 4" xfId="31863" xr:uid="{00000000-0005-0000-0000-00007C7C0000}"/>
    <cellStyle name="Normal 2 6 6 7" xfId="31864" xr:uid="{00000000-0005-0000-0000-00007D7C0000}"/>
    <cellStyle name="Normal 2 6 6 7 2" xfId="31865" xr:uid="{00000000-0005-0000-0000-00007E7C0000}"/>
    <cellStyle name="Normal 2 6 6 8" xfId="31866" xr:uid="{00000000-0005-0000-0000-00007F7C0000}"/>
    <cellStyle name="Normal 2 6 6 8 2" xfId="31867" xr:uid="{00000000-0005-0000-0000-0000807C0000}"/>
    <cellStyle name="Normal 2 6 6 9" xfId="31868" xr:uid="{00000000-0005-0000-0000-0000817C0000}"/>
    <cellStyle name="Normal 2 6 7" xfId="31869" xr:uid="{00000000-0005-0000-0000-0000827C0000}"/>
    <cellStyle name="Normal 2 6 7 2" xfId="31870" xr:uid="{00000000-0005-0000-0000-0000837C0000}"/>
    <cellStyle name="Normal 2 6 7 2 2" xfId="31871" xr:uid="{00000000-0005-0000-0000-0000847C0000}"/>
    <cellStyle name="Normal 2 6 7 2 2 2" xfId="31872" xr:uid="{00000000-0005-0000-0000-0000857C0000}"/>
    <cellStyle name="Normal 2 6 7 2 2 2 2" xfId="31873" xr:uid="{00000000-0005-0000-0000-0000867C0000}"/>
    <cellStyle name="Normal 2 6 7 2 2 2 2 2" xfId="31874" xr:uid="{00000000-0005-0000-0000-0000877C0000}"/>
    <cellStyle name="Normal 2 6 7 2 2 2 3" xfId="31875" xr:uid="{00000000-0005-0000-0000-0000887C0000}"/>
    <cellStyle name="Normal 2 6 7 2 2 3" xfId="31876" xr:uid="{00000000-0005-0000-0000-0000897C0000}"/>
    <cellStyle name="Normal 2 6 7 2 2 3 2" xfId="31877" xr:uid="{00000000-0005-0000-0000-00008A7C0000}"/>
    <cellStyle name="Normal 2 6 7 2 2 4" xfId="31878" xr:uid="{00000000-0005-0000-0000-00008B7C0000}"/>
    <cellStyle name="Normal 2 6 7 2 3" xfId="31879" xr:uid="{00000000-0005-0000-0000-00008C7C0000}"/>
    <cellStyle name="Normal 2 6 7 2 3 2" xfId="31880" xr:uid="{00000000-0005-0000-0000-00008D7C0000}"/>
    <cellStyle name="Normal 2 6 7 2 3 2 2" xfId="31881" xr:uid="{00000000-0005-0000-0000-00008E7C0000}"/>
    <cellStyle name="Normal 2 6 7 2 3 3" xfId="31882" xr:uid="{00000000-0005-0000-0000-00008F7C0000}"/>
    <cellStyle name="Normal 2 6 7 2 4" xfId="31883" xr:uid="{00000000-0005-0000-0000-0000907C0000}"/>
    <cellStyle name="Normal 2 6 7 2 4 2" xfId="31884" xr:uid="{00000000-0005-0000-0000-0000917C0000}"/>
    <cellStyle name="Normal 2 6 7 2 5" xfId="31885" xr:uid="{00000000-0005-0000-0000-0000927C0000}"/>
    <cellStyle name="Normal 2 6 7 3" xfId="31886" xr:uid="{00000000-0005-0000-0000-0000937C0000}"/>
    <cellStyle name="Normal 2 6 7 3 2" xfId="31887" xr:uid="{00000000-0005-0000-0000-0000947C0000}"/>
    <cellStyle name="Normal 2 6 7 3 2 2" xfId="31888" xr:uid="{00000000-0005-0000-0000-0000957C0000}"/>
    <cellStyle name="Normal 2 6 7 3 2 2 2" xfId="31889" xr:uid="{00000000-0005-0000-0000-0000967C0000}"/>
    <cellStyle name="Normal 2 6 7 3 2 3" xfId="31890" xr:uid="{00000000-0005-0000-0000-0000977C0000}"/>
    <cellStyle name="Normal 2 6 7 3 3" xfId="31891" xr:uid="{00000000-0005-0000-0000-0000987C0000}"/>
    <cellStyle name="Normal 2 6 7 3 3 2" xfId="31892" xr:uid="{00000000-0005-0000-0000-0000997C0000}"/>
    <cellStyle name="Normal 2 6 7 3 4" xfId="31893" xr:uid="{00000000-0005-0000-0000-00009A7C0000}"/>
    <cellStyle name="Normal 2 6 7 4" xfId="31894" xr:uid="{00000000-0005-0000-0000-00009B7C0000}"/>
    <cellStyle name="Normal 2 6 7 4 2" xfId="31895" xr:uid="{00000000-0005-0000-0000-00009C7C0000}"/>
    <cellStyle name="Normal 2 6 7 4 2 2" xfId="31896" xr:uid="{00000000-0005-0000-0000-00009D7C0000}"/>
    <cellStyle name="Normal 2 6 7 4 3" xfId="31897" xr:uid="{00000000-0005-0000-0000-00009E7C0000}"/>
    <cellStyle name="Normal 2 6 7 5" xfId="31898" xr:uid="{00000000-0005-0000-0000-00009F7C0000}"/>
    <cellStyle name="Normal 2 6 7 5 2" xfId="31899" xr:uid="{00000000-0005-0000-0000-0000A07C0000}"/>
    <cellStyle name="Normal 2 6 7 6" xfId="31900" xr:uid="{00000000-0005-0000-0000-0000A17C0000}"/>
    <cellStyle name="Normal 2 6 8" xfId="31901" xr:uid="{00000000-0005-0000-0000-0000A27C0000}"/>
    <cellStyle name="Normal 2 6 8 2" xfId="31902" xr:uid="{00000000-0005-0000-0000-0000A37C0000}"/>
    <cellStyle name="Normal 2 6 8 2 2" xfId="31903" xr:uid="{00000000-0005-0000-0000-0000A47C0000}"/>
    <cellStyle name="Normal 2 6 8 2 2 2" xfId="31904" xr:uid="{00000000-0005-0000-0000-0000A57C0000}"/>
    <cellStyle name="Normal 2 6 8 2 2 2 2" xfId="31905" xr:uid="{00000000-0005-0000-0000-0000A67C0000}"/>
    <cellStyle name="Normal 2 6 8 2 2 2 2 2" xfId="31906" xr:uid="{00000000-0005-0000-0000-0000A77C0000}"/>
    <cellStyle name="Normal 2 6 8 2 2 2 3" xfId="31907" xr:uid="{00000000-0005-0000-0000-0000A87C0000}"/>
    <cellStyle name="Normal 2 6 8 2 2 3" xfId="31908" xr:uid="{00000000-0005-0000-0000-0000A97C0000}"/>
    <cellStyle name="Normal 2 6 8 2 2 3 2" xfId="31909" xr:uid="{00000000-0005-0000-0000-0000AA7C0000}"/>
    <cellStyle name="Normal 2 6 8 2 2 4" xfId="31910" xr:uid="{00000000-0005-0000-0000-0000AB7C0000}"/>
    <cellStyle name="Normal 2 6 8 2 3" xfId="31911" xr:uid="{00000000-0005-0000-0000-0000AC7C0000}"/>
    <cellStyle name="Normal 2 6 8 2 3 2" xfId="31912" xr:uid="{00000000-0005-0000-0000-0000AD7C0000}"/>
    <cellStyle name="Normal 2 6 8 2 3 2 2" xfId="31913" xr:uid="{00000000-0005-0000-0000-0000AE7C0000}"/>
    <cellStyle name="Normal 2 6 8 2 3 3" xfId="31914" xr:uid="{00000000-0005-0000-0000-0000AF7C0000}"/>
    <cellStyle name="Normal 2 6 8 2 4" xfId="31915" xr:uid="{00000000-0005-0000-0000-0000B07C0000}"/>
    <cellStyle name="Normal 2 6 8 2 4 2" xfId="31916" xr:uid="{00000000-0005-0000-0000-0000B17C0000}"/>
    <cellStyle name="Normal 2 6 8 2 5" xfId="31917" xr:uid="{00000000-0005-0000-0000-0000B27C0000}"/>
    <cellStyle name="Normal 2 6 8 3" xfId="31918" xr:uid="{00000000-0005-0000-0000-0000B37C0000}"/>
    <cellStyle name="Normal 2 6 8 3 2" xfId="31919" xr:uid="{00000000-0005-0000-0000-0000B47C0000}"/>
    <cellStyle name="Normal 2 6 8 3 2 2" xfId="31920" xr:uid="{00000000-0005-0000-0000-0000B57C0000}"/>
    <cellStyle name="Normal 2 6 8 3 2 2 2" xfId="31921" xr:uid="{00000000-0005-0000-0000-0000B67C0000}"/>
    <cellStyle name="Normal 2 6 8 3 2 3" xfId="31922" xr:uid="{00000000-0005-0000-0000-0000B77C0000}"/>
    <cellStyle name="Normal 2 6 8 3 3" xfId="31923" xr:uid="{00000000-0005-0000-0000-0000B87C0000}"/>
    <cellStyle name="Normal 2 6 8 3 3 2" xfId="31924" xr:uid="{00000000-0005-0000-0000-0000B97C0000}"/>
    <cellStyle name="Normal 2 6 8 3 4" xfId="31925" xr:uid="{00000000-0005-0000-0000-0000BA7C0000}"/>
    <cellStyle name="Normal 2 6 8 4" xfId="31926" xr:uid="{00000000-0005-0000-0000-0000BB7C0000}"/>
    <cellStyle name="Normal 2 6 8 4 2" xfId="31927" xr:uid="{00000000-0005-0000-0000-0000BC7C0000}"/>
    <cellStyle name="Normal 2 6 8 4 2 2" xfId="31928" xr:uid="{00000000-0005-0000-0000-0000BD7C0000}"/>
    <cellStyle name="Normal 2 6 8 4 3" xfId="31929" xr:uid="{00000000-0005-0000-0000-0000BE7C0000}"/>
    <cellStyle name="Normal 2 6 8 5" xfId="31930" xr:uid="{00000000-0005-0000-0000-0000BF7C0000}"/>
    <cellStyle name="Normal 2 6 8 5 2" xfId="31931" xr:uid="{00000000-0005-0000-0000-0000C07C0000}"/>
    <cellStyle name="Normal 2 6 8 6" xfId="31932" xr:uid="{00000000-0005-0000-0000-0000C17C0000}"/>
    <cellStyle name="Normal 2 6 9" xfId="31933" xr:uid="{00000000-0005-0000-0000-0000C27C0000}"/>
    <cellStyle name="Normal 2 6 9 2" xfId="31934" xr:uid="{00000000-0005-0000-0000-0000C37C0000}"/>
    <cellStyle name="Normal 2 6 9 2 2" xfId="31935" xr:uid="{00000000-0005-0000-0000-0000C47C0000}"/>
    <cellStyle name="Normal 2 6 9 2 2 2" xfId="31936" xr:uid="{00000000-0005-0000-0000-0000C57C0000}"/>
    <cellStyle name="Normal 2 6 9 2 2 2 2" xfId="31937" xr:uid="{00000000-0005-0000-0000-0000C67C0000}"/>
    <cellStyle name="Normal 2 6 9 2 2 3" xfId="31938" xr:uid="{00000000-0005-0000-0000-0000C77C0000}"/>
    <cellStyle name="Normal 2 6 9 2 3" xfId="31939" xr:uid="{00000000-0005-0000-0000-0000C87C0000}"/>
    <cellStyle name="Normal 2 6 9 2 3 2" xfId="31940" xr:uid="{00000000-0005-0000-0000-0000C97C0000}"/>
    <cellStyle name="Normal 2 6 9 2 4" xfId="31941" xr:uid="{00000000-0005-0000-0000-0000CA7C0000}"/>
    <cellStyle name="Normal 2 6 9 3" xfId="31942" xr:uid="{00000000-0005-0000-0000-0000CB7C0000}"/>
    <cellStyle name="Normal 2 6 9 3 2" xfId="31943" xr:uid="{00000000-0005-0000-0000-0000CC7C0000}"/>
    <cellStyle name="Normal 2 6 9 3 2 2" xfId="31944" xr:uid="{00000000-0005-0000-0000-0000CD7C0000}"/>
    <cellStyle name="Normal 2 6 9 3 3" xfId="31945" xr:uid="{00000000-0005-0000-0000-0000CE7C0000}"/>
    <cellStyle name="Normal 2 6 9 4" xfId="31946" xr:uid="{00000000-0005-0000-0000-0000CF7C0000}"/>
    <cellStyle name="Normal 2 6 9 4 2" xfId="31947" xr:uid="{00000000-0005-0000-0000-0000D07C0000}"/>
    <cellStyle name="Normal 2 6 9 5" xfId="31948" xr:uid="{00000000-0005-0000-0000-0000D17C0000}"/>
    <cellStyle name="Normal 2 7" xfId="31949" xr:uid="{00000000-0005-0000-0000-0000D27C0000}"/>
    <cellStyle name="Normal 2 7 10" xfId="31950" xr:uid="{00000000-0005-0000-0000-0000D37C0000}"/>
    <cellStyle name="Normal 2 7 10 2" xfId="31951" xr:uid="{00000000-0005-0000-0000-0000D47C0000}"/>
    <cellStyle name="Normal 2 7 10 2 2" xfId="31952" xr:uid="{00000000-0005-0000-0000-0000D57C0000}"/>
    <cellStyle name="Normal 2 7 10 2 2 2" xfId="31953" xr:uid="{00000000-0005-0000-0000-0000D67C0000}"/>
    <cellStyle name="Normal 2 7 10 2 3" xfId="31954" xr:uid="{00000000-0005-0000-0000-0000D77C0000}"/>
    <cellStyle name="Normal 2 7 10 3" xfId="31955" xr:uid="{00000000-0005-0000-0000-0000D87C0000}"/>
    <cellStyle name="Normal 2 7 10 3 2" xfId="31956" xr:uid="{00000000-0005-0000-0000-0000D97C0000}"/>
    <cellStyle name="Normal 2 7 10 4" xfId="31957" xr:uid="{00000000-0005-0000-0000-0000DA7C0000}"/>
    <cellStyle name="Normal 2 7 11" xfId="31958" xr:uid="{00000000-0005-0000-0000-0000DB7C0000}"/>
    <cellStyle name="Normal 2 7 11 2" xfId="31959" xr:uid="{00000000-0005-0000-0000-0000DC7C0000}"/>
    <cellStyle name="Normal 2 7 11 2 2" xfId="31960" xr:uid="{00000000-0005-0000-0000-0000DD7C0000}"/>
    <cellStyle name="Normal 2 7 11 3" xfId="31961" xr:uid="{00000000-0005-0000-0000-0000DE7C0000}"/>
    <cellStyle name="Normal 2 7 11 3 2" xfId="31962" xr:uid="{00000000-0005-0000-0000-0000DF7C0000}"/>
    <cellStyle name="Normal 2 7 11 4" xfId="31963" xr:uid="{00000000-0005-0000-0000-0000E07C0000}"/>
    <cellStyle name="Normal 2 7 12" xfId="31964" xr:uid="{00000000-0005-0000-0000-0000E17C0000}"/>
    <cellStyle name="Normal 2 7 12 2" xfId="31965" xr:uid="{00000000-0005-0000-0000-0000E27C0000}"/>
    <cellStyle name="Normal 2 7 13" xfId="31966" xr:uid="{00000000-0005-0000-0000-0000E37C0000}"/>
    <cellStyle name="Normal 2 7 13 2" xfId="31967" xr:uid="{00000000-0005-0000-0000-0000E47C0000}"/>
    <cellStyle name="Normal 2 7 14" xfId="31968" xr:uid="{00000000-0005-0000-0000-0000E57C0000}"/>
    <cellStyle name="Normal 2 7 15" xfId="31969" xr:uid="{00000000-0005-0000-0000-0000E67C0000}"/>
    <cellStyle name="Normal 2 7 2" xfId="31970" xr:uid="{00000000-0005-0000-0000-0000E77C0000}"/>
    <cellStyle name="Normal 2 7 2 2" xfId="31971" xr:uid="{00000000-0005-0000-0000-0000E87C0000}"/>
    <cellStyle name="Normal 2 7 3" xfId="31972" xr:uid="{00000000-0005-0000-0000-0000E97C0000}"/>
    <cellStyle name="Normal 2 7 3 10" xfId="31973" xr:uid="{00000000-0005-0000-0000-0000EA7C0000}"/>
    <cellStyle name="Normal 2 7 3 10 2" xfId="31974" xr:uid="{00000000-0005-0000-0000-0000EB7C0000}"/>
    <cellStyle name="Normal 2 7 3 11" xfId="31975" xr:uid="{00000000-0005-0000-0000-0000EC7C0000}"/>
    <cellStyle name="Normal 2 7 3 12" xfId="31976" xr:uid="{00000000-0005-0000-0000-0000ED7C0000}"/>
    <cellStyle name="Normal 2 7 3 2" xfId="31977" xr:uid="{00000000-0005-0000-0000-0000EE7C0000}"/>
    <cellStyle name="Normal 2 7 3 2 10" xfId="31978" xr:uid="{00000000-0005-0000-0000-0000EF7C0000}"/>
    <cellStyle name="Normal 2 7 3 2 11" xfId="31979" xr:uid="{00000000-0005-0000-0000-0000F07C0000}"/>
    <cellStyle name="Normal 2 7 3 2 2" xfId="31980" xr:uid="{00000000-0005-0000-0000-0000F17C0000}"/>
    <cellStyle name="Normal 2 7 3 2 2 2" xfId="31981" xr:uid="{00000000-0005-0000-0000-0000F27C0000}"/>
    <cellStyle name="Normal 2 7 3 2 2 2 2" xfId="31982" xr:uid="{00000000-0005-0000-0000-0000F37C0000}"/>
    <cellStyle name="Normal 2 7 3 2 2 2 2 2" xfId="31983" xr:uid="{00000000-0005-0000-0000-0000F47C0000}"/>
    <cellStyle name="Normal 2 7 3 2 2 2 2 2 2" xfId="31984" xr:uid="{00000000-0005-0000-0000-0000F57C0000}"/>
    <cellStyle name="Normal 2 7 3 2 2 2 2 2 2 2" xfId="31985" xr:uid="{00000000-0005-0000-0000-0000F67C0000}"/>
    <cellStyle name="Normal 2 7 3 2 2 2 2 2 2 2 2" xfId="31986" xr:uid="{00000000-0005-0000-0000-0000F77C0000}"/>
    <cellStyle name="Normal 2 7 3 2 2 2 2 2 2 3" xfId="31987" xr:uid="{00000000-0005-0000-0000-0000F87C0000}"/>
    <cellStyle name="Normal 2 7 3 2 2 2 2 2 3" xfId="31988" xr:uid="{00000000-0005-0000-0000-0000F97C0000}"/>
    <cellStyle name="Normal 2 7 3 2 2 2 2 2 3 2" xfId="31989" xr:uid="{00000000-0005-0000-0000-0000FA7C0000}"/>
    <cellStyle name="Normal 2 7 3 2 2 2 2 2 4" xfId="31990" xr:uid="{00000000-0005-0000-0000-0000FB7C0000}"/>
    <cellStyle name="Normal 2 7 3 2 2 2 2 3" xfId="31991" xr:uid="{00000000-0005-0000-0000-0000FC7C0000}"/>
    <cellStyle name="Normal 2 7 3 2 2 2 2 3 2" xfId="31992" xr:uid="{00000000-0005-0000-0000-0000FD7C0000}"/>
    <cellStyle name="Normal 2 7 3 2 2 2 2 3 2 2" xfId="31993" xr:uid="{00000000-0005-0000-0000-0000FE7C0000}"/>
    <cellStyle name="Normal 2 7 3 2 2 2 2 3 3" xfId="31994" xr:uid="{00000000-0005-0000-0000-0000FF7C0000}"/>
    <cellStyle name="Normal 2 7 3 2 2 2 2 4" xfId="31995" xr:uid="{00000000-0005-0000-0000-0000007D0000}"/>
    <cellStyle name="Normal 2 7 3 2 2 2 2 4 2" xfId="31996" xr:uid="{00000000-0005-0000-0000-0000017D0000}"/>
    <cellStyle name="Normal 2 7 3 2 2 2 2 5" xfId="31997" xr:uid="{00000000-0005-0000-0000-0000027D0000}"/>
    <cellStyle name="Normal 2 7 3 2 2 2 3" xfId="31998" xr:uid="{00000000-0005-0000-0000-0000037D0000}"/>
    <cellStyle name="Normal 2 7 3 2 2 2 3 2" xfId="31999" xr:uid="{00000000-0005-0000-0000-0000047D0000}"/>
    <cellStyle name="Normal 2 7 3 2 2 2 3 2 2" xfId="32000" xr:uid="{00000000-0005-0000-0000-0000057D0000}"/>
    <cellStyle name="Normal 2 7 3 2 2 2 3 2 2 2" xfId="32001" xr:uid="{00000000-0005-0000-0000-0000067D0000}"/>
    <cellStyle name="Normal 2 7 3 2 2 2 3 2 3" xfId="32002" xr:uid="{00000000-0005-0000-0000-0000077D0000}"/>
    <cellStyle name="Normal 2 7 3 2 2 2 3 3" xfId="32003" xr:uid="{00000000-0005-0000-0000-0000087D0000}"/>
    <cellStyle name="Normal 2 7 3 2 2 2 3 3 2" xfId="32004" xr:uid="{00000000-0005-0000-0000-0000097D0000}"/>
    <cellStyle name="Normal 2 7 3 2 2 2 3 4" xfId="32005" xr:uid="{00000000-0005-0000-0000-00000A7D0000}"/>
    <cellStyle name="Normal 2 7 3 2 2 2 4" xfId="32006" xr:uid="{00000000-0005-0000-0000-00000B7D0000}"/>
    <cellStyle name="Normal 2 7 3 2 2 2 4 2" xfId="32007" xr:uid="{00000000-0005-0000-0000-00000C7D0000}"/>
    <cellStyle name="Normal 2 7 3 2 2 2 4 2 2" xfId="32008" xr:uid="{00000000-0005-0000-0000-00000D7D0000}"/>
    <cellStyle name="Normal 2 7 3 2 2 2 4 3" xfId="32009" xr:uid="{00000000-0005-0000-0000-00000E7D0000}"/>
    <cellStyle name="Normal 2 7 3 2 2 2 5" xfId="32010" xr:uid="{00000000-0005-0000-0000-00000F7D0000}"/>
    <cellStyle name="Normal 2 7 3 2 2 2 5 2" xfId="32011" xr:uid="{00000000-0005-0000-0000-0000107D0000}"/>
    <cellStyle name="Normal 2 7 3 2 2 2 6" xfId="32012" xr:uid="{00000000-0005-0000-0000-0000117D0000}"/>
    <cellStyle name="Normal 2 7 3 2 2 3" xfId="32013" xr:uid="{00000000-0005-0000-0000-0000127D0000}"/>
    <cellStyle name="Normal 2 7 3 2 2 3 2" xfId="32014" xr:uid="{00000000-0005-0000-0000-0000137D0000}"/>
    <cellStyle name="Normal 2 7 3 2 2 3 2 2" xfId="32015" xr:uid="{00000000-0005-0000-0000-0000147D0000}"/>
    <cellStyle name="Normal 2 7 3 2 2 3 2 2 2" xfId="32016" xr:uid="{00000000-0005-0000-0000-0000157D0000}"/>
    <cellStyle name="Normal 2 7 3 2 2 3 2 2 2 2" xfId="32017" xr:uid="{00000000-0005-0000-0000-0000167D0000}"/>
    <cellStyle name="Normal 2 7 3 2 2 3 2 2 2 2 2" xfId="32018" xr:uid="{00000000-0005-0000-0000-0000177D0000}"/>
    <cellStyle name="Normal 2 7 3 2 2 3 2 2 2 3" xfId="32019" xr:uid="{00000000-0005-0000-0000-0000187D0000}"/>
    <cellStyle name="Normal 2 7 3 2 2 3 2 2 3" xfId="32020" xr:uid="{00000000-0005-0000-0000-0000197D0000}"/>
    <cellStyle name="Normal 2 7 3 2 2 3 2 2 3 2" xfId="32021" xr:uid="{00000000-0005-0000-0000-00001A7D0000}"/>
    <cellStyle name="Normal 2 7 3 2 2 3 2 2 4" xfId="32022" xr:uid="{00000000-0005-0000-0000-00001B7D0000}"/>
    <cellStyle name="Normal 2 7 3 2 2 3 2 3" xfId="32023" xr:uid="{00000000-0005-0000-0000-00001C7D0000}"/>
    <cellStyle name="Normal 2 7 3 2 2 3 2 3 2" xfId="32024" xr:uid="{00000000-0005-0000-0000-00001D7D0000}"/>
    <cellStyle name="Normal 2 7 3 2 2 3 2 3 2 2" xfId="32025" xr:uid="{00000000-0005-0000-0000-00001E7D0000}"/>
    <cellStyle name="Normal 2 7 3 2 2 3 2 3 3" xfId="32026" xr:uid="{00000000-0005-0000-0000-00001F7D0000}"/>
    <cellStyle name="Normal 2 7 3 2 2 3 2 4" xfId="32027" xr:uid="{00000000-0005-0000-0000-0000207D0000}"/>
    <cellStyle name="Normal 2 7 3 2 2 3 2 4 2" xfId="32028" xr:uid="{00000000-0005-0000-0000-0000217D0000}"/>
    <cellStyle name="Normal 2 7 3 2 2 3 2 5" xfId="32029" xr:uid="{00000000-0005-0000-0000-0000227D0000}"/>
    <cellStyle name="Normal 2 7 3 2 2 3 3" xfId="32030" xr:uid="{00000000-0005-0000-0000-0000237D0000}"/>
    <cellStyle name="Normal 2 7 3 2 2 3 3 2" xfId="32031" xr:uid="{00000000-0005-0000-0000-0000247D0000}"/>
    <cellStyle name="Normal 2 7 3 2 2 3 3 2 2" xfId="32032" xr:uid="{00000000-0005-0000-0000-0000257D0000}"/>
    <cellStyle name="Normal 2 7 3 2 2 3 3 2 2 2" xfId="32033" xr:uid="{00000000-0005-0000-0000-0000267D0000}"/>
    <cellStyle name="Normal 2 7 3 2 2 3 3 2 3" xfId="32034" xr:uid="{00000000-0005-0000-0000-0000277D0000}"/>
    <cellStyle name="Normal 2 7 3 2 2 3 3 3" xfId="32035" xr:uid="{00000000-0005-0000-0000-0000287D0000}"/>
    <cellStyle name="Normal 2 7 3 2 2 3 3 3 2" xfId="32036" xr:uid="{00000000-0005-0000-0000-0000297D0000}"/>
    <cellStyle name="Normal 2 7 3 2 2 3 3 4" xfId="32037" xr:uid="{00000000-0005-0000-0000-00002A7D0000}"/>
    <cellStyle name="Normal 2 7 3 2 2 3 4" xfId="32038" xr:uid="{00000000-0005-0000-0000-00002B7D0000}"/>
    <cellStyle name="Normal 2 7 3 2 2 3 4 2" xfId="32039" xr:uid="{00000000-0005-0000-0000-00002C7D0000}"/>
    <cellStyle name="Normal 2 7 3 2 2 3 4 2 2" xfId="32040" xr:uid="{00000000-0005-0000-0000-00002D7D0000}"/>
    <cellStyle name="Normal 2 7 3 2 2 3 4 3" xfId="32041" xr:uid="{00000000-0005-0000-0000-00002E7D0000}"/>
    <cellStyle name="Normal 2 7 3 2 2 3 5" xfId="32042" xr:uid="{00000000-0005-0000-0000-00002F7D0000}"/>
    <cellStyle name="Normal 2 7 3 2 2 3 5 2" xfId="32043" xr:uid="{00000000-0005-0000-0000-0000307D0000}"/>
    <cellStyle name="Normal 2 7 3 2 2 3 6" xfId="32044" xr:uid="{00000000-0005-0000-0000-0000317D0000}"/>
    <cellStyle name="Normal 2 7 3 2 2 4" xfId="32045" xr:uid="{00000000-0005-0000-0000-0000327D0000}"/>
    <cellStyle name="Normal 2 7 3 2 2 4 2" xfId="32046" xr:uid="{00000000-0005-0000-0000-0000337D0000}"/>
    <cellStyle name="Normal 2 7 3 2 2 4 2 2" xfId="32047" xr:uid="{00000000-0005-0000-0000-0000347D0000}"/>
    <cellStyle name="Normal 2 7 3 2 2 4 2 2 2" xfId="32048" xr:uid="{00000000-0005-0000-0000-0000357D0000}"/>
    <cellStyle name="Normal 2 7 3 2 2 4 2 2 2 2" xfId="32049" xr:uid="{00000000-0005-0000-0000-0000367D0000}"/>
    <cellStyle name="Normal 2 7 3 2 2 4 2 2 3" xfId="32050" xr:uid="{00000000-0005-0000-0000-0000377D0000}"/>
    <cellStyle name="Normal 2 7 3 2 2 4 2 3" xfId="32051" xr:uid="{00000000-0005-0000-0000-0000387D0000}"/>
    <cellStyle name="Normal 2 7 3 2 2 4 2 3 2" xfId="32052" xr:uid="{00000000-0005-0000-0000-0000397D0000}"/>
    <cellStyle name="Normal 2 7 3 2 2 4 2 4" xfId="32053" xr:uid="{00000000-0005-0000-0000-00003A7D0000}"/>
    <cellStyle name="Normal 2 7 3 2 2 4 3" xfId="32054" xr:uid="{00000000-0005-0000-0000-00003B7D0000}"/>
    <cellStyle name="Normal 2 7 3 2 2 4 3 2" xfId="32055" xr:uid="{00000000-0005-0000-0000-00003C7D0000}"/>
    <cellStyle name="Normal 2 7 3 2 2 4 3 2 2" xfId="32056" xr:uid="{00000000-0005-0000-0000-00003D7D0000}"/>
    <cellStyle name="Normal 2 7 3 2 2 4 3 3" xfId="32057" xr:uid="{00000000-0005-0000-0000-00003E7D0000}"/>
    <cellStyle name="Normal 2 7 3 2 2 4 4" xfId="32058" xr:uid="{00000000-0005-0000-0000-00003F7D0000}"/>
    <cellStyle name="Normal 2 7 3 2 2 4 4 2" xfId="32059" xr:uid="{00000000-0005-0000-0000-0000407D0000}"/>
    <cellStyle name="Normal 2 7 3 2 2 4 5" xfId="32060" xr:uid="{00000000-0005-0000-0000-0000417D0000}"/>
    <cellStyle name="Normal 2 7 3 2 2 5" xfId="32061" xr:uid="{00000000-0005-0000-0000-0000427D0000}"/>
    <cellStyle name="Normal 2 7 3 2 2 5 2" xfId="32062" xr:uid="{00000000-0005-0000-0000-0000437D0000}"/>
    <cellStyle name="Normal 2 7 3 2 2 5 2 2" xfId="32063" xr:uid="{00000000-0005-0000-0000-0000447D0000}"/>
    <cellStyle name="Normal 2 7 3 2 2 5 2 2 2" xfId="32064" xr:uid="{00000000-0005-0000-0000-0000457D0000}"/>
    <cellStyle name="Normal 2 7 3 2 2 5 2 3" xfId="32065" xr:uid="{00000000-0005-0000-0000-0000467D0000}"/>
    <cellStyle name="Normal 2 7 3 2 2 5 3" xfId="32066" xr:uid="{00000000-0005-0000-0000-0000477D0000}"/>
    <cellStyle name="Normal 2 7 3 2 2 5 3 2" xfId="32067" xr:uid="{00000000-0005-0000-0000-0000487D0000}"/>
    <cellStyle name="Normal 2 7 3 2 2 5 4" xfId="32068" xr:uid="{00000000-0005-0000-0000-0000497D0000}"/>
    <cellStyle name="Normal 2 7 3 2 2 6" xfId="32069" xr:uid="{00000000-0005-0000-0000-00004A7D0000}"/>
    <cellStyle name="Normal 2 7 3 2 2 6 2" xfId="32070" xr:uid="{00000000-0005-0000-0000-00004B7D0000}"/>
    <cellStyle name="Normal 2 7 3 2 2 6 2 2" xfId="32071" xr:uid="{00000000-0005-0000-0000-00004C7D0000}"/>
    <cellStyle name="Normal 2 7 3 2 2 6 3" xfId="32072" xr:uid="{00000000-0005-0000-0000-00004D7D0000}"/>
    <cellStyle name="Normal 2 7 3 2 2 6 3 2" xfId="32073" xr:uid="{00000000-0005-0000-0000-00004E7D0000}"/>
    <cellStyle name="Normal 2 7 3 2 2 6 4" xfId="32074" xr:uid="{00000000-0005-0000-0000-00004F7D0000}"/>
    <cellStyle name="Normal 2 7 3 2 2 7" xfId="32075" xr:uid="{00000000-0005-0000-0000-0000507D0000}"/>
    <cellStyle name="Normal 2 7 3 2 2 7 2" xfId="32076" xr:uid="{00000000-0005-0000-0000-0000517D0000}"/>
    <cellStyle name="Normal 2 7 3 2 2 8" xfId="32077" xr:uid="{00000000-0005-0000-0000-0000527D0000}"/>
    <cellStyle name="Normal 2 7 3 2 2 8 2" xfId="32078" xr:uid="{00000000-0005-0000-0000-0000537D0000}"/>
    <cellStyle name="Normal 2 7 3 2 2 9" xfId="32079" xr:uid="{00000000-0005-0000-0000-0000547D0000}"/>
    <cellStyle name="Normal 2 7 3 2 3" xfId="32080" xr:uid="{00000000-0005-0000-0000-0000557D0000}"/>
    <cellStyle name="Normal 2 7 3 2 3 2" xfId="32081" xr:uid="{00000000-0005-0000-0000-0000567D0000}"/>
    <cellStyle name="Normal 2 7 3 2 3 2 2" xfId="32082" xr:uid="{00000000-0005-0000-0000-0000577D0000}"/>
    <cellStyle name="Normal 2 7 3 2 3 2 2 2" xfId="32083" xr:uid="{00000000-0005-0000-0000-0000587D0000}"/>
    <cellStyle name="Normal 2 7 3 2 3 2 2 2 2" xfId="32084" xr:uid="{00000000-0005-0000-0000-0000597D0000}"/>
    <cellStyle name="Normal 2 7 3 2 3 2 2 2 2 2" xfId="32085" xr:uid="{00000000-0005-0000-0000-00005A7D0000}"/>
    <cellStyle name="Normal 2 7 3 2 3 2 2 2 3" xfId="32086" xr:uid="{00000000-0005-0000-0000-00005B7D0000}"/>
    <cellStyle name="Normal 2 7 3 2 3 2 2 3" xfId="32087" xr:uid="{00000000-0005-0000-0000-00005C7D0000}"/>
    <cellStyle name="Normal 2 7 3 2 3 2 2 3 2" xfId="32088" xr:uid="{00000000-0005-0000-0000-00005D7D0000}"/>
    <cellStyle name="Normal 2 7 3 2 3 2 2 4" xfId="32089" xr:uid="{00000000-0005-0000-0000-00005E7D0000}"/>
    <cellStyle name="Normal 2 7 3 2 3 2 3" xfId="32090" xr:uid="{00000000-0005-0000-0000-00005F7D0000}"/>
    <cellStyle name="Normal 2 7 3 2 3 2 3 2" xfId="32091" xr:uid="{00000000-0005-0000-0000-0000607D0000}"/>
    <cellStyle name="Normal 2 7 3 2 3 2 3 2 2" xfId="32092" xr:uid="{00000000-0005-0000-0000-0000617D0000}"/>
    <cellStyle name="Normal 2 7 3 2 3 2 3 3" xfId="32093" xr:uid="{00000000-0005-0000-0000-0000627D0000}"/>
    <cellStyle name="Normal 2 7 3 2 3 2 4" xfId="32094" xr:uid="{00000000-0005-0000-0000-0000637D0000}"/>
    <cellStyle name="Normal 2 7 3 2 3 2 4 2" xfId="32095" xr:uid="{00000000-0005-0000-0000-0000647D0000}"/>
    <cellStyle name="Normal 2 7 3 2 3 2 5" xfId="32096" xr:uid="{00000000-0005-0000-0000-0000657D0000}"/>
    <cellStyle name="Normal 2 7 3 2 3 3" xfId="32097" xr:uid="{00000000-0005-0000-0000-0000667D0000}"/>
    <cellStyle name="Normal 2 7 3 2 3 3 2" xfId="32098" xr:uid="{00000000-0005-0000-0000-0000677D0000}"/>
    <cellStyle name="Normal 2 7 3 2 3 3 2 2" xfId="32099" xr:uid="{00000000-0005-0000-0000-0000687D0000}"/>
    <cellStyle name="Normal 2 7 3 2 3 3 2 2 2" xfId="32100" xr:uid="{00000000-0005-0000-0000-0000697D0000}"/>
    <cellStyle name="Normal 2 7 3 2 3 3 2 3" xfId="32101" xr:uid="{00000000-0005-0000-0000-00006A7D0000}"/>
    <cellStyle name="Normal 2 7 3 2 3 3 3" xfId="32102" xr:uid="{00000000-0005-0000-0000-00006B7D0000}"/>
    <cellStyle name="Normal 2 7 3 2 3 3 3 2" xfId="32103" xr:uid="{00000000-0005-0000-0000-00006C7D0000}"/>
    <cellStyle name="Normal 2 7 3 2 3 3 4" xfId="32104" xr:uid="{00000000-0005-0000-0000-00006D7D0000}"/>
    <cellStyle name="Normal 2 7 3 2 3 4" xfId="32105" xr:uid="{00000000-0005-0000-0000-00006E7D0000}"/>
    <cellStyle name="Normal 2 7 3 2 3 4 2" xfId="32106" xr:uid="{00000000-0005-0000-0000-00006F7D0000}"/>
    <cellStyle name="Normal 2 7 3 2 3 4 2 2" xfId="32107" xr:uid="{00000000-0005-0000-0000-0000707D0000}"/>
    <cellStyle name="Normal 2 7 3 2 3 4 3" xfId="32108" xr:uid="{00000000-0005-0000-0000-0000717D0000}"/>
    <cellStyle name="Normal 2 7 3 2 3 5" xfId="32109" xr:uid="{00000000-0005-0000-0000-0000727D0000}"/>
    <cellStyle name="Normal 2 7 3 2 3 5 2" xfId="32110" xr:uid="{00000000-0005-0000-0000-0000737D0000}"/>
    <cellStyle name="Normal 2 7 3 2 3 6" xfId="32111" xr:uid="{00000000-0005-0000-0000-0000747D0000}"/>
    <cellStyle name="Normal 2 7 3 2 4" xfId="32112" xr:uid="{00000000-0005-0000-0000-0000757D0000}"/>
    <cellStyle name="Normal 2 7 3 2 4 2" xfId="32113" xr:uid="{00000000-0005-0000-0000-0000767D0000}"/>
    <cellStyle name="Normal 2 7 3 2 4 2 2" xfId="32114" xr:uid="{00000000-0005-0000-0000-0000777D0000}"/>
    <cellStyle name="Normal 2 7 3 2 4 2 2 2" xfId="32115" xr:uid="{00000000-0005-0000-0000-0000787D0000}"/>
    <cellStyle name="Normal 2 7 3 2 4 2 2 2 2" xfId="32116" xr:uid="{00000000-0005-0000-0000-0000797D0000}"/>
    <cellStyle name="Normal 2 7 3 2 4 2 2 2 2 2" xfId="32117" xr:uid="{00000000-0005-0000-0000-00007A7D0000}"/>
    <cellStyle name="Normal 2 7 3 2 4 2 2 2 3" xfId="32118" xr:uid="{00000000-0005-0000-0000-00007B7D0000}"/>
    <cellStyle name="Normal 2 7 3 2 4 2 2 3" xfId="32119" xr:uid="{00000000-0005-0000-0000-00007C7D0000}"/>
    <cellStyle name="Normal 2 7 3 2 4 2 2 3 2" xfId="32120" xr:uid="{00000000-0005-0000-0000-00007D7D0000}"/>
    <cellStyle name="Normal 2 7 3 2 4 2 2 4" xfId="32121" xr:uid="{00000000-0005-0000-0000-00007E7D0000}"/>
    <cellStyle name="Normal 2 7 3 2 4 2 3" xfId="32122" xr:uid="{00000000-0005-0000-0000-00007F7D0000}"/>
    <cellStyle name="Normal 2 7 3 2 4 2 3 2" xfId="32123" xr:uid="{00000000-0005-0000-0000-0000807D0000}"/>
    <cellStyle name="Normal 2 7 3 2 4 2 3 2 2" xfId="32124" xr:uid="{00000000-0005-0000-0000-0000817D0000}"/>
    <cellStyle name="Normal 2 7 3 2 4 2 3 3" xfId="32125" xr:uid="{00000000-0005-0000-0000-0000827D0000}"/>
    <cellStyle name="Normal 2 7 3 2 4 2 4" xfId="32126" xr:uid="{00000000-0005-0000-0000-0000837D0000}"/>
    <cellStyle name="Normal 2 7 3 2 4 2 4 2" xfId="32127" xr:uid="{00000000-0005-0000-0000-0000847D0000}"/>
    <cellStyle name="Normal 2 7 3 2 4 2 5" xfId="32128" xr:uid="{00000000-0005-0000-0000-0000857D0000}"/>
    <cellStyle name="Normal 2 7 3 2 4 3" xfId="32129" xr:uid="{00000000-0005-0000-0000-0000867D0000}"/>
    <cellStyle name="Normal 2 7 3 2 4 3 2" xfId="32130" xr:uid="{00000000-0005-0000-0000-0000877D0000}"/>
    <cellStyle name="Normal 2 7 3 2 4 3 2 2" xfId="32131" xr:uid="{00000000-0005-0000-0000-0000887D0000}"/>
    <cellStyle name="Normal 2 7 3 2 4 3 2 2 2" xfId="32132" xr:uid="{00000000-0005-0000-0000-0000897D0000}"/>
    <cellStyle name="Normal 2 7 3 2 4 3 2 3" xfId="32133" xr:uid="{00000000-0005-0000-0000-00008A7D0000}"/>
    <cellStyle name="Normal 2 7 3 2 4 3 3" xfId="32134" xr:uid="{00000000-0005-0000-0000-00008B7D0000}"/>
    <cellStyle name="Normal 2 7 3 2 4 3 3 2" xfId="32135" xr:uid="{00000000-0005-0000-0000-00008C7D0000}"/>
    <cellStyle name="Normal 2 7 3 2 4 3 4" xfId="32136" xr:uid="{00000000-0005-0000-0000-00008D7D0000}"/>
    <cellStyle name="Normal 2 7 3 2 4 4" xfId="32137" xr:uid="{00000000-0005-0000-0000-00008E7D0000}"/>
    <cellStyle name="Normal 2 7 3 2 4 4 2" xfId="32138" xr:uid="{00000000-0005-0000-0000-00008F7D0000}"/>
    <cellStyle name="Normal 2 7 3 2 4 4 2 2" xfId="32139" xr:uid="{00000000-0005-0000-0000-0000907D0000}"/>
    <cellStyle name="Normal 2 7 3 2 4 4 3" xfId="32140" xr:uid="{00000000-0005-0000-0000-0000917D0000}"/>
    <cellStyle name="Normal 2 7 3 2 4 5" xfId="32141" xr:uid="{00000000-0005-0000-0000-0000927D0000}"/>
    <cellStyle name="Normal 2 7 3 2 4 5 2" xfId="32142" xr:uid="{00000000-0005-0000-0000-0000937D0000}"/>
    <cellStyle name="Normal 2 7 3 2 4 6" xfId="32143" xr:uid="{00000000-0005-0000-0000-0000947D0000}"/>
    <cellStyle name="Normal 2 7 3 2 5" xfId="32144" xr:uid="{00000000-0005-0000-0000-0000957D0000}"/>
    <cellStyle name="Normal 2 7 3 2 5 2" xfId="32145" xr:uid="{00000000-0005-0000-0000-0000967D0000}"/>
    <cellStyle name="Normal 2 7 3 2 5 2 2" xfId="32146" xr:uid="{00000000-0005-0000-0000-0000977D0000}"/>
    <cellStyle name="Normal 2 7 3 2 5 2 2 2" xfId="32147" xr:uid="{00000000-0005-0000-0000-0000987D0000}"/>
    <cellStyle name="Normal 2 7 3 2 5 2 2 2 2" xfId="32148" xr:uid="{00000000-0005-0000-0000-0000997D0000}"/>
    <cellStyle name="Normal 2 7 3 2 5 2 2 3" xfId="32149" xr:uid="{00000000-0005-0000-0000-00009A7D0000}"/>
    <cellStyle name="Normal 2 7 3 2 5 2 3" xfId="32150" xr:uid="{00000000-0005-0000-0000-00009B7D0000}"/>
    <cellStyle name="Normal 2 7 3 2 5 2 3 2" xfId="32151" xr:uid="{00000000-0005-0000-0000-00009C7D0000}"/>
    <cellStyle name="Normal 2 7 3 2 5 2 4" xfId="32152" xr:uid="{00000000-0005-0000-0000-00009D7D0000}"/>
    <cellStyle name="Normal 2 7 3 2 5 3" xfId="32153" xr:uid="{00000000-0005-0000-0000-00009E7D0000}"/>
    <cellStyle name="Normal 2 7 3 2 5 3 2" xfId="32154" xr:uid="{00000000-0005-0000-0000-00009F7D0000}"/>
    <cellStyle name="Normal 2 7 3 2 5 3 2 2" xfId="32155" xr:uid="{00000000-0005-0000-0000-0000A07D0000}"/>
    <cellStyle name="Normal 2 7 3 2 5 3 3" xfId="32156" xr:uid="{00000000-0005-0000-0000-0000A17D0000}"/>
    <cellStyle name="Normal 2 7 3 2 5 4" xfId="32157" xr:uid="{00000000-0005-0000-0000-0000A27D0000}"/>
    <cellStyle name="Normal 2 7 3 2 5 4 2" xfId="32158" xr:uid="{00000000-0005-0000-0000-0000A37D0000}"/>
    <cellStyle name="Normal 2 7 3 2 5 5" xfId="32159" xr:uid="{00000000-0005-0000-0000-0000A47D0000}"/>
    <cellStyle name="Normal 2 7 3 2 6" xfId="32160" xr:uid="{00000000-0005-0000-0000-0000A57D0000}"/>
    <cellStyle name="Normal 2 7 3 2 6 2" xfId="32161" xr:uid="{00000000-0005-0000-0000-0000A67D0000}"/>
    <cellStyle name="Normal 2 7 3 2 6 2 2" xfId="32162" xr:uid="{00000000-0005-0000-0000-0000A77D0000}"/>
    <cellStyle name="Normal 2 7 3 2 6 2 2 2" xfId="32163" xr:uid="{00000000-0005-0000-0000-0000A87D0000}"/>
    <cellStyle name="Normal 2 7 3 2 6 2 3" xfId="32164" xr:uid="{00000000-0005-0000-0000-0000A97D0000}"/>
    <cellStyle name="Normal 2 7 3 2 6 3" xfId="32165" xr:uid="{00000000-0005-0000-0000-0000AA7D0000}"/>
    <cellStyle name="Normal 2 7 3 2 6 3 2" xfId="32166" xr:uid="{00000000-0005-0000-0000-0000AB7D0000}"/>
    <cellStyle name="Normal 2 7 3 2 6 4" xfId="32167" xr:uid="{00000000-0005-0000-0000-0000AC7D0000}"/>
    <cellStyle name="Normal 2 7 3 2 7" xfId="32168" xr:uid="{00000000-0005-0000-0000-0000AD7D0000}"/>
    <cellStyle name="Normal 2 7 3 2 7 2" xfId="32169" xr:uid="{00000000-0005-0000-0000-0000AE7D0000}"/>
    <cellStyle name="Normal 2 7 3 2 7 2 2" xfId="32170" xr:uid="{00000000-0005-0000-0000-0000AF7D0000}"/>
    <cellStyle name="Normal 2 7 3 2 7 3" xfId="32171" xr:uid="{00000000-0005-0000-0000-0000B07D0000}"/>
    <cellStyle name="Normal 2 7 3 2 7 3 2" xfId="32172" xr:uid="{00000000-0005-0000-0000-0000B17D0000}"/>
    <cellStyle name="Normal 2 7 3 2 7 4" xfId="32173" xr:uid="{00000000-0005-0000-0000-0000B27D0000}"/>
    <cellStyle name="Normal 2 7 3 2 8" xfId="32174" xr:uid="{00000000-0005-0000-0000-0000B37D0000}"/>
    <cellStyle name="Normal 2 7 3 2 8 2" xfId="32175" xr:uid="{00000000-0005-0000-0000-0000B47D0000}"/>
    <cellStyle name="Normal 2 7 3 2 9" xfId="32176" xr:uid="{00000000-0005-0000-0000-0000B57D0000}"/>
    <cellStyle name="Normal 2 7 3 2 9 2" xfId="32177" xr:uid="{00000000-0005-0000-0000-0000B67D0000}"/>
    <cellStyle name="Normal 2 7 3 3" xfId="32178" xr:uid="{00000000-0005-0000-0000-0000B77D0000}"/>
    <cellStyle name="Normal 2 7 3 3 2" xfId="32179" xr:uid="{00000000-0005-0000-0000-0000B87D0000}"/>
    <cellStyle name="Normal 2 7 3 3 2 2" xfId="32180" xr:uid="{00000000-0005-0000-0000-0000B97D0000}"/>
    <cellStyle name="Normal 2 7 3 3 2 2 2" xfId="32181" xr:uid="{00000000-0005-0000-0000-0000BA7D0000}"/>
    <cellStyle name="Normal 2 7 3 3 2 2 2 2" xfId="32182" xr:uid="{00000000-0005-0000-0000-0000BB7D0000}"/>
    <cellStyle name="Normal 2 7 3 3 2 2 2 2 2" xfId="32183" xr:uid="{00000000-0005-0000-0000-0000BC7D0000}"/>
    <cellStyle name="Normal 2 7 3 3 2 2 2 2 2 2" xfId="32184" xr:uid="{00000000-0005-0000-0000-0000BD7D0000}"/>
    <cellStyle name="Normal 2 7 3 3 2 2 2 2 3" xfId="32185" xr:uid="{00000000-0005-0000-0000-0000BE7D0000}"/>
    <cellStyle name="Normal 2 7 3 3 2 2 2 3" xfId="32186" xr:uid="{00000000-0005-0000-0000-0000BF7D0000}"/>
    <cellStyle name="Normal 2 7 3 3 2 2 2 3 2" xfId="32187" xr:uid="{00000000-0005-0000-0000-0000C07D0000}"/>
    <cellStyle name="Normal 2 7 3 3 2 2 2 4" xfId="32188" xr:uid="{00000000-0005-0000-0000-0000C17D0000}"/>
    <cellStyle name="Normal 2 7 3 3 2 2 3" xfId="32189" xr:uid="{00000000-0005-0000-0000-0000C27D0000}"/>
    <cellStyle name="Normal 2 7 3 3 2 2 3 2" xfId="32190" xr:uid="{00000000-0005-0000-0000-0000C37D0000}"/>
    <cellStyle name="Normal 2 7 3 3 2 2 3 2 2" xfId="32191" xr:uid="{00000000-0005-0000-0000-0000C47D0000}"/>
    <cellStyle name="Normal 2 7 3 3 2 2 3 3" xfId="32192" xr:uid="{00000000-0005-0000-0000-0000C57D0000}"/>
    <cellStyle name="Normal 2 7 3 3 2 2 4" xfId="32193" xr:uid="{00000000-0005-0000-0000-0000C67D0000}"/>
    <cellStyle name="Normal 2 7 3 3 2 2 4 2" xfId="32194" xr:uid="{00000000-0005-0000-0000-0000C77D0000}"/>
    <cellStyle name="Normal 2 7 3 3 2 2 5" xfId="32195" xr:uid="{00000000-0005-0000-0000-0000C87D0000}"/>
    <cellStyle name="Normal 2 7 3 3 2 3" xfId="32196" xr:uid="{00000000-0005-0000-0000-0000C97D0000}"/>
    <cellStyle name="Normal 2 7 3 3 2 3 2" xfId="32197" xr:uid="{00000000-0005-0000-0000-0000CA7D0000}"/>
    <cellStyle name="Normal 2 7 3 3 2 3 2 2" xfId="32198" xr:uid="{00000000-0005-0000-0000-0000CB7D0000}"/>
    <cellStyle name="Normal 2 7 3 3 2 3 2 2 2" xfId="32199" xr:uid="{00000000-0005-0000-0000-0000CC7D0000}"/>
    <cellStyle name="Normal 2 7 3 3 2 3 2 3" xfId="32200" xr:uid="{00000000-0005-0000-0000-0000CD7D0000}"/>
    <cellStyle name="Normal 2 7 3 3 2 3 3" xfId="32201" xr:uid="{00000000-0005-0000-0000-0000CE7D0000}"/>
    <cellStyle name="Normal 2 7 3 3 2 3 3 2" xfId="32202" xr:uid="{00000000-0005-0000-0000-0000CF7D0000}"/>
    <cellStyle name="Normal 2 7 3 3 2 3 4" xfId="32203" xr:uid="{00000000-0005-0000-0000-0000D07D0000}"/>
    <cellStyle name="Normal 2 7 3 3 2 4" xfId="32204" xr:uid="{00000000-0005-0000-0000-0000D17D0000}"/>
    <cellStyle name="Normal 2 7 3 3 2 4 2" xfId="32205" xr:uid="{00000000-0005-0000-0000-0000D27D0000}"/>
    <cellStyle name="Normal 2 7 3 3 2 4 2 2" xfId="32206" xr:uid="{00000000-0005-0000-0000-0000D37D0000}"/>
    <cellStyle name="Normal 2 7 3 3 2 4 3" xfId="32207" xr:uid="{00000000-0005-0000-0000-0000D47D0000}"/>
    <cellStyle name="Normal 2 7 3 3 2 5" xfId="32208" xr:uid="{00000000-0005-0000-0000-0000D57D0000}"/>
    <cellStyle name="Normal 2 7 3 3 2 5 2" xfId="32209" xr:uid="{00000000-0005-0000-0000-0000D67D0000}"/>
    <cellStyle name="Normal 2 7 3 3 2 6" xfId="32210" xr:uid="{00000000-0005-0000-0000-0000D77D0000}"/>
    <cellStyle name="Normal 2 7 3 3 3" xfId="32211" xr:uid="{00000000-0005-0000-0000-0000D87D0000}"/>
    <cellStyle name="Normal 2 7 3 3 3 2" xfId="32212" xr:uid="{00000000-0005-0000-0000-0000D97D0000}"/>
    <cellStyle name="Normal 2 7 3 3 3 2 2" xfId="32213" xr:uid="{00000000-0005-0000-0000-0000DA7D0000}"/>
    <cellStyle name="Normal 2 7 3 3 3 2 2 2" xfId="32214" xr:uid="{00000000-0005-0000-0000-0000DB7D0000}"/>
    <cellStyle name="Normal 2 7 3 3 3 2 2 2 2" xfId="32215" xr:uid="{00000000-0005-0000-0000-0000DC7D0000}"/>
    <cellStyle name="Normal 2 7 3 3 3 2 2 2 2 2" xfId="32216" xr:uid="{00000000-0005-0000-0000-0000DD7D0000}"/>
    <cellStyle name="Normal 2 7 3 3 3 2 2 2 3" xfId="32217" xr:uid="{00000000-0005-0000-0000-0000DE7D0000}"/>
    <cellStyle name="Normal 2 7 3 3 3 2 2 3" xfId="32218" xr:uid="{00000000-0005-0000-0000-0000DF7D0000}"/>
    <cellStyle name="Normal 2 7 3 3 3 2 2 3 2" xfId="32219" xr:uid="{00000000-0005-0000-0000-0000E07D0000}"/>
    <cellStyle name="Normal 2 7 3 3 3 2 2 4" xfId="32220" xr:uid="{00000000-0005-0000-0000-0000E17D0000}"/>
    <cellStyle name="Normal 2 7 3 3 3 2 3" xfId="32221" xr:uid="{00000000-0005-0000-0000-0000E27D0000}"/>
    <cellStyle name="Normal 2 7 3 3 3 2 3 2" xfId="32222" xr:uid="{00000000-0005-0000-0000-0000E37D0000}"/>
    <cellStyle name="Normal 2 7 3 3 3 2 3 2 2" xfId="32223" xr:uid="{00000000-0005-0000-0000-0000E47D0000}"/>
    <cellStyle name="Normal 2 7 3 3 3 2 3 3" xfId="32224" xr:uid="{00000000-0005-0000-0000-0000E57D0000}"/>
    <cellStyle name="Normal 2 7 3 3 3 2 4" xfId="32225" xr:uid="{00000000-0005-0000-0000-0000E67D0000}"/>
    <cellStyle name="Normal 2 7 3 3 3 2 4 2" xfId="32226" xr:uid="{00000000-0005-0000-0000-0000E77D0000}"/>
    <cellStyle name="Normal 2 7 3 3 3 2 5" xfId="32227" xr:uid="{00000000-0005-0000-0000-0000E87D0000}"/>
    <cellStyle name="Normal 2 7 3 3 3 3" xfId="32228" xr:uid="{00000000-0005-0000-0000-0000E97D0000}"/>
    <cellStyle name="Normal 2 7 3 3 3 3 2" xfId="32229" xr:uid="{00000000-0005-0000-0000-0000EA7D0000}"/>
    <cellStyle name="Normal 2 7 3 3 3 3 2 2" xfId="32230" xr:uid="{00000000-0005-0000-0000-0000EB7D0000}"/>
    <cellStyle name="Normal 2 7 3 3 3 3 2 2 2" xfId="32231" xr:uid="{00000000-0005-0000-0000-0000EC7D0000}"/>
    <cellStyle name="Normal 2 7 3 3 3 3 2 3" xfId="32232" xr:uid="{00000000-0005-0000-0000-0000ED7D0000}"/>
    <cellStyle name="Normal 2 7 3 3 3 3 3" xfId="32233" xr:uid="{00000000-0005-0000-0000-0000EE7D0000}"/>
    <cellStyle name="Normal 2 7 3 3 3 3 3 2" xfId="32234" xr:uid="{00000000-0005-0000-0000-0000EF7D0000}"/>
    <cellStyle name="Normal 2 7 3 3 3 3 4" xfId="32235" xr:uid="{00000000-0005-0000-0000-0000F07D0000}"/>
    <cellStyle name="Normal 2 7 3 3 3 4" xfId="32236" xr:uid="{00000000-0005-0000-0000-0000F17D0000}"/>
    <cellStyle name="Normal 2 7 3 3 3 4 2" xfId="32237" xr:uid="{00000000-0005-0000-0000-0000F27D0000}"/>
    <cellStyle name="Normal 2 7 3 3 3 4 2 2" xfId="32238" xr:uid="{00000000-0005-0000-0000-0000F37D0000}"/>
    <cellStyle name="Normal 2 7 3 3 3 4 3" xfId="32239" xr:uid="{00000000-0005-0000-0000-0000F47D0000}"/>
    <cellStyle name="Normal 2 7 3 3 3 5" xfId="32240" xr:uid="{00000000-0005-0000-0000-0000F57D0000}"/>
    <cellStyle name="Normal 2 7 3 3 3 5 2" xfId="32241" xr:uid="{00000000-0005-0000-0000-0000F67D0000}"/>
    <cellStyle name="Normal 2 7 3 3 3 6" xfId="32242" xr:uid="{00000000-0005-0000-0000-0000F77D0000}"/>
    <cellStyle name="Normal 2 7 3 3 4" xfId="32243" xr:uid="{00000000-0005-0000-0000-0000F87D0000}"/>
    <cellStyle name="Normal 2 7 3 3 4 2" xfId="32244" xr:uid="{00000000-0005-0000-0000-0000F97D0000}"/>
    <cellStyle name="Normal 2 7 3 3 4 2 2" xfId="32245" xr:uid="{00000000-0005-0000-0000-0000FA7D0000}"/>
    <cellStyle name="Normal 2 7 3 3 4 2 2 2" xfId="32246" xr:uid="{00000000-0005-0000-0000-0000FB7D0000}"/>
    <cellStyle name="Normal 2 7 3 3 4 2 2 2 2" xfId="32247" xr:uid="{00000000-0005-0000-0000-0000FC7D0000}"/>
    <cellStyle name="Normal 2 7 3 3 4 2 2 3" xfId="32248" xr:uid="{00000000-0005-0000-0000-0000FD7D0000}"/>
    <cellStyle name="Normal 2 7 3 3 4 2 3" xfId="32249" xr:uid="{00000000-0005-0000-0000-0000FE7D0000}"/>
    <cellStyle name="Normal 2 7 3 3 4 2 3 2" xfId="32250" xr:uid="{00000000-0005-0000-0000-0000FF7D0000}"/>
    <cellStyle name="Normal 2 7 3 3 4 2 4" xfId="32251" xr:uid="{00000000-0005-0000-0000-0000007E0000}"/>
    <cellStyle name="Normal 2 7 3 3 4 3" xfId="32252" xr:uid="{00000000-0005-0000-0000-0000017E0000}"/>
    <cellStyle name="Normal 2 7 3 3 4 3 2" xfId="32253" xr:uid="{00000000-0005-0000-0000-0000027E0000}"/>
    <cellStyle name="Normal 2 7 3 3 4 3 2 2" xfId="32254" xr:uid="{00000000-0005-0000-0000-0000037E0000}"/>
    <cellStyle name="Normal 2 7 3 3 4 3 3" xfId="32255" xr:uid="{00000000-0005-0000-0000-0000047E0000}"/>
    <cellStyle name="Normal 2 7 3 3 4 4" xfId="32256" xr:uid="{00000000-0005-0000-0000-0000057E0000}"/>
    <cellStyle name="Normal 2 7 3 3 4 4 2" xfId="32257" xr:uid="{00000000-0005-0000-0000-0000067E0000}"/>
    <cellStyle name="Normal 2 7 3 3 4 5" xfId="32258" xr:uid="{00000000-0005-0000-0000-0000077E0000}"/>
    <cellStyle name="Normal 2 7 3 3 5" xfId="32259" xr:uid="{00000000-0005-0000-0000-0000087E0000}"/>
    <cellStyle name="Normal 2 7 3 3 5 2" xfId="32260" xr:uid="{00000000-0005-0000-0000-0000097E0000}"/>
    <cellStyle name="Normal 2 7 3 3 5 2 2" xfId="32261" xr:uid="{00000000-0005-0000-0000-00000A7E0000}"/>
    <cellStyle name="Normal 2 7 3 3 5 2 2 2" xfId="32262" xr:uid="{00000000-0005-0000-0000-00000B7E0000}"/>
    <cellStyle name="Normal 2 7 3 3 5 2 3" xfId="32263" xr:uid="{00000000-0005-0000-0000-00000C7E0000}"/>
    <cellStyle name="Normal 2 7 3 3 5 3" xfId="32264" xr:uid="{00000000-0005-0000-0000-00000D7E0000}"/>
    <cellStyle name="Normal 2 7 3 3 5 3 2" xfId="32265" xr:uid="{00000000-0005-0000-0000-00000E7E0000}"/>
    <cellStyle name="Normal 2 7 3 3 5 4" xfId="32266" xr:uid="{00000000-0005-0000-0000-00000F7E0000}"/>
    <cellStyle name="Normal 2 7 3 3 6" xfId="32267" xr:uid="{00000000-0005-0000-0000-0000107E0000}"/>
    <cellStyle name="Normal 2 7 3 3 6 2" xfId="32268" xr:uid="{00000000-0005-0000-0000-0000117E0000}"/>
    <cellStyle name="Normal 2 7 3 3 6 2 2" xfId="32269" xr:uid="{00000000-0005-0000-0000-0000127E0000}"/>
    <cellStyle name="Normal 2 7 3 3 6 3" xfId="32270" xr:uid="{00000000-0005-0000-0000-0000137E0000}"/>
    <cellStyle name="Normal 2 7 3 3 6 3 2" xfId="32271" xr:uid="{00000000-0005-0000-0000-0000147E0000}"/>
    <cellStyle name="Normal 2 7 3 3 6 4" xfId="32272" xr:uid="{00000000-0005-0000-0000-0000157E0000}"/>
    <cellStyle name="Normal 2 7 3 3 7" xfId="32273" xr:uid="{00000000-0005-0000-0000-0000167E0000}"/>
    <cellStyle name="Normal 2 7 3 3 7 2" xfId="32274" xr:uid="{00000000-0005-0000-0000-0000177E0000}"/>
    <cellStyle name="Normal 2 7 3 3 8" xfId="32275" xr:uid="{00000000-0005-0000-0000-0000187E0000}"/>
    <cellStyle name="Normal 2 7 3 3 8 2" xfId="32276" xr:uid="{00000000-0005-0000-0000-0000197E0000}"/>
    <cellStyle name="Normal 2 7 3 3 9" xfId="32277" xr:uid="{00000000-0005-0000-0000-00001A7E0000}"/>
    <cellStyle name="Normal 2 7 3 4" xfId="32278" xr:uid="{00000000-0005-0000-0000-00001B7E0000}"/>
    <cellStyle name="Normal 2 7 3 4 2" xfId="32279" xr:uid="{00000000-0005-0000-0000-00001C7E0000}"/>
    <cellStyle name="Normal 2 7 3 4 2 2" xfId="32280" xr:uid="{00000000-0005-0000-0000-00001D7E0000}"/>
    <cellStyle name="Normal 2 7 3 4 2 2 2" xfId="32281" xr:uid="{00000000-0005-0000-0000-00001E7E0000}"/>
    <cellStyle name="Normal 2 7 3 4 2 2 2 2" xfId="32282" xr:uid="{00000000-0005-0000-0000-00001F7E0000}"/>
    <cellStyle name="Normal 2 7 3 4 2 2 2 2 2" xfId="32283" xr:uid="{00000000-0005-0000-0000-0000207E0000}"/>
    <cellStyle name="Normal 2 7 3 4 2 2 2 3" xfId="32284" xr:uid="{00000000-0005-0000-0000-0000217E0000}"/>
    <cellStyle name="Normal 2 7 3 4 2 2 3" xfId="32285" xr:uid="{00000000-0005-0000-0000-0000227E0000}"/>
    <cellStyle name="Normal 2 7 3 4 2 2 3 2" xfId="32286" xr:uid="{00000000-0005-0000-0000-0000237E0000}"/>
    <cellStyle name="Normal 2 7 3 4 2 2 4" xfId="32287" xr:uid="{00000000-0005-0000-0000-0000247E0000}"/>
    <cellStyle name="Normal 2 7 3 4 2 3" xfId="32288" xr:uid="{00000000-0005-0000-0000-0000257E0000}"/>
    <cellStyle name="Normal 2 7 3 4 2 3 2" xfId="32289" xr:uid="{00000000-0005-0000-0000-0000267E0000}"/>
    <cellStyle name="Normal 2 7 3 4 2 3 2 2" xfId="32290" xr:uid="{00000000-0005-0000-0000-0000277E0000}"/>
    <cellStyle name="Normal 2 7 3 4 2 3 3" xfId="32291" xr:uid="{00000000-0005-0000-0000-0000287E0000}"/>
    <cellStyle name="Normal 2 7 3 4 2 4" xfId="32292" xr:uid="{00000000-0005-0000-0000-0000297E0000}"/>
    <cellStyle name="Normal 2 7 3 4 2 4 2" xfId="32293" xr:uid="{00000000-0005-0000-0000-00002A7E0000}"/>
    <cellStyle name="Normal 2 7 3 4 2 5" xfId="32294" xr:uid="{00000000-0005-0000-0000-00002B7E0000}"/>
    <cellStyle name="Normal 2 7 3 4 3" xfId="32295" xr:uid="{00000000-0005-0000-0000-00002C7E0000}"/>
    <cellStyle name="Normal 2 7 3 4 3 2" xfId="32296" xr:uid="{00000000-0005-0000-0000-00002D7E0000}"/>
    <cellStyle name="Normal 2 7 3 4 3 2 2" xfId="32297" xr:uid="{00000000-0005-0000-0000-00002E7E0000}"/>
    <cellStyle name="Normal 2 7 3 4 3 2 2 2" xfId="32298" xr:uid="{00000000-0005-0000-0000-00002F7E0000}"/>
    <cellStyle name="Normal 2 7 3 4 3 2 3" xfId="32299" xr:uid="{00000000-0005-0000-0000-0000307E0000}"/>
    <cellStyle name="Normal 2 7 3 4 3 3" xfId="32300" xr:uid="{00000000-0005-0000-0000-0000317E0000}"/>
    <cellStyle name="Normal 2 7 3 4 3 3 2" xfId="32301" xr:uid="{00000000-0005-0000-0000-0000327E0000}"/>
    <cellStyle name="Normal 2 7 3 4 3 4" xfId="32302" xr:uid="{00000000-0005-0000-0000-0000337E0000}"/>
    <cellStyle name="Normal 2 7 3 4 4" xfId="32303" xr:uid="{00000000-0005-0000-0000-0000347E0000}"/>
    <cellStyle name="Normal 2 7 3 4 4 2" xfId="32304" xr:uid="{00000000-0005-0000-0000-0000357E0000}"/>
    <cellStyle name="Normal 2 7 3 4 4 2 2" xfId="32305" xr:uid="{00000000-0005-0000-0000-0000367E0000}"/>
    <cellStyle name="Normal 2 7 3 4 4 3" xfId="32306" xr:uid="{00000000-0005-0000-0000-0000377E0000}"/>
    <cellStyle name="Normal 2 7 3 4 5" xfId="32307" xr:uid="{00000000-0005-0000-0000-0000387E0000}"/>
    <cellStyle name="Normal 2 7 3 4 5 2" xfId="32308" xr:uid="{00000000-0005-0000-0000-0000397E0000}"/>
    <cellStyle name="Normal 2 7 3 4 6" xfId="32309" xr:uid="{00000000-0005-0000-0000-00003A7E0000}"/>
    <cellStyle name="Normal 2 7 3 5" xfId="32310" xr:uid="{00000000-0005-0000-0000-00003B7E0000}"/>
    <cellStyle name="Normal 2 7 3 5 2" xfId="32311" xr:uid="{00000000-0005-0000-0000-00003C7E0000}"/>
    <cellStyle name="Normal 2 7 3 5 2 2" xfId="32312" xr:uid="{00000000-0005-0000-0000-00003D7E0000}"/>
    <cellStyle name="Normal 2 7 3 5 2 2 2" xfId="32313" xr:uid="{00000000-0005-0000-0000-00003E7E0000}"/>
    <cellStyle name="Normal 2 7 3 5 2 2 2 2" xfId="32314" xr:uid="{00000000-0005-0000-0000-00003F7E0000}"/>
    <cellStyle name="Normal 2 7 3 5 2 2 2 2 2" xfId="32315" xr:uid="{00000000-0005-0000-0000-0000407E0000}"/>
    <cellStyle name="Normal 2 7 3 5 2 2 2 3" xfId="32316" xr:uid="{00000000-0005-0000-0000-0000417E0000}"/>
    <cellStyle name="Normal 2 7 3 5 2 2 3" xfId="32317" xr:uid="{00000000-0005-0000-0000-0000427E0000}"/>
    <cellStyle name="Normal 2 7 3 5 2 2 3 2" xfId="32318" xr:uid="{00000000-0005-0000-0000-0000437E0000}"/>
    <cellStyle name="Normal 2 7 3 5 2 2 4" xfId="32319" xr:uid="{00000000-0005-0000-0000-0000447E0000}"/>
    <cellStyle name="Normal 2 7 3 5 2 3" xfId="32320" xr:uid="{00000000-0005-0000-0000-0000457E0000}"/>
    <cellStyle name="Normal 2 7 3 5 2 3 2" xfId="32321" xr:uid="{00000000-0005-0000-0000-0000467E0000}"/>
    <cellStyle name="Normal 2 7 3 5 2 3 2 2" xfId="32322" xr:uid="{00000000-0005-0000-0000-0000477E0000}"/>
    <cellStyle name="Normal 2 7 3 5 2 3 3" xfId="32323" xr:uid="{00000000-0005-0000-0000-0000487E0000}"/>
    <cellStyle name="Normal 2 7 3 5 2 4" xfId="32324" xr:uid="{00000000-0005-0000-0000-0000497E0000}"/>
    <cellStyle name="Normal 2 7 3 5 2 4 2" xfId="32325" xr:uid="{00000000-0005-0000-0000-00004A7E0000}"/>
    <cellStyle name="Normal 2 7 3 5 2 5" xfId="32326" xr:uid="{00000000-0005-0000-0000-00004B7E0000}"/>
    <cellStyle name="Normal 2 7 3 5 3" xfId="32327" xr:uid="{00000000-0005-0000-0000-00004C7E0000}"/>
    <cellStyle name="Normal 2 7 3 5 3 2" xfId="32328" xr:uid="{00000000-0005-0000-0000-00004D7E0000}"/>
    <cellStyle name="Normal 2 7 3 5 3 2 2" xfId="32329" xr:uid="{00000000-0005-0000-0000-00004E7E0000}"/>
    <cellStyle name="Normal 2 7 3 5 3 2 2 2" xfId="32330" xr:uid="{00000000-0005-0000-0000-00004F7E0000}"/>
    <cellStyle name="Normal 2 7 3 5 3 2 3" xfId="32331" xr:uid="{00000000-0005-0000-0000-0000507E0000}"/>
    <cellStyle name="Normal 2 7 3 5 3 3" xfId="32332" xr:uid="{00000000-0005-0000-0000-0000517E0000}"/>
    <cellStyle name="Normal 2 7 3 5 3 3 2" xfId="32333" xr:uid="{00000000-0005-0000-0000-0000527E0000}"/>
    <cellStyle name="Normal 2 7 3 5 3 4" xfId="32334" xr:uid="{00000000-0005-0000-0000-0000537E0000}"/>
    <cellStyle name="Normal 2 7 3 5 4" xfId="32335" xr:uid="{00000000-0005-0000-0000-0000547E0000}"/>
    <cellStyle name="Normal 2 7 3 5 4 2" xfId="32336" xr:uid="{00000000-0005-0000-0000-0000557E0000}"/>
    <cellStyle name="Normal 2 7 3 5 4 2 2" xfId="32337" xr:uid="{00000000-0005-0000-0000-0000567E0000}"/>
    <cellStyle name="Normal 2 7 3 5 4 3" xfId="32338" xr:uid="{00000000-0005-0000-0000-0000577E0000}"/>
    <cellStyle name="Normal 2 7 3 5 5" xfId="32339" xr:uid="{00000000-0005-0000-0000-0000587E0000}"/>
    <cellStyle name="Normal 2 7 3 5 5 2" xfId="32340" xr:uid="{00000000-0005-0000-0000-0000597E0000}"/>
    <cellStyle name="Normal 2 7 3 5 6" xfId="32341" xr:uid="{00000000-0005-0000-0000-00005A7E0000}"/>
    <cellStyle name="Normal 2 7 3 6" xfId="32342" xr:uid="{00000000-0005-0000-0000-00005B7E0000}"/>
    <cellStyle name="Normal 2 7 3 6 2" xfId="32343" xr:uid="{00000000-0005-0000-0000-00005C7E0000}"/>
    <cellStyle name="Normal 2 7 3 6 2 2" xfId="32344" xr:uid="{00000000-0005-0000-0000-00005D7E0000}"/>
    <cellStyle name="Normal 2 7 3 6 2 2 2" xfId="32345" xr:uid="{00000000-0005-0000-0000-00005E7E0000}"/>
    <cellStyle name="Normal 2 7 3 6 2 2 2 2" xfId="32346" xr:uid="{00000000-0005-0000-0000-00005F7E0000}"/>
    <cellStyle name="Normal 2 7 3 6 2 2 3" xfId="32347" xr:uid="{00000000-0005-0000-0000-0000607E0000}"/>
    <cellStyle name="Normal 2 7 3 6 2 3" xfId="32348" xr:uid="{00000000-0005-0000-0000-0000617E0000}"/>
    <cellStyle name="Normal 2 7 3 6 2 3 2" xfId="32349" xr:uid="{00000000-0005-0000-0000-0000627E0000}"/>
    <cellStyle name="Normal 2 7 3 6 2 4" xfId="32350" xr:uid="{00000000-0005-0000-0000-0000637E0000}"/>
    <cellStyle name="Normal 2 7 3 6 3" xfId="32351" xr:uid="{00000000-0005-0000-0000-0000647E0000}"/>
    <cellStyle name="Normal 2 7 3 6 3 2" xfId="32352" xr:uid="{00000000-0005-0000-0000-0000657E0000}"/>
    <cellStyle name="Normal 2 7 3 6 3 2 2" xfId="32353" xr:uid="{00000000-0005-0000-0000-0000667E0000}"/>
    <cellStyle name="Normal 2 7 3 6 3 3" xfId="32354" xr:uid="{00000000-0005-0000-0000-0000677E0000}"/>
    <cellStyle name="Normal 2 7 3 6 4" xfId="32355" xr:uid="{00000000-0005-0000-0000-0000687E0000}"/>
    <cellStyle name="Normal 2 7 3 6 4 2" xfId="32356" xr:uid="{00000000-0005-0000-0000-0000697E0000}"/>
    <cellStyle name="Normal 2 7 3 6 5" xfId="32357" xr:uid="{00000000-0005-0000-0000-00006A7E0000}"/>
    <cellStyle name="Normal 2 7 3 7" xfId="32358" xr:uid="{00000000-0005-0000-0000-00006B7E0000}"/>
    <cellStyle name="Normal 2 7 3 7 2" xfId="32359" xr:uid="{00000000-0005-0000-0000-00006C7E0000}"/>
    <cellStyle name="Normal 2 7 3 7 2 2" xfId="32360" xr:uid="{00000000-0005-0000-0000-00006D7E0000}"/>
    <cellStyle name="Normal 2 7 3 7 2 2 2" xfId="32361" xr:uid="{00000000-0005-0000-0000-00006E7E0000}"/>
    <cellStyle name="Normal 2 7 3 7 2 3" xfId="32362" xr:uid="{00000000-0005-0000-0000-00006F7E0000}"/>
    <cellStyle name="Normal 2 7 3 7 3" xfId="32363" xr:uid="{00000000-0005-0000-0000-0000707E0000}"/>
    <cellStyle name="Normal 2 7 3 7 3 2" xfId="32364" xr:uid="{00000000-0005-0000-0000-0000717E0000}"/>
    <cellStyle name="Normal 2 7 3 7 4" xfId="32365" xr:uid="{00000000-0005-0000-0000-0000727E0000}"/>
    <cellStyle name="Normal 2 7 3 8" xfId="32366" xr:uid="{00000000-0005-0000-0000-0000737E0000}"/>
    <cellStyle name="Normal 2 7 3 8 2" xfId="32367" xr:uid="{00000000-0005-0000-0000-0000747E0000}"/>
    <cellStyle name="Normal 2 7 3 8 2 2" xfId="32368" xr:uid="{00000000-0005-0000-0000-0000757E0000}"/>
    <cellStyle name="Normal 2 7 3 8 3" xfId="32369" xr:uid="{00000000-0005-0000-0000-0000767E0000}"/>
    <cellStyle name="Normal 2 7 3 8 3 2" xfId="32370" xr:uid="{00000000-0005-0000-0000-0000777E0000}"/>
    <cellStyle name="Normal 2 7 3 8 4" xfId="32371" xr:uid="{00000000-0005-0000-0000-0000787E0000}"/>
    <cellStyle name="Normal 2 7 3 9" xfId="32372" xr:uid="{00000000-0005-0000-0000-0000797E0000}"/>
    <cellStyle name="Normal 2 7 3 9 2" xfId="32373" xr:uid="{00000000-0005-0000-0000-00007A7E0000}"/>
    <cellStyle name="Normal 2 7 4" xfId="32374" xr:uid="{00000000-0005-0000-0000-00007B7E0000}"/>
    <cellStyle name="Normal 2 7 4 10" xfId="32375" xr:uid="{00000000-0005-0000-0000-00007C7E0000}"/>
    <cellStyle name="Normal 2 7 4 11" xfId="32376" xr:uid="{00000000-0005-0000-0000-00007D7E0000}"/>
    <cellStyle name="Normal 2 7 4 2" xfId="32377" xr:uid="{00000000-0005-0000-0000-00007E7E0000}"/>
    <cellStyle name="Normal 2 7 4 2 2" xfId="32378" xr:uid="{00000000-0005-0000-0000-00007F7E0000}"/>
    <cellStyle name="Normal 2 7 4 2 2 2" xfId="32379" xr:uid="{00000000-0005-0000-0000-0000807E0000}"/>
    <cellStyle name="Normal 2 7 4 2 2 2 2" xfId="32380" xr:uid="{00000000-0005-0000-0000-0000817E0000}"/>
    <cellStyle name="Normal 2 7 4 2 2 2 2 2" xfId="32381" xr:uid="{00000000-0005-0000-0000-0000827E0000}"/>
    <cellStyle name="Normal 2 7 4 2 2 2 2 2 2" xfId="32382" xr:uid="{00000000-0005-0000-0000-0000837E0000}"/>
    <cellStyle name="Normal 2 7 4 2 2 2 2 2 2 2" xfId="32383" xr:uid="{00000000-0005-0000-0000-0000847E0000}"/>
    <cellStyle name="Normal 2 7 4 2 2 2 2 2 3" xfId="32384" xr:uid="{00000000-0005-0000-0000-0000857E0000}"/>
    <cellStyle name="Normal 2 7 4 2 2 2 2 3" xfId="32385" xr:uid="{00000000-0005-0000-0000-0000867E0000}"/>
    <cellStyle name="Normal 2 7 4 2 2 2 2 3 2" xfId="32386" xr:uid="{00000000-0005-0000-0000-0000877E0000}"/>
    <cellStyle name="Normal 2 7 4 2 2 2 2 4" xfId="32387" xr:uid="{00000000-0005-0000-0000-0000887E0000}"/>
    <cellStyle name="Normal 2 7 4 2 2 2 3" xfId="32388" xr:uid="{00000000-0005-0000-0000-0000897E0000}"/>
    <cellStyle name="Normal 2 7 4 2 2 2 3 2" xfId="32389" xr:uid="{00000000-0005-0000-0000-00008A7E0000}"/>
    <cellStyle name="Normal 2 7 4 2 2 2 3 2 2" xfId="32390" xr:uid="{00000000-0005-0000-0000-00008B7E0000}"/>
    <cellStyle name="Normal 2 7 4 2 2 2 3 3" xfId="32391" xr:uid="{00000000-0005-0000-0000-00008C7E0000}"/>
    <cellStyle name="Normal 2 7 4 2 2 2 4" xfId="32392" xr:uid="{00000000-0005-0000-0000-00008D7E0000}"/>
    <cellStyle name="Normal 2 7 4 2 2 2 4 2" xfId="32393" xr:uid="{00000000-0005-0000-0000-00008E7E0000}"/>
    <cellStyle name="Normal 2 7 4 2 2 2 5" xfId="32394" xr:uid="{00000000-0005-0000-0000-00008F7E0000}"/>
    <cellStyle name="Normal 2 7 4 2 2 3" xfId="32395" xr:uid="{00000000-0005-0000-0000-0000907E0000}"/>
    <cellStyle name="Normal 2 7 4 2 2 3 2" xfId="32396" xr:uid="{00000000-0005-0000-0000-0000917E0000}"/>
    <cellStyle name="Normal 2 7 4 2 2 3 2 2" xfId="32397" xr:uid="{00000000-0005-0000-0000-0000927E0000}"/>
    <cellStyle name="Normal 2 7 4 2 2 3 2 2 2" xfId="32398" xr:uid="{00000000-0005-0000-0000-0000937E0000}"/>
    <cellStyle name="Normal 2 7 4 2 2 3 2 3" xfId="32399" xr:uid="{00000000-0005-0000-0000-0000947E0000}"/>
    <cellStyle name="Normal 2 7 4 2 2 3 3" xfId="32400" xr:uid="{00000000-0005-0000-0000-0000957E0000}"/>
    <cellStyle name="Normal 2 7 4 2 2 3 3 2" xfId="32401" xr:uid="{00000000-0005-0000-0000-0000967E0000}"/>
    <cellStyle name="Normal 2 7 4 2 2 3 4" xfId="32402" xr:uid="{00000000-0005-0000-0000-0000977E0000}"/>
    <cellStyle name="Normal 2 7 4 2 2 4" xfId="32403" xr:uid="{00000000-0005-0000-0000-0000987E0000}"/>
    <cellStyle name="Normal 2 7 4 2 2 4 2" xfId="32404" xr:uid="{00000000-0005-0000-0000-0000997E0000}"/>
    <cellStyle name="Normal 2 7 4 2 2 4 2 2" xfId="32405" xr:uid="{00000000-0005-0000-0000-00009A7E0000}"/>
    <cellStyle name="Normal 2 7 4 2 2 4 3" xfId="32406" xr:uid="{00000000-0005-0000-0000-00009B7E0000}"/>
    <cellStyle name="Normal 2 7 4 2 2 5" xfId="32407" xr:uid="{00000000-0005-0000-0000-00009C7E0000}"/>
    <cellStyle name="Normal 2 7 4 2 2 5 2" xfId="32408" xr:uid="{00000000-0005-0000-0000-00009D7E0000}"/>
    <cellStyle name="Normal 2 7 4 2 2 6" xfId="32409" xr:uid="{00000000-0005-0000-0000-00009E7E0000}"/>
    <cellStyle name="Normal 2 7 4 2 3" xfId="32410" xr:uid="{00000000-0005-0000-0000-00009F7E0000}"/>
    <cellStyle name="Normal 2 7 4 2 3 2" xfId="32411" xr:uid="{00000000-0005-0000-0000-0000A07E0000}"/>
    <cellStyle name="Normal 2 7 4 2 3 2 2" xfId="32412" xr:uid="{00000000-0005-0000-0000-0000A17E0000}"/>
    <cellStyle name="Normal 2 7 4 2 3 2 2 2" xfId="32413" xr:uid="{00000000-0005-0000-0000-0000A27E0000}"/>
    <cellStyle name="Normal 2 7 4 2 3 2 2 2 2" xfId="32414" xr:uid="{00000000-0005-0000-0000-0000A37E0000}"/>
    <cellStyle name="Normal 2 7 4 2 3 2 2 2 2 2" xfId="32415" xr:uid="{00000000-0005-0000-0000-0000A47E0000}"/>
    <cellStyle name="Normal 2 7 4 2 3 2 2 2 3" xfId="32416" xr:uid="{00000000-0005-0000-0000-0000A57E0000}"/>
    <cellStyle name="Normal 2 7 4 2 3 2 2 3" xfId="32417" xr:uid="{00000000-0005-0000-0000-0000A67E0000}"/>
    <cellStyle name="Normal 2 7 4 2 3 2 2 3 2" xfId="32418" xr:uid="{00000000-0005-0000-0000-0000A77E0000}"/>
    <cellStyle name="Normal 2 7 4 2 3 2 2 4" xfId="32419" xr:uid="{00000000-0005-0000-0000-0000A87E0000}"/>
    <cellStyle name="Normal 2 7 4 2 3 2 3" xfId="32420" xr:uid="{00000000-0005-0000-0000-0000A97E0000}"/>
    <cellStyle name="Normal 2 7 4 2 3 2 3 2" xfId="32421" xr:uid="{00000000-0005-0000-0000-0000AA7E0000}"/>
    <cellStyle name="Normal 2 7 4 2 3 2 3 2 2" xfId="32422" xr:uid="{00000000-0005-0000-0000-0000AB7E0000}"/>
    <cellStyle name="Normal 2 7 4 2 3 2 3 3" xfId="32423" xr:uid="{00000000-0005-0000-0000-0000AC7E0000}"/>
    <cellStyle name="Normal 2 7 4 2 3 2 4" xfId="32424" xr:uid="{00000000-0005-0000-0000-0000AD7E0000}"/>
    <cellStyle name="Normal 2 7 4 2 3 2 4 2" xfId="32425" xr:uid="{00000000-0005-0000-0000-0000AE7E0000}"/>
    <cellStyle name="Normal 2 7 4 2 3 2 5" xfId="32426" xr:uid="{00000000-0005-0000-0000-0000AF7E0000}"/>
    <cellStyle name="Normal 2 7 4 2 3 3" xfId="32427" xr:uid="{00000000-0005-0000-0000-0000B07E0000}"/>
    <cellStyle name="Normal 2 7 4 2 3 3 2" xfId="32428" xr:uid="{00000000-0005-0000-0000-0000B17E0000}"/>
    <cellStyle name="Normal 2 7 4 2 3 3 2 2" xfId="32429" xr:uid="{00000000-0005-0000-0000-0000B27E0000}"/>
    <cellStyle name="Normal 2 7 4 2 3 3 2 2 2" xfId="32430" xr:uid="{00000000-0005-0000-0000-0000B37E0000}"/>
    <cellStyle name="Normal 2 7 4 2 3 3 2 3" xfId="32431" xr:uid="{00000000-0005-0000-0000-0000B47E0000}"/>
    <cellStyle name="Normal 2 7 4 2 3 3 3" xfId="32432" xr:uid="{00000000-0005-0000-0000-0000B57E0000}"/>
    <cellStyle name="Normal 2 7 4 2 3 3 3 2" xfId="32433" xr:uid="{00000000-0005-0000-0000-0000B67E0000}"/>
    <cellStyle name="Normal 2 7 4 2 3 3 4" xfId="32434" xr:uid="{00000000-0005-0000-0000-0000B77E0000}"/>
    <cellStyle name="Normal 2 7 4 2 3 4" xfId="32435" xr:uid="{00000000-0005-0000-0000-0000B87E0000}"/>
    <cellStyle name="Normal 2 7 4 2 3 4 2" xfId="32436" xr:uid="{00000000-0005-0000-0000-0000B97E0000}"/>
    <cellStyle name="Normal 2 7 4 2 3 4 2 2" xfId="32437" xr:uid="{00000000-0005-0000-0000-0000BA7E0000}"/>
    <cellStyle name="Normal 2 7 4 2 3 4 3" xfId="32438" xr:uid="{00000000-0005-0000-0000-0000BB7E0000}"/>
    <cellStyle name="Normal 2 7 4 2 3 5" xfId="32439" xr:uid="{00000000-0005-0000-0000-0000BC7E0000}"/>
    <cellStyle name="Normal 2 7 4 2 3 5 2" xfId="32440" xr:uid="{00000000-0005-0000-0000-0000BD7E0000}"/>
    <cellStyle name="Normal 2 7 4 2 3 6" xfId="32441" xr:uid="{00000000-0005-0000-0000-0000BE7E0000}"/>
    <cellStyle name="Normal 2 7 4 2 4" xfId="32442" xr:uid="{00000000-0005-0000-0000-0000BF7E0000}"/>
    <cellStyle name="Normal 2 7 4 2 4 2" xfId="32443" xr:uid="{00000000-0005-0000-0000-0000C07E0000}"/>
    <cellStyle name="Normal 2 7 4 2 4 2 2" xfId="32444" xr:uid="{00000000-0005-0000-0000-0000C17E0000}"/>
    <cellStyle name="Normal 2 7 4 2 4 2 2 2" xfId="32445" xr:uid="{00000000-0005-0000-0000-0000C27E0000}"/>
    <cellStyle name="Normal 2 7 4 2 4 2 2 2 2" xfId="32446" xr:uid="{00000000-0005-0000-0000-0000C37E0000}"/>
    <cellStyle name="Normal 2 7 4 2 4 2 2 3" xfId="32447" xr:uid="{00000000-0005-0000-0000-0000C47E0000}"/>
    <cellStyle name="Normal 2 7 4 2 4 2 3" xfId="32448" xr:uid="{00000000-0005-0000-0000-0000C57E0000}"/>
    <cellStyle name="Normal 2 7 4 2 4 2 3 2" xfId="32449" xr:uid="{00000000-0005-0000-0000-0000C67E0000}"/>
    <cellStyle name="Normal 2 7 4 2 4 2 4" xfId="32450" xr:uid="{00000000-0005-0000-0000-0000C77E0000}"/>
    <cellStyle name="Normal 2 7 4 2 4 3" xfId="32451" xr:uid="{00000000-0005-0000-0000-0000C87E0000}"/>
    <cellStyle name="Normal 2 7 4 2 4 3 2" xfId="32452" xr:uid="{00000000-0005-0000-0000-0000C97E0000}"/>
    <cellStyle name="Normal 2 7 4 2 4 3 2 2" xfId="32453" xr:uid="{00000000-0005-0000-0000-0000CA7E0000}"/>
    <cellStyle name="Normal 2 7 4 2 4 3 3" xfId="32454" xr:uid="{00000000-0005-0000-0000-0000CB7E0000}"/>
    <cellStyle name="Normal 2 7 4 2 4 4" xfId="32455" xr:uid="{00000000-0005-0000-0000-0000CC7E0000}"/>
    <cellStyle name="Normal 2 7 4 2 4 4 2" xfId="32456" xr:uid="{00000000-0005-0000-0000-0000CD7E0000}"/>
    <cellStyle name="Normal 2 7 4 2 4 5" xfId="32457" xr:uid="{00000000-0005-0000-0000-0000CE7E0000}"/>
    <cellStyle name="Normal 2 7 4 2 5" xfId="32458" xr:uid="{00000000-0005-0000-0000-0000CF7E0000}"/>
    <cellStyle name="Normal 2 7 4 2 5 2" xfId="32459" xr:uid="{00000000-0005-0000-0000-0000D07E0000}"/>
    <cellStyle name="Normal 2 7 4 2 5 2 2" xfId="32460" xr:uid="{00000000-0005-0000-0000-0000D17E0000}"/>
    <cellStyle name="Normal 2 7 4 2 5 2 2 2" xfId="32461" xr:uid="{00000000-0005-0000-0000-0000D27E0000}"/>
    <cellStyle name="Normal 2 7 4 2 5 2 3" xfId="32462" xr:uid="{00000000-0005-0000-0000-0000D37E0000}"/>
    <cellStyle name="Normal 2 7 4 2 5 3" xfId="32463" xr:uid="{00000000-0005-0000-0000-0000D47E0000}"/>
    <cellStyle name="Normal 2 7 4 2 5 3 2" xfId="32464" xr:uid="{00000000-0005-0000-0000-0000D57E0000}"/>
    <cellStyle name="Normal 2 7 4 2 5 4" xfId="32465" xr:uid="{00000000-0005-0000-0000-0000D67E0000}"/>
    <cellStyle name="Normal 2 7 4 2 6" xfId="32466" xr:uid="{00000000-0005-0000-0000-0000D77E0000}"/>
    <cellStyle name="Normal 2 7 4 2 6 2" xfId="32467" xr:uid="{00000000-0005-0000-0000-0000D87E0000}"/>
    <cellStyle name="Normal 2 7 4 2 6 2 2" xfId="32468" xr:uid="{00000000-0005-0000-0000-0000D97E0000}"/>
    <cellStyle name="Normal 2 7 4 2 6 3" xfId="32469" xr:uid="{00000000-0005-0000-0000-0000DA7E0000}"/>
    <cellStyle name="Normal 2 7 4 2 6 3 2" xfId="32470" xr:uid="{00000000-0005-0000-0000-0000DB7E0000}"/>
    <cellStyle name="Normal 2 7 4 2 6 4" xfId="32471" xr:uid="{00000000-0005-0000-0000-0000DC7E0000}"/>
    <cellStyle name="Normal 2 7 4 2 7" xfId="32472" xr:uid="{00000000-0005-0000-0000-0000DD7E0000}"/>
    <cellStyle name="Normal 2 7 4 2 7 2" xfId="32473" xr:uid="{00000000-0005-0000-0000-0000DE7E0000}"/>
    <cellStyle name="Normal 2 7 4 2 8" xfId="32474" xr:uid="{00000000-0005-0000-0000-0000DF7E0000}"/>
    <cellStyle name="Normal 2 7 4 2 8 2" xfId="32475" xr:uid="{00000000-0005-0000-0000-0000E07E0000}"/>
    <cellStyle name="Normal 2 7 4 2 9" xfId="32476" xr:uid="{00000000-0005-0000-0000-0000E17E0000}"/>
    <cellStyle name="Normal 2 7 4 3" xfId="32477" xr:uid="{00000000-0005-0000-0000-0000E27E0000}"/>
    <cellStyle name="Normal 2 7 4 3 2" xfId="32478" xr:uid="{00000000-0005-0000-0000-0000E37E0000}"/>
    <cellStyle name="Normal 2 7 4 3 2 2" xfId="32479" xr:uid="{00000000-0005-0000-0000-0000E47E0000}"/>
    <cellStyle name="Normal 2 7 4 3 2 2 2" xfId="32480" xr:uid="{00000000-0005-0000-0000-0000E57E0000}"/>
    <cellStyle name="Normal 2 7 4 3 2 2 2 2" xfId="32481" xr:uid="{00000000-0005-0000-0000-0000E67E0000}"/>
    <cellStyle name="Normal 2 7 4 3 2 2 2 2 2" xfId="32482" xr:uid="{00000000-0005-0000-0000-0000E77E0000}"/>
    <cellStyle name="Normal 2 7 4 3 2 2 2 3" xfId="32483" xr:uid="{00000000-0005-0000-0000-0000E87E0000}"/>
    <cellStyle name="Normal 2 7 4 3 2 2 3" xfId="32484" xr:uid="{00000000-0005-0000-0000-0000E97E0000}"/>
    <cellStyle name="Normal 2 7 4 3 2 2 3 2" xfId="32485" xr:uid="{00000000-0005-0000-0000-0000EA7E0000}"/>
    <cellStyle name="Normal 2 7 4 3 2 2 4" xfId="32486" xr:uid="{00000000-0005-0000-0000-0000EB7E0000}"/>
    <cellStyle name="Normal 2 7 4 3 2 3" xfId="32487" xr:uid="{00000000-0005-0000-0000-0000EC7E0000}"/>
    <cellStyle name="Normal 2 7 4 3 2 3 2" xfId="32488" xr:uid="{00000000-0005-0000-0000-0000ED7E0000}"/>
    <cellStyle name="Normal 2 7 4 3 2 3 2 2" xfId="32489" xr:uid="{00000000-0005-0000-0000-0000EE7E0000}"/>
    <cellStyle name="Normal 2 7 4 3 2 3 3" xfId="32490" xr:uid="{00000000-0005-0000-0000-0000EF7E0000}"/>
    <cellStyle name="Normal 2 7 4 3 2 4" xfId="32491" xr:uid="{00000000-0005-0000-0000-0000F07E0000}"/>
    <cellStyle name="Normal 2 7 4 3 2 4 2" xfId="32492" xr:uid="{00000000-0005-0000-0000-0000F17E0000}"/>
    <cellStyle name="Normal 2 7 4 3 2 5" xfId="32493" xr:uid="{00000000-0005-0000-0000-0000F27E0000}"/>
    <cellStyle name="Normal 2 7 4 3 3" xfId="32494" xr:uid="{00000000-0005-0000-0000-0000F37E0000}"/>
    <cellStyle name="Normal 2 7 4 3 3 2" xfId="32495" xr:uid="{00000000-0005-0000-0000-0000F47E0000}"/>
    <cellStyle name="Normal 2 7 4 3 3 2 2" xfId="32496" xr:uid="{00000000-0005-0000-0000-0000F57E0000}"/>
    <cellStyle name="Normal 2 7 4 3 3 2 2 2" xfId="32497" xr:uid="{00000000-0005-0000-0000-0000F67E0000}"/>
    <cellStyle name="Normal 2 7 4 3 3 2 3" xfId="32498" xr:uid="{00000000-0005-0000-0000-0000F77E0000}"/>
    <cellStyle name="Normal 2 7 4 3 3 3" xfId="32499" xr:uid="{00000000-0005-0000-0000-0000F87E0000}"/>
    <cellStyle name="Normal 2 7 4 3 3 3 2" xfId="32500" xr:uid="{00000000-0005-0000-0000-0000F97E0000}"/>
    <cellStyle name="Normal 2 7 4 3 3 4" xfId="32501" xr:uid="{00000000-0005-0000-0000-0000FA7E0000}"/>
    <cellStyle name="Normal 2 7 4 3 4" xfId="32502" xr:uid="{00000000-0005-0000-0000-0000FB7E0000}"/>
    <cellStyle name="Normal 2 7 4 3 4 2" xfId="32503" xr:uid="{00000000-0005-0000-0000-0000FC7E0000}"/>
    <cellStyle name="Normal 2 7 4 3 4 2 2" xfId="32504" xr:uid="{00000000-0005-0000-0000-0000FD7E0000}"/>
    <cellStyle name="Normal 2 7 4 3 4 3" xfId="32505" xr:uid="{00000000-0005-0000-0000-0000FE7E0000}"/>
    <cellStyle name="Normal 2 7 4 3 5" xfId="32506" xr:uid="{00000000-0005-0000-0000-0000FF7E0000}"/>
    <cellStyle name="Normal 2 7 4 3 5 2" xfId="32507" xr:uid="{00000000-0005-0000-0000-0000007F0000}"/>
    <cellStyle name="Normal 2 7 4 3 6" xfId="32508" xr:uid="{00000000-0005-0000-0000-0000017F0000}"/>
    <cellStyle name="Normal 2 7 4 4" xfId="32509" xr:uid="{00000000-0005-0000-0000-0000027F0000}"/>
    <cellStyle name="Normal 2 7 4 4 2" xfId="32510" xr:uid="{00000000-0005-0000-0000-0000037F0000}"/>
    <cellStyle name="Normal 2 7 4 4 2 2" xfId="32511" xr:uid="{00000000-0005-0000-0000-0000047F0000}"/>
    <cellStyle name="Normal 2 7 4 4 2 2 2" xfId="32512" xr:uid="{00000000-0005-0000-0000-0000057F0000}"/>
    <cellStyle name="Normal 2 7 4 4 2 2 2 2" xfId="32513" xr:uid="{00000000-0005-0000-0000-0000067F0000}"/>
    <cellStyle name="Normal 2 7 4 4 2 2 2 2 2" xfId="32514" xr:uid="{00000000-0005-0000-0000-0000077F0000}"/>
    <cellStyle name="Normal 2 7 4 4 2 2 2 3" xfId="32515" xr:uid="{00000000-0005-0000-0000-0000087F0000}"/>
    <cellStyle name="Normal 2 7 4 4 2 2 3" xfId="32516" xr:uid="{00000000-0005-0000-0000-0000097F0000}"/>
    <cellStyle name="Normal 2 7 4 4 2 2 3 2" xfId="32517" xr:uid="{00000000-0005-0000-0000-00000A7F0000}"/>
    <cellStyle name="Normal 2 7 4 4 2 2 4" xfId="32518" xr:uid="{00000000-0005-0000-0000-00000B7F0000}"/>
    <cellStyle name="Normal 2 7 4 4 2 3" xfId="32519" xr:uid="{00000000-0005-0000-0000-00000C7F0000}"/>
    <cellStyle name="Normal 2 7 4 4 2 3 2" xfId="32520" xr:uid="{00000000-0005-0000-0000-00000D7F0000}"/>
    <cellStyle name="Normal 2 7 4 4 2 3 2 2" xfId="32521" xr:uid="{00000000-0005-0000-0000-00000E7F0000}"/>
    <cellStyle name="Normal 2 7 4 4 2 3 3" xfId="32522" xr:uid="{00000000-0005-0000-0000-00000F7F0000}"/>
    <cellStyle name="Normal 2 7 4 4 2 4" xfId="32523" xr:uid="{00000000-0005-0000-0000-0000107F0000}"/>
    <cellStyle name="Normal 2 7 4 4 2 4 2" xfId="32524" xr:uid="{00000000-0005-0000-0000-0000117F0000}"/>
    <cellStyle name="Normal 2 7 4 4 2 5" xfId="32525" xr:uid="{00000000-0005-0000-0000-0000127F0000}"/>
    <cellStyle name="Normal 2 7 4 4 3" xfId="32526" xr:uid="{00000000-0005-0000-0000-0000137F0000}"/>
    <cellStyle name="Normal 2 7 4 4 3 2" xfId="32527" xr:uid="{00000000-0005-0000-0000-0000147F0000}"/>
    <cellStyle name="Normal 2 7 4 4 3 2 2" xfId="32528" xr:uid="{00000000-0005-0000-0000-0000157F0000}"/>
    <cellStyle name="Normal 2 7 4 4 3 2 2 2" xfId="32529" xr:uid="{00000000-0005-0000-0000-0000167F0000}"/>
    <cellStyle name="Normal 2 7 4 4 3 2 3" xfId="32530" xr:uid="{00000000-0005-0000-0000-0000177F0000}"/>
    <cellStyle name="Normal 2 7 4 4 3 3" xfId="32531" xr:uid="{00000000-0005-0000-0000-0000187F0000}"/>
    <cellStyle name="Normal 2 7 4 4 3 3 2" xfId="32532" xr:uid="{00000000-0005-0000-0000-0000197F0000}"/>
    <cellStyle name="Normal 2 7 4 4 3 4" xfId="32533" xr:uid="{00000000-0005-0000-0000-00001A7F0000}"/>
    <cellStyle name="Normal 2 7 4 4 4" xfId="32534" xr:uid="{00000000-0005-0000-0000-00001B7F0000}"/>
    <cellStyle name="Normal 2 7 4 4 4 2" xfId="32535" xr:uid="{00000000-0005-0000-0000-00001C7F0000}"/>
    <cellStyle name="Normal 2 7 4 4 4 2 2" xfId="32536" xr:uid="{00000000-0005-0000-0000-00001D7F0000}"/>
    <cellStyle name="Normal 2 7 4 4 4 3" xfId="32537" xr:uid="{00000000-0005-0000-0000-00001E7F0000}"/>
    <cellStyle name="Normal 2 7 4 4 5" xfId="32538" xr:uid="{00000000-0005-0000-0000-00001F7F0000}"/>
    <cellStyle name="Normal 2 7 4 4 5 2" xfId="32539" xr:uid="{00000000-0005-0000-0000-0000207F0000}"/>
    <cellStyle name="Normal 2 7 4 4 6" xfId="32540" xr:uid="{00000000-0005-0000-0000-0000217F0000}"/>
    <cellStyle name="Normal 2 7 4 5" xfId="32541" xr:uid="{00000000-0005-0000-0000-0000227F0000}"/>
    <cellStyle name="Normal 2 7 4 5 2" xfId="32542" xr:uid="{00000000-0005-0000-0000-0000237F0000}"/>
    <cellStyle name="Normal 2 7 4 5 2 2" xfId="32543" xr:uid="{00000000-0005-0000-0000-0000247F0000}"/>
    <cellStyle name="Normal 2 7 4 5 2 2 2" xfId="32544" xr:uid="{00000000-0005-0000-0000-0000257F0000}"/>
    <cellStyle name="Normal 2 7 4 5 2 2 2 2" xfId="32545" xr:uid="{00000000-0005-0000-0000-0000267F0000}"/>
    <cellStyle name="Normal 2 7 4 5 2 2 3" xfId="32546" xr:uid="{00000000-0005-0000-0000-0000277F0000}"/>
    <cellStyle name="Normal 2 7 4 5 2 3" xfId="32547" xr:uid="{00000000-0005-0000-0000-0000287F0000}"/>
    <cellStyle name="Normal 2 7 4 5 2 3 2" xfId="32548" xr:uid="{00000000-0005-0000-0000-0000297F0000}"/>
    <cellStyle name="Normal 2 7 4 5 2 4" xfId="32549" xr:uid="{00000000-0005-0000-0000-00002A7F0000}"/>
    <cellStyle name="Normal 2 7 4 5 3" xfId="32550" xr:uid="{00000000-0005-0000-0000-00002B7F0000}"/>
    <cellStyle name="Normal 2 7 4 5 3 2" xfId="32551" xr:uid="{00000000-0005-0000-0000-00002C7F0000}"/>
    <cellStyle name="Normal 2 7 4 5 3 2 2" xfId="32552" xr:uid="{00000000-0005-0000-0000-00002D7F0000}"/>
    <cellStyle name="Normal 2 7 4 5 3 3" xfId="32553" xr:uid="{00000000-0005-0000-0000-00002E7F0000}"/>
    <cellStyle name="Normal 2 7 4 5 4" xfId="32554" xr:uid="{00000000-0005-0000-0000-00002F7F0000}"/>
    <cellStyle name="Normal 2 7 4 5 4 2" xfId="32555" xr:uid="{00000000-0005-0000-0000-0000307F0000}"/>
    <cellStyle name="Normal 2 7 4 5 5" xfId="32556" xr:uid="{00000000-0005-0000-0000-0000317F0000}"/>
    <cellStyle name="Normal 2 7 4 6" xfId="32557" xr:uid="{00000000-0005-0000-0000-0000327F0000}"/>
    <cellStyle name="Normal 2 7 4 6 2" xfId="32558" xr:uid="{00000000-0005-0000-0000-0000337F0000}"/>
    <cellStyle name="Normal 2 7 4 6 2 2" xfId="32559" xr:uid="{00000000-0005-0000-0000-0000347F0000}"/>
    <cellStyle name="Normal 2 7 4 6 2 2 2" xfId="32560" xr:uid="{00000000-0005-0000-0000-0000357F0000}"/>
    <cellStyle name="Normal 2 7 4 6 2 3" xfId="32561" xr:uid="{00000000-0005-0000-0000-0000367F0000}"/>
    <cellStyle name="Normal 2 7 4 6 3" xfId="32562" xr:uid="{00000000-0005-0000-0000-0000377F0000}"/>
    <cellStyle name="Normal 2 7 4 6 3 2" xfId="32563" xr:uid="{00000000-0005-0000-0000-0000387F0000}"/>
    <cellStyle name="Normal 2 7 4 6 4" xfId="32564" xr:uid="{00000000-0005-0000-0000-0000397F0000}"/>
    <cellStyle name="Normal 2 7 4 7" xfId="32565" xr:uid="{00000000-0005-0000-0000-00003A7F0000}"/>
    <cellStyle name="Normal 2 7 4 7 2" xfId="32566" xr:uid="{00000000-0005-0000-0000-00003B7F0000}"/>
    <cellStyle name="Normal 2 7 4 7 2 2" xfId="32567" xr:uid="{00000000-0005-0000-0000-00003C7F0000}"/>
    <cellStyle name="Normal 2 7 4 7 3" xfId="32568" xr:uid="{00000000-0005-0000-0000-00003D7F0000}"/>
    <cellStyle name="Normal 2 7 4 7 3 2" xfId="32569" xr:uid="{00000000-0005-0000-0000-00003E7F0000}"/>
    <cellStyle name="Normal 2 7 4 7 4" xfId="32570" xr:uid="{00000000-0005-0000-0000-00003F7F0000}"/>
    <cellStyle name="Normal 2 7 4 8" xfId="32571" xr:uid="{00000000-0005-0000-0000-0000407F0000}"/>
    <cellStyle name="Normal 2 7 4 8 2" xfId="32572" xr:uid="{00000000-0005-0000-0000-0000417F0000}"/>
    <cellStyle name="Normal 2 7 4 9" xfId="32573" xr:uid="{00000000-0005-0000-0000-0000427F0000}"/>
    <cellStyle name="Normal 2 7 4 9 2" xfId="32574" xr:uid="{00000000-0005-0000-0000-0000437F0000}"/>
    <cellStyle name="Normal 2 7 5" xfId="32575" xr:uid="{00000000-0005-0000-0000-0000447F0000}"/>
    <cellStyle name="Normal 2 7 6" xfId="32576" xr:uid="{00000000-0005-0000-0000-0000457F0000}"/>
    <cellStyle name="Normal 2 7 6 2" xfId="32577" xr:uid="{00000000-0005-0000-0000-0000467F0000}"/>
    <cellStyle name="Normal 2 7 6 2 2" xfId="32578" xr:uid="{00000000-0005-0000-0000-0000477F0000}"/>
    <cellStyle name="Normal 2 7 6 2 2 2" xfId="32579" xr:uid="{00000000-0005-0000-0000-0000487F0000}"/>
    <cellStyle name="Normal 2 7 6 2 2 2 2" xfId="32580" xr:uid="{00000000-0005-0000-0000-0000497F0000}"/>
    <cellStyle name="Normal 2 7 6 2 2 2 2 2" xfId="32581" xr:uid="{00000000-0005-0000-0000-00004A7F0000}"/>
    <cellStyle name="Normal 2 7 6 2 2 2 2 2 2" xfId="32582" xr:uid="{00000000-0005-0000-0000-00004B7F0000}"/>
    <cellStyle name="Normal 2 7 6 2 2 2 2 3" xfId="32583" xr:uid="{00000000-0005-0000-0000-00004C7F0000}"/>
    <cellStyle name="Normal 2 7 6 2 2 2 3" xfId="32584" xr:uid="{00000000-0005-0000-0000-00004D7F0000}"/>
    <cellStyle name="Normal 2 7 6 2 2 2 3 2" xfId="32585" xr:uid="{00000000-0005-0000-0000-00004E7F0000}"/>
    <cellStyle name="Normal 2 7 6 2 2 2 4" xfId="32586" xr:uid="{00000000-0005-0000-0000-00004F7F0000}"/>
    <cellStyle name="Normal 2 7 6 2 2 3" xfId="32587" xr:uid="{00000000-0005-0000-0000-0000507F0000}"/>
    <cellStyle name="Normal 2 7 6 2 2 3 2" xfId="32588" xr:uid="{00000000-0005-0000-0000-0000517F0000}"/>
    <cellStyle name="Normal 2 7 6 2 2 3 2 2" xfId="32589" xr:uid="{00000000-0005-0000-0000-0000527F0000}"/>
    <cellStyle name="Normal 2 7 6 2 2 3 3" xfId="32590" xr:uid="{00000000-0005-0000-0000-0000537F0000}"/>
    <cellStyle name="Normal 2 7 6 2 2 4" xfId="32591" xr:uid="{00000000-0005-0000-0000-0000547F0000}"/>
    <cellStyle name="Normal 2 7 6 2 2 4 2" xfId="32592" xr:uid="{00000000-0005-0000-0000-0000557F0000}"/>
    <cellStyle name="Normal 2 7 6 2 2 5" xfId="32593" xr:uid="{00000000-0005-0000-0000-0000567F0000}"/>
    <cellStyle name="Normal 2 7 6 2 3" xfId="32594" xr:uid="{00000000-0005-0000-0000-0000577F0000}"/>
    <cellStyle name="Normal 2 7 6 2 3 2" xfId="32595" xr:uid="{00000000-0005-0000-0000-0000587F0000}"/>
    <cellStyle name="Normal 2 7 6 2 3 2 2" xfId="32596" xr:uid="{00000000-0005-0000-0000-0000597F0000}"/>
    <cellStyle name="Normal 2 7 6 2 3 2 2 2" xfId="32597" xr:uid="{00000000-0005-0000-0000-00005A7F0000}"/>
    <cellStyle name="Normal 2 7 6 2 3 2 3" xfId="32598" xr:uid="{00000000-0005-0000-0000-00005B7F0000}"/>
    <cellStyle name="Normal 2 7 6 2 3 3" xfId="32599" xr:uid="{00000000-0005-0000-0000-00005C7F0000}"/>
    <cellStyle name="Normal 2 7 6 2 3 3 2" xfId="32600" xr:uid="{00000000-0005-0000-0000-00005D7F0000}"/>
    <cellStyle name="Normal 2 7 6 2 3 4" xfId="32601" xr:uid="{00000000-0005-0000-0000-00005E7F0000}"/>
    <cellStyle name="Normal 2 7 6 2 4" xfId="32602" xr:uid="{00000000-0005-0000-0000-00005F7F0000}"/>
    <cellStyle name="Normal 2 7 6 2 4 2" xfId="32603" xr:uid="{00000000-0005-0000-0000-0000607F0000}"/>
    <cellStyle name="Normal 2 7 6 2 4 2 2" xfId="32604" xr:uid="{00000000-0005-0000-0000-0000617F0000}"/>
    <cellStyle name="Normal 2 7 6 2 4 3" xfId="32605" xr:uid="{00000000-0005-0000-0000-0000627F0000}"/>
    <cellStyle name="Normal 2 7 6 2 5" xfId="32606" xr:uid="{00000000-0005-0000-0000-0000637F0000}"/>
    <cellStyle name="Normal 2 7 6 2 5 2" xfId="32607" xr:uid="{00000000-0005-0000-0000-0000647F0000}"/>
    <cellStyle name="Normal 2 7 6 2 6" xfId="32608" xr:uid="{00000000-0005-0000-0000-0000657F0000}"/>
    <cellStyle name="Normal 2 7 6 3" xfId="32609" xr:uid="{00000000-0005-0000-0000-0000667F0000}"/>
    <cellStyle name="Normal 2 7 6 3 2" xfId="32610" xr:uid="{00000000-0005-0000-0000-0000677F0000}"/>
    <cellStyle name="Normal 2 7 6 3 2 2" xfId="32611" xr:uid="{00000000-0005-0000-0000-0000687F0000}"/>
    <cellStyle name="Normal 2 7 6 3 2 2 2" xfId="32612" xr:uid="{00000000-0005-0000-0000-0000697F0000}"/>
    <cellStyle name="Normal 2 7 6 3 2 2 2 2" xfId="32613" xr:uid="{00000000-0005-0000-0000-00006A7F0000}"/>
    <cellStyle name="Normal 2 7 6 3 2 2 2 2 2" xfId="32614" xr:uid="{00000000-0005-0000-0000-00006B7F0000}"/>
    <cellStyle name="Normal 2 7 6 3 2 2 2 3" xfId="32615" xr:uid="{00000000-0005-0000-0000-00006C7F0000}"/>
    <cellStyle name="Normal 2 7 6 3 2 2 3" xfId="32616" xr:uid="{00000000-0005-0000-0000-00006D7F0000}"/>
    <cellStyle name="Normal 2 7 6 3 2 2 3 2" xfId="32617" xr:uid="{00000000-0005-0000-0000-00006E7F0000}"/>
    <cellStyle name="Normal 2 7 6 3 2 2 4" xfId="32618" xr:uid="{00000000-0005-0000-0000-00006F7F0000}"/>
    <cellStyle name="Normal 2 7 6 3 2 3" xfId="32619" xr:uid="{00000000-0005-0000-0000-0000707F0000}"/>
    <cellStyle name="Normal 2 7 6 3 2 3 2" xfId="32620" xr:uid="{00000000-0005-0000-0000-0000717F0000}"/>
    <cellStyle name="Normal 2 7 6 3 2 3 2 2" xfId="32621" xr:uid="{00000000-0005-0000-0000-0000727F0000}"/>
    <cellStyle name="Normal 2 7 6 3 2 3 3" xfId="32622" xr:uid="{00000000-0005-0000-0000-0000737F0000}"/>
    <cellStyle name="Normal 2 7 6 3 2 4" xfId="32623" xr:uid="{00000000-0005-0000-0000-0000747F0000}"/>
    <cellStyle name="Normal 2 7 6 3 2 4 2" xfId="32624" xr:uid="{00000000-0005-0000-0000-0000757F0000}"/>
    <cellStyle name="Normal 2 7 6 3 2 5" xfId="32625" xr:uid="{00000000-0005-0000-0000-0000767F0000}"/>
    <cellStyle name="Normal 2 7 6 3 3" xfId="32626" xr:uid="{00000000-0005-0000-0000-0000777F0000}"/>
    <cellStyle name="Normal 2 7 6 3 3 2" xfId="32627" xr:uid="{00000000-0005-0000-0000-0000787F0000}"/>
    <cellStyle name="Normal 2 7 6 3 3 2 2" xfId="32628" xr:uid="{00000000-0005-0000-0000-0000797F0000}"/>
    <cellStyle name="Normal 2 7 6 3 3 2 2 2" xfId="32629" xr:uid="{00000000-0005-0000-0000-00007A7F0000}"/>
    <cellStyle name="Normal 2 7 6 3 3 2 3" xfId="32630" xr:uid="{00000000-0005-0000-0000-00007B7F0000}"/>
    <cellStyle name="Normal 2 7 6 3 3 3" xfId="32631" xr:uid="{00000000-0005-0000-0000-00007C7F0000}"/>
    <cellStyle name="Normal 2 7 6 3 3 3 2" xfId="32632" xr:uid="{00000000-0005-0000-0000-00007D7F0000}"/>
    <cellStyle name="Normal 2 7 6 3 3 4" xfId="32633" xr:uid="{00000000-0005-0000-0000-00007E7F0000}"/>
    <cellStyle name="Normal 2 7 6 3 4" xfId="32634" xr:uid="{00000000-0005-0000-0000-00007F7F0000}"/>
    <cellStyle name="Normal 2 7 6 3 4 2" xfId="32635" xr:uid="{00000000-0005-0000-0000-0000807F0000}"/>
    <cellStyle name="Normal 2 7 6 3 4 2 2" xfId="32636" xr:uid="{00000000-0005-0000-0000-0000817F0000}"/>
    <cellStyle name="Normal 2 7 6 3 4 3" xfId="32637" xr:uid="{00000000-0005-0000-0000-0000827F0000}"/>
    <cellStyle name="Normal 2 7 6 3 5" xfId="32638" xr:uid="{00000000-0005-0000-0000-0000837F0000}"/>
    <cellStyle name="Normal 2 7 6 3 5 2" xfId="32639" xr:uid="{00000000-0005-0000-0000-0000847F0000}"/>
    <cellStyle name="Normal 2 7 6 3 6" xfId="32640" xr:uid="{00000000-0005-0000-0000-0000857F0000}"/>
    <cellStyle name="Normal 2 7 6 4" xfId="32641" xr:uid="{00000000-0005-0000-0000-0000867F0000}"/>
    <cellStyle name="Normal 2 7 6 4 2" xfId="32642" xr:uid="{00000000-0005-0000-0000-0000877F0000}"/>
    <cellStyle name="Normal 2 7 6 4 2 2" xfId="32643" xr:uid="{00000000-0005-0000-0000-0000887F0000}"/>
    <cellStyle name="Normal 2 7 6 4 2 2 2" xfId="32644" xr:uid="{00000000-0005-0000-0000-0000897F0000}"/>
    <cellStyle name="Normal 2 7 6 4 2 2 2 2" xfId="32645" xr:uid="{00000000-0005-0000-0000-00008A7F0000}"/>
    <cellStyle name="Normal 2 7 6 4 2 2 3" xfId="32646" xr:uid="{00000000-0005-0000-0000-00008B7F0000}"/>
    <cellStyle name="Normal 2 7 6 4 2 3" xfId="32647" xr:uid="{00000000-0005-0000-0000-00008C7F0000}"/>
    <cellStyle name="Normal 2 7 6 4 2 3 2" xfId="32648" xr:uid="{00000000-0005-0000-0000-00008D7F0000}"/>
    <cellStyle name="Normal 2 7 6 4 2 4" xfId="32649" xr:uid="{00000000-0005-0000-0000-00008E7F0000}"/>
    <cellStyle name="Normal 2 7 6 4 3" xfId="32650" xr:uid="{00000000-0005-0000-0000-00008F7F0000}"/>
    <cellStyle name="Normal 2 7 6 4 3 2" xfId="32651" xr:uid="{00000000-0005-0000-0000-0000907F0000}"/>
    <cellStyle name="Normal 2 7 6 4 3 2 2" xfId="32652" xr:uid="{00000000-0005-0000-0000-0000917F0000}"/>
    <cellStyle name="Normal 2 7 6 4 3 3" xfId="32653" xr:uid="{00000000-0005-0000-0000-0000927F0000}"/>
    <cellStyle name="Normal 2 7 6 4 4" xfId="32654" xr:uid="{00000000-0005-0000-0000-0000937F0000}"/>
    <cellStyle name="Normal 2 7 6 4 4 2" xfId="32655" xr:uid="{00000000-0005-0000-0000-0000947F0000}"/>
    <cellStyle name="Normal 2 7 6 4 5" xfId="32656" xr:uid="{00000000-0005-0000-0000-0000957F0000}"/>
    <cellStyle name="Normal 2 7 6 5" xfId="32657" xr:uid="{00000000-0005-0000-0000-0000967F0000}"/>
    <cellStyle name="Normal 2 7 6 5 2" xfId="32658" xr:uid="{00000000-0005-0000-0000-0000977F0000}"/>
    <cellStyle name="Normal 2 7 6 5 2 2" xfId="32659" xr:uid="{00000000-0005-0000-0000-0000987F0000}"/>
    <cellStyle name="Normal 2 7 6 5 2 2 2" xfId="32660" xr:uid="{00000000-0005-0000-0000-0000997F0000}"/>
    <cellStyle name="Normal 2 7 6 5 2 3" xfId="32661" xr:uid="{00000000-0005-0000-0000-00009A7F0000}"/>
    <cellStyle name="Normal 2 7 6 5 3" xfId="32662" xr:uid="{00000000-0005-0000-0000-00009B7F0000}"/>
    <cellStyle name="Normal 2 7 6 5 3 2" xfId="32663" xr:uid="{00000000-0005-0000-0000-00009C7F0000}"/>
    <cellStyle name="Normal 2 7 6 5 4" xfId="32664" xr:uid="{00000000-0005-0000-0000-00009D7F0000}"/>
    <cellStyle name="Normal 2 7 6 6" xfId="32665" xr:uid="{00000000-0005-0000-0000-00009E7F0000}"/>
    <cellStyle name="Normal 2 7 6 6 2" xfId="32666" xr:uid="{00000000-0005-0000-0000-00009F7F0000}"/>
    <cellStyle name="Normal 2 7 6 6 2 2" xfId="32667" xr:uid="{00000000-0005-0000-0000-0000A07F0000}"/>
    <cellStyle name="Normal 2 7 6 6 3" xfId="32668" xr:uid="{00000000-0005-0000-0000-0000A17F0000}"/>
    <cellStyle name="Normal 2 7 6 6 3 2" xfId="32669" xr:uid="{00000000-0005-0000-0000-0000A27F0000}"/>
    <cellStyle name="Normal 2 7 6 6 4" xfId="32670" xr:uid="{00000000-0005-0000-0000-0000A37F0000}"/>
    <cellStyle name="Normal 2 7 6 7" xfId="32671" xr:uid="{00000000-0005-0000-0000-0000A47F0000}"/>
    <cellStyle name="Normal 2 7 6 7 2" xfId="32672" xr:uid="{00000000-0005-0000-0000-0000A57F0000}"/>
    <cellStyle name="Normal 2 7 6 8" xfId="32673" xr:uid="{00000000-0005-0000-0000-0000A67F0000}"/>
    <cellStyle name="Normal 2 7 6 8 2" xfId="32674" xr:uid="{00000000-0005-0000-0000-0000A77F0000}"/>
    <cellStyle name="Normal 2 7 6 9" xfId="32675" xr:uid="{00000000-0005-0000-0000-0000A87F0000}"/>
    <cellStyle name="Normal 2 7 7" xfId="32676" xr:uid="{00000000-0005-0000-0000-0000A97F0000}"/>
    <cellStyle name="Normal 2 7 7 2" xfId="32677" xr:uid="{00000000-0005-0000-0000-0000AA7F0000}"/>
    <cellStyle name="Normal 2 7 7 2 2" xfId="32678" xr:uid="{00000000-0005-0000-0000-0000AB7F0000}"/>
    <cellStyle name="Normal 2 7 7 2 2 2" xfId="32679" xr:uid="{00000000-0005-0000-0000-0000AC7F0000}"/>
    <cellStyle name="Normal 2 7 7 2 2 2 2" xfId="32680" xr:uid="{00000000-0005-0000-0000-0000AD7F0000}"/>
    <cellStyle name="Normal 2 7 7 2 2 2 2 2" xfId="32681" xr:uid="{00000000-0005-0000-0000-0000AE7F0000}"/>
    <cellStyle name="Normal 2 7 7 2 2 2 3" xfId="32682" xr:uid="{00000000-0005-0000-0000-0000AF7F0000}"/>
    <cellStyle name="Normal 2 7 7 2 2 3" xfId="32683" xr:uid="{00000000-0005-0000-0000-0000B07F0000}"/>
    <cellStyle name="Normal 2 7 7 2 2 3 2" xfId="32684" xr:uid="{00000000-0005-0000-0000-0000B17F0000}"/>
    <cellStyle name="Normal 2 7 7 2 2 4" xfId="32685" xr:uid="{00000000-0005-0000-0000-0000B27F0000}"/>
    <cellStyle name="Normal 2 7 7 2 3" xfId="32686" xr:uid="{00000000-0005-0000-0000-0000B37F0000}"/>
    <cellStyle name="Normal 2 7 7 2 3 2" xfId="32687" xr:uid="{00000000-0005-0000-0000-0000B47F0000}"/>
    <cellStyle name="Normal 2 7 7 2 3 2 2" xfId="32688" xr:uid="{00000000-0005-0000-0000-0000B57F0000}"/>
    <cellStyle name="Normal 2 7 7 2 3 3" xfId="32689" xr:uid="{00000000-0005-0000-0000-0000B67F0000}"/>
    <cellStyle name="Normal 2 7 7 2 4" xfId="32690" xr:uid="{00000000-0005-0000-0000-0000B77F0000}"/>
    <cellStyle name="Normal 2 7 7 2 4 2" xfId="32691" xr:uid="{00000000-0005-0000-0000-0000B87F0000}"/>
    <cellStyle name="Normal 2 7 7 2 5" xfId="32692" xr:uid="{00000000-0005-0000-0000-0000B97F0000}"/>
    <cellStyle name="Normal 2 7 7 3" xfId="32693" xr:uid="{00000000-0005-0000-0000-0000BA7F0000}"/>
    <cellStyle name="Normal 2 7 7 3 2" xfId="32694" xr:uid="{00000000-0005-0000-0000-0000BB7F0000}"/>
    <cellStyle name="Normal 2 7 7 3 2 2" xfId="32695" xr:uid="{00000000-0005-0000-0000-0000BC7F0000}"/>
    <cellStyle name="Normal 2 7 7 3 2 2 2" xfId="32696" xr:uid="{00000000-0005-0000-0000-0000BD7F0000}"/>
    <cellStyle name="Normal 2 7 7 3 2 3" xfId="32697" xr:uid="{00000000-0005-0000-0000-0000BE7F0000}"/>
    <cellStyle name="Normal 2 7 7 3 3" xfId="32698" xr:uid="{00000000-0005-0000-0000-0000BF7F0000}"/>
    <cellStyle name="Normal 2 7 7 3 3 2" xfId="32699" xr:uid="{00000000-0005-0000-0000-0000C07F0000}"/>
    <cellStyle name="Normal 2 7 7 3 4" xfId="32700" xr:uid="{00000000-0005-0000-0000-0000C17F0000}"/>
    <cellStyle name="Normal 2 7 7 4" xfId="32701" xr:uid="{00000000-0005-0000-0000-0000C27F0000}"/>
    <cellStyle name="Normal 2 7 7 4 2" xfId="32702" xr:uid="{00000000-0005-0000-0000-0000C37F0000}"/>
    <cellStyle name="Normal 2 7 7 4 2 2" xfId="32703" xr:uid="{00000000-0005-0000-0000-0000C47F0000}"/>
    <cellStyle name="Normal 2 7 7 4 3" xfId="32704" xr:uid="{00000000-0005-0000-0000-0000C57F0000}"/>
    <cellStyle name="Normal 2 7 7 5" xfId="32705" xr:uid="{00000000-0005-0000-0000-0000C67F0000}"/>
    <cellStyle name="Normal 2 7 7 5 2" xfId="32706" xr:uid="{00000000-0005-0000-0000-0000C77F0000}"/>
    <cellStyle name="Normal 2 7 7 6" xfId="32707" xr:uid="{00000000-0005-0000-0000-0000C87F0000}"/>
    <cellStyle name="Normal 2 7 8" xfId="32708" xr:uid="{00000000-0005-0000-0000-0000C97F0000}"/>
    <cellStyle name="Normal 2 7 8 2" xfId="32709" xr:uid="{00000000-0005-0000-0000-0000CA7F0000}"/>
    <cellStyle name="Normal 2 7 8 2 2" xfId="32710" xr:uid="{00000000-0005-0000-0000-0000CB7F0000}"/>
    <cellStyle name="Normal 2 7 8 2 2 2" xfId="32711" xr:uid="{00000000-0005-0000-0000-0000CC7F0000}"/>
    <cellStyle name="Normal 2 7 8 2 2 2 2" xfId="32712" xr:uid="{00000000-0005-0000-0000-0000CD7F0000}"/>
    <cellStyle name="Normal 2 7 8 2 2 2 2 2" xfId="32713" xr:uid="{00000000-0005-0000-0000-0000CE7F0000}"/>
    <cellStyle name="Normal 2 7 8 2 2 2 3" xfId="32714" xr:uid="{00000000-0005-0000-0000-0000CF7F0000}"/>
    <cellStyle name="Normal 2 7 8 2 2 3" xfId="32715" xr:uid="{00000000-0005-0000-0000-0000D07F0000}"/>
    <cellStyle name="Normal 2 7 8 2 2 3 2" xfId="32716" xr:uid="{00000000-0005-0000-0000-0000D17F0000}"/>
    <cellStyle name="Normal 2 7 8 2 2 4" xfId="32717" xr:uid="{00000000-0005-0000-0000-0000D27F0000}"/>
    <cellStyle name="Normal 2 7 8 2 3" xfId="32718" xr:uid="{00000000-0005-0000-0000-0000D37F0000}"/>
    <cellStyle name="Normal 2 7 8 2 3 2" xfId="32719" xr:uid="{00000000-0005-0000-0000-0000D47F0000}"/>
    <cellStyle name="Normal 2 7 8 2 3 2 2" xfId="32720" xr:uid="{00000000-0005-0000-0000-0000D57F0000}"/>
    <cellStyle name="Normal 2 7 8 2 3 3" xfId="32721" xr:uid="{00000000-0005-0000-0000-0000D67F0000}"/>
    <cellStyle name="Normal 2 7 8 2 4" xfId="32722" xr:uid="{00000000-0005-0000-0000-0000D77F0000}"/>
    <cellStyle name="Normal 2 7 8 2 4 2" xfId="32723" xr:uid="{00000000-0005-0000-0000-0000D87F0000}"/>
    <cellStyle name="Normal 2 7 8 2 5" xfId="32724" xr:uid="{00000000-0005-0000-0000-0000D97F0000}"/>
    <cellStyle name="Normal 2 7 8 3" xfId="32725" xr:uid="{00000000-0005-0000-0000-0000DA7F0000}"/>
    <cellStyle name="Normal 2 7 8 3 2" xfId="32726" xr:uid="{00000000-0005-0000-0000-0000DB7F0000}"/>
    <cellStyle name="Normal 2 7 8 3 2 2" xfId="32727" xr:uid="{00000000-0005-0000-0000-0000DC7F0000}"/>
    <cellStyle name="Normal 2 7 8 3 2 2 2" xfId="32728" xr:uid="{00000000-0005-0000-0000-0000DD7F0000}"/>
    <cellStyle name="Normal 2 7 8 3 2 3" xfId="32729" xr:uid="{00000000-0005-0000-0000-0000DE7F0000}"/>
    <cellStyle name="Normal 2 7 8 3 3" xfId="32730" xr:uid="{00000000-0005-0000-0000-0000DF7F0000}"/>
    <cellStyle name="Normal 2 7 8 3 3 2" xfId="32731" xr:uid="{00000000-0005-0000-0000-0000E07F0000}"/>
    <cellStyle name="Normal 2 7 8 3 4" xfId="32732" xr:uid="{00000000-0005-0000-0000-0000E17F0000}"/>
    <cellStyle name="Normal 2 7 8 4" xfId="32733" xr:uid="{00000000-0005-0000-0000-0000E27F0000}"/>
    <cellStyle name="Normal 2 7 8 4 2" xfId="32734" xr:uid="{00000000-0005-0000-0000-0000E37F0000}"/>
    <cellStyle name="Normal 2 7 8 4 2 2" xfId="32735" xr:uid="{00000000-0005-0000-0000-0000E47F0000}"/>
    <cellStyle name="Normal 2 7 8 4 3" xfId="32736" xr:uid="{00000000-0005-0000-0000-0000E57F0000}"/>
    <cellStyle name="Normal 2 7 8 5" xfId="32737" xr:uid="{00000000-0005-0000-0000-0000E67F0000}"/>
    <cellStyle name="Normal 2 7 8 5 2" xfId="32738" xr:uid="{00000000-0005-0000-0000-0000E77F0000}"/>
    <cellStyle name="Normal 2 7 8 6" xfId="32739" xr:uid="{00000000-0005-0000-0000-0000E87F0000}"/>
    <cellStyle name="Normal 2 7 9" xfId="32740" xr:uid="{00000000-0005-0000-0000-0000E97F0000}"/>
    <cellStyle name="Normal 2 7 9 2" xfId="32741" xr:uid="{00000000-0005-0000-0000-0000EA7F0000}"/>
    <cellStyle name="Normal 2 7 9 2 2" xfId="32742" xr:uid="{00000000-0005-0000-0000-0000EB7F0000}"/>
    <cellStyle name="Normal 2 7 9 2 2 2" xfId="32743" xr:uid="{00000000-0005-0000-0000-0000EC7F0000}"/>
    <cellStyle name="Normal 2 7 9 2 2 2 2" xfId="32744" xr:uid="{00000000-0005-0000-0000-0000ED7F0000}"/>
    <cellStyle name="Normal 2 7 9 2 2 3" xfId="32745" xr:uid="{00000000-0005-0000-0000-0000EE7F0000}"/>
    <cellStyle name="Normal 2 7 9 2 3" xfId="32746" xr:uid="{00000000-0005-0000-0000-0000EF7F0000}"/>
    <cellStyle name="Normal 2 7 9 2 3 2" xfId="32747" xr:uid="{00000000-0005-0000-0000-0000F07F0000}"/>
    <cellStyle name="Normal 2 7 9 2 4" xfId="32748" xr:uid="{00000000-0005-0000-0000-0000F17F0000}"/>
    <cellStyle name="Normal 2 7 9 3" xfId="32749" xr:uid="{00000000-0005-0000-0000-0000F27F0000}"/>
    <cellStyle name="Normal 2 7 9 3 2" xfId="32750" xr:uid="{00000000-0005-0000-0000-0000F37F0000}"/>
    <cellStyle name="Normal 2 7 9 3 2 2" xfId="32751" xr:uid="{00000000-0005-0000-0000-0000F47F0000}"/>
    <cellStyle name="Normal 2 7 9 3 3" xfId="32752" xr:uid="{00000000-0005-0000-0000-0000F57F0000}"/>
    <cellStyle name="Normal 2 7 9 4" xfId="32753" xr:uid="{00000000-0005-0000-0000-0000F67F0000}"/>
    <cellStyle name="Normal 2 7 9 4 2" xfId="32754" xr:uid="{00000000-0005-0000-0000-0000F77F0000}"/>
    <cellStyle name="Normal 2 7 9 5" xfId="32755" xr:uid="{00000000-0005-0000-0000-0000F87F0000}"/>
    <cellStyle name="Normal 2 8" xfId="32756" xr:uid="{00000000-0005-0000-0000-0000F97F0000}"/>
    <cellStyle name="Normal 2 8 10" xfId="32757" xr:uid="{00000000-0005-0000-0000-0000FA7F0000}"/>
    <cellStyle name="Normal 2 8 10 2" xfId="32758" xr:uid="{00000000-0005-0000-0000-0000FB7F0000}"/>
    <cellStyle name="Normal 2 8 10 2 2" xfId="32759" xr:uid="{00000000-0005-0000-0000-0000FC7F0000}"/>
    <cellStyle name="Normal 2 8 10 3" xfId="32760" xr:uid="{00000000-0005-0000-0000-0000FD7F0000}"/>
    <cellStyle name="Normal 2 8 10 3 2" xfId="32761" xr:uid="{00000000-0005-0000-0000-0000FE7F0000}"/>
    <cellStyle name="Normal 2 8 10 4" xfId="32762" xr:uid="{00000000-0005-0000-0000-0000FF7F0000}"/>
    <cellStyle name="Normal 2 8 11" xfId="32763" xr:uid="{00000000-0005-0000-0000-000000800000}"/>
    <cellStyle name="Normal 2 8 11 2" xfId="32764" xr:uid="{00000000-0005-0000-0000-000001800000}"/>
    <cellStyle name="Normal 2 8 12" xfId="32765" xr:uid="{00000000-0005-0000-0000-000002800000}"/>
    <cellStyle name="Normal 2 8 12 2" xfId="32766" xr:uid="{00000000-0005-0000-0000-000003800000}"/>
    <cellStyle name="Normal 2 8 13" xfId="32767" xr:uid="{00000000-0005-0000-0000-000004800000}"/>
    <cellStyle name="Normal 2 8 14" xfId="32768" xr:uid="{00000000-0005-0000-0000-000005800000}"/>
    <cellStyle name="Normal 2 8 2" xfId="32769" xr:uid="{00000000-0005-0000-0000-000006800000}"/>
    <cellStyle name="Normal 2 8 2 2" xfId="32770" xr:uid="{00000000-0005-0000-0000-000007800000}"/>
    <cellStyle name="Normal 2 8 3" xfId="32771" xr:uid="{00000000-0005-0000-0000-000008800000}"/>
    <cellStyle name="Normal 2 8 3 10" xfId="32772" xr:uid="{00000000-0005-0000-0000-000009800000}"/>
    <cellStyle name="Normal 2 8 3 10 2" xfId="32773" xr:uid="{00000000-0005-0000-0000-00000A800000}"/>
    <cellStyle name="Normal 2 8 3 11" xfId="32774" xr:uid="{00000000-0005-0000-0000-00000B800000}"/>
    <cellStyle name="Normal 2 8 3 12" xfId="32775" xr:uid="{00000000-0005-0000-0000-00000C800000}"/>
    <cellStyle name="Normal 2 8 3 2" xfId="32776" xr:uid="{00000000-0005-0000-0000-00000D800000}"/>
    <cellStyle name="Normal 2 8 3 2 10" xfId="32777" xr:uid="{00000000-0005-0000-0000-00000E800000}"/>
    <cellStyle name="Normal 2 8 3 2 11" xfId="32778" xr:uid="{00000000-0005-0000-0000-00000F800000}"/>
    <cellStyle name="Normal 2 8 3 2 2" xfId="32779" xr:uid="{00000000-0005-0000-0000-000010800000}"/>
    <cellStyle name="Normal 2 8 3 2 2 2" xfId="32780" xr:uid="{00000000-0005-0000-0000-000011800000}"/>
    <cellStyle name="Normal 2 8 3 2 2 2 2" xfId="32781" xr:uid="{00000000-0005-0000-0000-000012800000}"/>
    <cellStyle name="Normal 2 8 3 2 2 2 2 2" xfId="32782" xr:uid="{00000000-0005-0000-0000-000013800000}"/>
    <cellStyle name="Normal 2 8 3 2 2 2 2 2 2" xfId="32783" xr:uid="{00000000-0005-0000-0000-000014800000}"/>
    <cellStyle name="Normal 2 8 3 2 2 2 2 2 2 2" xfId="32784" xr:uid="{00000000-0005-0000-0000-000015800000}"/>
    <cellStyle name="Normal 2 8 3 2 2 2 2 2 2 2 2" xfId="32785" xr:uid="{00000000-0005-0000-0000-000016800000}"/>
    <cellStyle name="Normal 2 8 3 2 2 2 2 2 2 3" xfId="32786" xr:uid="{00000000-0005-0000-0000-000017800000}"/>
    <cellStyle name="Normal 2 8 3 2 2 2 2 2 3" xfId="32787" xr:uid="{00000000-0005-0000-0000-000018800000}"/>
    <cellStyle name="Normal 2 8 3 2 2 2 2 2 3 2" xfId="32788" xr:uid="{00000000-0005-0000-0000-000019800000}"/>
    <cellStyle name="Normal 2 8 3 2 2 2 2 2 4" xfId="32789" xr:uid="{00000000-0005-0000-0000-00001A800000}"/>
    <cellStyle name="Normal 2 8 3 2 2 2 2 3" xfId="32790" xr:uid="{00000000-0005-0000-0000-00001B800000}"/>
    <cellStyle name="Normal 2 8 3 2 2 2 2 3 2" xfId="32791" xr:uid="{00000000-0005-0000-0000-00001C800000}"/>
    <cellStyle name="Normal 2 8 3 2 2 2 2 3 2 2" xfId="32792" xr:uid="{00000000-0005-0000-0000-00001D800000}"/>
    <cellStyle name="Normal 2 8 3 2 2 2 2 3 3" xfId="32793" xr:uid="{00000000-0005-0000-0000-00001E800000}"/>
    <cellStyle name="Normal 2 8 3 2 2 2 2 4" xfId="32794" xr:uid="{00000000-0005-0000-0000-00001F800000}"/>
    <cellStyle name="Normal 2 8 3 2 2 2 2 4 2" xfId="32795" xr:uid="{00000000-0005-0000-0000-000020800000}"/>
    <cellStyle name="Normal 2 8 3 2 2 2 2 5" xfId="32796" xr:uid="{00000000-0005-0000-0000-000021800000}"/>
    <cellStyle name="Normal 2 8 3 2 2 2 3" xfId="32797" xr:uid="{00000000-0005-0000-0000-000022800000}"/>
    <cellStyle name="Normal 2 8 3 2 2 2 3 2" xfId="32798" xr:uid="{00000000-0005-0000-0000-000023800000}"/>
    <cellStyle name="Normal 2 8 3 2 2 2 3 2 2" xfId="32799" xr:uid="{00000000-0005-0000-0000-000024800000}"/>
    <cellStyle name="Normal 2 8 3 2 2 2 3 2 2 2" xfId="32800" xr:uid="{00000000-0005-0000-0000-000025800000}"/>
    <cellStyle name="Normal 2 8 3 2 2 2 3 2 3" xfId="32801" xr:uid="{00000000-0005-0000-0000-000026800000}"/>
    <cellStyle name="Normal 2 8 3 2 2 2 3 3" xfId="32802" xr:uid="{00000000-0005-0000-0000-000027800000}"/>
    <cellStyle name="Normal 2 8 3 2 2 2 3 3 2" xfId="32803" xr:uid="{00000000-0005-0000-0000-000028800000}"/>
    <cellStyle name="Normal 2 8 3 2 2 2 3 4" xfId="32804" xr:uid="{00000000-0005-0000-0000-000029800000}"/>
    <cellStyle name="Normal 2 8 3 2 2 2 4" xfId="32805" xr:uid="{00000000-0005-0000-0000-00002A800000}"/>
    <cellStyle name="Normal 2 8 3 2 2 2 4 2" xfId="32806" xr:uid="{00000000-0005-0000-0000-00002B800000}"/>
    <cellStyle name="Normal 2 8 3 2 2 2 4 2 2" xfId="32807" xr:uid="{00000000-0005-0000-0000-00002C800000}"/>
    <cellStyle name="Normal 2 8 3 2 2 2 4 3" xfId="32808" xr:uid="{00000000-0005-0000-0000-00002D800000}"/>
    <cellStyle name="Normal 2 8 3 2 2 2 5" xfId="32809" xr:uid="{00000000-0005-0000-0000-00002E800000}"/>
    <cellStyle name="Normal 2 8 3 2 2 2 5 2" xfId="32810" xr:uid="{00000000-0005-0000-0000-00002F800000}"/>
    <cellStyle name="Normal 2 8 3 2 2 2 6" xfId="32811" xr:uid="{00000000-0005-0000-0000-000030800000}"/>
    <cellStyle name="Normal 2 8 3 2 2 3" xfId="32812" xr:uid="{00000000-0005-0000-0000-000031800000}"/>
    <cellStyle name="Normal 2 8 3 2 2 3 2" xfId="32813" xr:uid="{00000000-0005-0000-0000-000032800000}"/>
    <cellStyle name="Normal 2 8 3 2 2 3 2 2" xfId="32814" xr:uid="{00000000-0005-0000-0000-000033800000}"/>
    <cellStyle name="Normal 2 8 3 2 2 3 2 2 2" xfId="32815" xr:uid="{00000000-0005-0000-0000-000034800000}"/>
    <cellStyle name="Normal 2 8 3 2 2 3 2 2 2 2" xfId="32816" xr:uid="{00000000-0005-0000-0000-000035800000}"/>
    <cellStyle name="Normal 2 8 3 2 2 3 2 2 2 2 2" xfId="32817" xr:uid="{00000000-0005-0000-0000-000036800000}"/>
    <cellStyle name="Normal 2 8 3 2 2 3 2 2 2 3" xfId="32818" xr:uid="{00000000-0005-0000-0000-000037800000}"/>
    <cellStyle name="Normal 2 8 3 2 2 3 2 2 3" xfId="32819" xr:uid="{00000000-0005-0000-0000-000038800000}"/>
    <cellStyle name="Normal 2 8 3 2 2 3 2 2 3 2" xfId="32820" xr:uid="{00000000-0005-0000-0000-000039800000}"/>
    <cellStyle name="Normal 2 8 3 2 2 3 2 2 4" xfId="32821" xr:uid="{00000000-0005-0000-0000-00003A800000}"/>
    <cellStyle name="Normal 2 8 3 2 2 3 2 3" xfId="32822" xr:uid="{00000000-0005-0000-0000-00003B800000}"/>
    <cellStyle name="Normal 2 8 3 2 2 3 2 3 2" xfId="32823" xr:uid="{00000000-0005-0000-0000-00003C800000}"/>
    <cellStyle name="Normal 2 8 3 2 2 3 2 3 2 2" xfId="32824" xr:uid="{00000000-0005-0000-0000-00003D800000}"/>
    <cellStyle name="Normal 2 8 3 2 2 3 2 3 3" xfId="32825" xr:uid="{00000000-0005-0000-0000-00003E800000}"/>
    <cellStyle name="Normal 2 8 3 2 2 3 2 4" xfId="32826" xr:uid="{00000000-0005-0000-0000-00003F800000}"/>
    <cellStyle name="Normal 2 8 3 2 2 3 2 4 2" xfId="32827" xr:uid="{00000000-0005-0000-0000-000040800000}"/>
    <cellStyle name="Normal 2 8 3 2 2 3 2 5" xfId="32828" xr:uid="{00000000-0005-0000-0000-000041800000}"/>
    <cellStyle name="Normal 2 8 3 2 2 3 3" xfId="32829" xr:uid="{00000000-0005-0000-0000-000042800000}"/>
    <cellStyle name="Normal 2 8 3 2 2 3 3 2" xfId="32830" xr:uid="{00000000-0005-0000-0000-000043800000}"/>
    <cellStyle name="Normal 2 8 3 2 2 3 3 2 2" xfId="32831" xr:uid="{00000000-0005-0000-0000-000044800000}"/>
    <cellStyle name="Normal 2 8 3 2 2 3 3 2 2 2" xfId="32832" xr:uid="{00000000-0005-0000-0000-000045800000}"/>
    <cellStyle name="Normal 2 8 3 2 2 3 3 2 3" xfId="32833" xr:uid="{00000000-0005-0000-0000-000046800000}"/>
    <cellStyle name="Normal 2 8 3 2 2 3 3 3" xfId="32834" xr:uid="{00000000-0005-0000-0000-000047800000}"/>
    <cellStyle name="Normal 2 8 3 2 2 3 3 3 2" xfId="32835" xr:uid="{00000000-0005-0000-0000-000048800000}"/>
    <cellStyle name="Normal 2 8 3 2 2 3 3 4" xfId="32836" xr:uid="{00000000-0005-0000-0000-000049800000}"/>
    <cellStyle name="Normal 2 8 3 2 2 3 4" xfId="32837" xr:uid="{00000000-0005-0000-0000-00004A800000}"/>
    <cellStyle name="Normal 2 8 3 2 2 3 4 2" xfId="32838" xr:uid="{00000000-0005-0000-0000-00004B800000}"/>
    <cellStyle name="Normal 2 8 3 2 2 3 4 2 2" xfId="32839" xr:uid="{00000000-0005-0000-0000-00004C800000}"/>
    <cellStyle name="Normal 2 8 3 2 2 3 4 3" xfId="32840" xr:uid="{00000000-0005-0000-0000-00004D800000}"/>
    <cellStyle name="Normal 2 8 3 2 2 3 5" xfId="32841" xr:uid="{00000000-0005-0000-0000-00004E800000}"/>
    <cellStyle name="Normal 2 8 3 2 2 3 5 2" xfId="32842" xr:uid="{00000000-0005-0000-0000-00004F800000}"/>
    <cellStyle name="Normal 2 8 3 2 2 3 6" xfId="32843" xr:uid="{00000000-0005-0000-0000-000050800000}"/>
    <cellStyle name="Normal 2 8 3 2 2 4" xfId="32844" xr:uid="{00000000-0005-0000-0000-000051800000}"/>
    <cellStyle name="Normal 2 8 3 2 2 4 2" xfId="32845" xr:uid="{00000000-0005-0000-0000-000052800000}"/>
    <cellStyle name="Normal 2 8 3 2 2 4 2 2" xfId="32846" xr:uid="{00000000-0005-0000-0000-000053800000}"/>
    <cellStyle name="Normal 2 8 3 2 2 4 2 2 2" xfId="32847" xr:uid="{00000000-0005-0000-0000-000054800000}"/>
    <cellStyle name="Normal 2 8 3 2 2 4 2 2 2 2" xfId="32848" xr:uid="{00000000-0005-0000-0000-000055800000}"/>
    <cellStyle name="Normal 2 8 3 2 2 4 2 2 3" xfId="32849" xr:uid="{00000000-0005-0000-0000-000056800000}"/>
    <cellStyle name="Normal 2 8 3 2 2 4 2 3" xfId="32850" xr:uid="{00000000-0005-0000-0000-000057800000}"/>
    <cellStyle name="Normal 2 8 3 2 2 4 2 3 2" xfId="32851" xr:uid="{00000000-0005-0000-0000-000058800000}"/>
    <cellStyle name="Normal 2 8 3 2 2 4 2 4" xfId="32852" xr:uid="{00000000-0005-0000-0000-000059800000}"/>
    <cellStyle name="Normal 2 8 3 2 2 4 3" xfId="32853" xr:uid="{00000000-0005-0000-0000-00005A800000}"/>
    <cellStyle name="Normal 2 8 3 2 2 4 3 2" xfId="32854" xr:uid="{00000000-0005-0000-0000-00005B800000}"/>
    <cellStyle name="Normal 2 8 3 2 2 4 3 2 2" xfId="32855" xr:uid="{00000000-0005-0000-0000-00005C800000}"/>
    <cellStyle name="Normal 2 8 3 2 2 4 3 3" xfId="32856" xr:uid="{00000000-0005-0000-0000-00005D800000}"/>
    <cellStyle name="Normal 2 8 3 2 2 4 4" xfId="32857" xr:uid="{00000000-0005-0000-0000-00005E800000}"/>
    <cellStyle name="Normal 2 8 3 2 2 4 4 2" xfId="32858" xr:uid="{00000000-0005-0000-0000-00005F800000}"/>
    <cellStyle name="Normal 2 8 3 2 2 4 5" xfId="32859" xr:uid="{00000000-0005-0000-0000-000060800000}"/>
    <cellStyle name="Normal 2 8 3 2 2 5" xfId="32860" xr:uid="{00000000-0005-0000-0000-000061800000}"/>
    <cellStyle name="Normal 2 8 3 2 2 5 2" xfId="32861" xr:uid="{00000000-0005-0000-0000-000062800000}"/>
    <cellStyle name="Normal 2 8 3 2 2 5 2 2" xfId="32862" xr:uid="{00000000-0005-0000-0000-000063800000}"/>
    <cellStyle name="Normal 2 8 3 2 2 5 2 2 2" xfId="32863" xr:uid="{00000000-0005-0000-0000-000064800000}"/>
    <cellStyle name="Normal 2 8 3 2 2 5 2 3" xfId="32864" xr:uid="{00000000-0005-0000-0000-000065800000}"/>
    <cellStyle name="Normal 2 8 3 2 2 5 3" xfId="32865" xr:uid="{00000000-0005-0000-0000-000066800000}"/>
    <cellStyle name="Normal 2 8 3 2 2 5 3 2" xfId="32866" xr:uid="{00000000-0005-0000-0000-000067800000}"/>
    <cellStyle name="Normal 2 8 3 2 2 5 4" xfId="32867" xr:uid="{00000000-0005-0000-0000-000068800000}"/>
    <cellStyle name="Normal 2 8 3 2 2 6" xfId="32868" xr:uid="{00000000-0005-0000-0000-000069800000}"/>
    <cellStyle name="Normal 2 8 3 2 2 6 2" xfId="32869" xr:uid="{00000000-0005-0000-0000-00006A800000}"/>
    <cellStyle name="Normal 2 8 3 2 2 6 2 2" xfId="32870" xr:uid="{00000000-0005-0000-0000-00006B800000}"/>
    <cellStyle name="Normal 2 8 3 2 2 6 3" xfId="32871" xr:uid="{00000000-0005-0000-0000-00006C800000}"/>
    <cellStyle name="Normal 2 8 3 2 2 6 3 2" xfId="32872" xr:uid="{00000000-0005-0000-0000-00006D800000}"/>
    <cellStyle name="Normal 2 8 3 2 2 6 4" xfId="32873" xr:uid="{00000000-0005-0000-0000-00006E800000}"/>
    <cellStyle name="Normal 2 8 3 2 2 7" xfId="32874" xr:uid="{00000000-0005-0000-0000-00006F800000}"/>
    <cellStyle name="Normal 2 8 3 2 2 7 2" xfId="32875" xr:uid="{00000000-0005-0000-0000-000070800000}"/>
    <cellStyle name="Normal 2 8 3 2 2 8" xfId="32876" xr:uid="{00000000-0005-0000-0000-000071800000}"/>
    <cellStyle name="Normal 2 8 3 2 2 8 2" xfId="32877" xr:uid="{00000000-0005-0000-0000-000072800000}"/>
    <cellStyle name="Normal 2 8 3 2 2 9" xfId="32878" xr:uid="{00000000-0005-0000-0000-000073800000}"/>
    <cellStyle name="Normal 2 8 3 2 3" xfId="32879" xr:uid="{00000000-0005-0000-0000-000074800000}"/>
    <cellStyle name="Normal 2 8 3 2 3 2" xfId="32880" xr:uid="{00000000-0005-0000-0000-000075800000}"/>
    <cellStyle name="Normal 2 8 3 2 3 2 2" xfId="32881" xr:uid="{00000000-0005-0000-0000-000076800000}"/>
    <cellStyle name="Normal 2 8 3 2 3 2 2 2" xfId="32882" xr:uid="{00000000-0005-0000-0000-000077800000}"/>
    <cellStyle name="Normal 2 8 3 2 3 2 2 2 2" xfId="32883" xr:uid="{00000000-0005-0000-0000-000078800000}"/>
    <cellStyle name="Normal 2 8 3 2 3 2 2 2 2 2" xfId="32884" xr:uid="{00000000-0005-0000-0000-000079800000}"/>
    <cellStyle name="Normal 2 8 3 2 3 2 2 2 3" xfId="32885" xr:uid="{00000000-0005-0000-0000-00007A800000}"/>
    <cellStyle name="Normal 2 8 3 2 3 2 2 3" xfId="32886" xr:uid="{00000000-0005-0000-0000-00007B800000}"/>
    <cellStyle name="Normal 2 8 3 2 3 2 2 3 2" xfId="32887" xr:uid="{00000000-0005-0000-0000-00007C800000}"/>
    <cellStyle name="Normal 2 8 3 2 3 2 2 4" xfId="32888" xr:uid="{00000000-0005-0000-0000-00007D800000}"/>
    <cellStyle name="Normal 2 8 3 2 3 2 3" xfId="32889" xr:uid="{00000000-0005-0000-0000-00007E800000}"/>
    <cellStyle name="Normal 2 8 3 2 3 2 3 2" xfId="32890" xr:uid="{00000000-0005-0000-0000-00007F800000}"/>
    <cellStyle name="Normal 2 8 3 2 3 2 3 2 2" xfId="32891" xr:uid="{00000000-0005-0000-0000-000080800000}"/>
    <cellStyle name="Normal 2 8 3 2 3 2 3 3" xfId="32892" xr:uid="{00000000-0005-0000-0000-000081800000}"/>
    <cellStyle name="Normal 2 8 3 2 3 2 4" xfId="32893" xr:uid="{00000000-0005-0000-0000-000082800000}"/>
    <cellStyle name="Normal 2 8 3 2 3 2 4 2" xfId="32894" xr:uid="{00000000-0005-0000-0000-000083800000}"/>
    <cellStyle name="Normal 2 8 3 2 3 2 5" xfId="32895" xr:uid="{00000000-0005-0000-0000-000084800000}"/>
    <cellStyle name="Normal 2 8 3 2 3 3" xfId="32896" xr:uid="{00000000-0005-0000-0000-000085800000}"/>
    <cellStyle name="Normal 2 8 3 2 3 3 2" xfId="32897" xr:uid="{00000000-0005-0000-0000-000086800000}"/>
    <cellStyle name="Normal 2 8 3 2 3 3 2 2" xfId="32898" xr:uid="{00000000-0005-0000-0000-000087800000}"/>
    <cellStyle name="Normal 2 8 3 2 3 3 2 2 2" xfId="32899" xr:uid="{00000000-0005-0000-0000-000088800000}"/>
    <cellStyle name="Normal 2 8 3 2 3 3 2 3" xfId="32900" xr:uid="{00000000-0005-0000-0000-000089800000}"/>
    <cellStyle name="Normal 2 8 3 2 3 3 3" xfId="32901" xr:uid="{00000000-0005-0000-0000-00008A800000}"/>
    <cellStyle name="Normal 2 8 3 2 3 3 3 2" xfId="32902" xr:uid="{00000000-0005-0000-0000-00008B800000}"/>
    <cellStyle name="Normal 2 8 3 2 3 3 4" xfId="32903" xr:uid="{00000000-0005-0000-0000-00008C800000}"/>
    <cellStyle name="Normal 2 8 3 2 3 4" xfId="32904" xr:uid="{00000000-0005-0000-0000-00008D800000}"/>
    <cellStyle name="Normal 2 8 3 2 3 4 2" xfId="32905" xr:uid="{00000000-0005-0000-0000-00008E800000}"/>
    <cellStyle name="Normal 2 8 3 2 3 4 2 2" xfId="32906" xr:uid="{00000000-0005-0000-0000-00008F800000}"/>
    <cellStyle name="Normal 2 8 3 2 3 4 3" xfId="32907" xr:uid="{00000000-0005-0000-0000-000090800000}"/>
    <cellStyle name="Normal 2 8 3 2 3 5" xfId="32908" xr:uid="{00000000-0005-0000-0000-000091800000}"/>
    <cellStyle name="Normal 2 8 3 2 3 5 2" xfId="32909" xr:uid="{00000000-0005-0000-0000-000092800000}"/>
    <cellStyle name="Normal 2 8 3 2 3 6" xfId="32910" xr:uid="{00000000-0005-0000-0000-000093800000}"/>
    <cellStyle name="Normal 2 8 3 2 4" xfId="32911" xr:uid="{00000000-0005-0000-0000-000094800000}"/>
    <cellStyle name="Normal 2 8 3 2 4 2" xfId="32912" xr:uid="{00000000-0005-0000-0000-000095800000}"/>
    <cellStyle name="Normal 2 8 3 2 4 2 2" xfId="32913" xr:uid="{00000000-0005-0000-0000-000096800000}"/>
    <cellStyle name="Normal 2 8 3 2 4 2 2 2" xfId="32914" xr:uid="{00000000-0005-0000-0000-000097800000}"/>
    <cellStyle name="Normal 2 8 3 2 4 2 2 2 2" xfId="32915" xr:uid="{00000000-0005-0000-0000-000098800000}"/>
    <cellStyle name="Normal 2 8 3 2 4 2 2 2 2 2" xfId="32916" xr:uid="{00000000-0005-0000-0000-000099800000}"/>
    <cellStyle name="Normal 2 8 3 2 4 2 2 2 3" xfId="32917" xr:uid="{00000000-0005-0000-0000-00009A800000}"/>
    <cellStyle name="Normal 2 8 3 2 4 2 2 3" xfId="32918" xr:uid="{00000000-0005-0000-0000-00009B800000}"/>
    <cellStyle name="Normal 2 8 3 2 4 2 2 3 2" xfId="32919" xr:uid="{00000000-0005-0000-0000-00009C800000}"/>
    <cellStyle name="Normal 2 8 3 2 4 2 2 4" xfId="32920" xr:uid="{00000000-0005-0000-0000-00009D800000}"/>
    <cellStyle name="Normal 2 8 3 2 4 2 3" xfId="32921" xr:uid="{00000000-0005-0000-0000-00009E800000}"/>
    <cellStyle name="Normal 2 8 3 2 4 2 3 2" xfId="32922" xr:uid="{00000000-0005-0000-0000-00009F800000}"/>
    <cellStyle name="Normal 2 8 3 2 4 2 3 2 2" xfId="32923" xr:uid="{00000000-0005-0000-0000-0000A0800000}"/>
    <cellStyle name="Normal 2 8 3 2 4 2 3 3" xfId="32924" xr:uid="{00000000-0005-0000-0000-0000A1800000}"/>
    <cellStyle name="Normal 2 8 3 2 4 2 4" xfId="32925" xr:uid="{00000000-0005-0000-0000-0000A2800000}"/>
    <cellStyle name="Normal 2 8 3 2 4 2 4 2" xfId="32926" xr:uid="{00000000-0005-0000-0000-0000A3800000}"/>
    <cellStyle name="Normal 2 8 3 2 4 2 5" xfId="32927" xr:uid="{00000000-0005-0000-0000-0000A4800000}"/>
    <cellStyle name="Normal 2 8 3 2 4 3" xfId="32928" xr:uid="{00000000-0005-0000-0000-0000A5800000}"/>
    <cellStyle name="Normal 2 8 3 2 4 3 2" xfId="32929" xr:uid="{00000000-0005-0000-0000-0000A6800000}"/>
    <cellStyle name="Normal 2 8 3 2 4 3 2 2" xfId="32930" xr:uid="{00000000-0005-0000-0000-0000A7800000}"/>
    <cellStyle name="Normal 2 8 3 2 4 3 2 2 2" xfId="32931" xr:uid="{00000000-0005-0000-0000-0000A8800000}"/>
    <cellStyle name="Normal 2 8 3 2 4 3 2 3" xfId="32932" xr:uid="{00000000-0005-0000-0000-0000A9800000}"/>
    <cellStyle name="Normal 2 8 3 2 4 3 3" xfId="32933" xr:uid="{00000000-0005-0000-0000-0000AA800000}"/>
    <cellStyle name="Normal 2 8 3 2 4 3 3 2" xfId="32934" xr:uid="{00000000-0005-0000-0000-0000AB800000}"/>
    <cellStyle name="Normal 2 8 3 2 4 3 4" xfId="32935" xr:uid="{00000000-0005-0000-0000-0000AC800000}"/>
    <cellStyle name="Normal 2 8 3 2 4 4" xfId="32936" xr:uid="{00000000-0005-0000-0000-0000AD800000}"/>
    <cellStyle name="Normal 2 8 3 2 4 4 2" xfId="32937" xr:uid="{00000000-0005-0000-0000-0000AE800000}"/>
    <cellStyle name="Normal 2 8 3 2 4 4 2 2" xfId="32938" xr:uid="{00000000-0005-0000-0000-0000AF800000}"/>
    <cellStyle name="Normal 2 8 3 2 4 4 3" xfId="32939" xr:uid="{00000000-0005-0000-0000-0000B0800000}"/>
    <cellStyle name="Normal 2 8 3 2 4 5" xfId="32940" xr:uid="{00000000-0005-0000-0000-0000B1800000}"/>
    <cellStyle name="Normal 2 8 3 2 4 5 2" xfId="32941" xr:uid="{00000000-0005-0000-0000-0000B2800000}"/>
    <cellStyle name="Normal 2 8 3 2 4 6" xfId="32942" xr:uid="{00000000-0005-0000-0000-0000B3800000}"/>
    <cellStyle name="Normal 2 8 3 2 5" xfId="32943" xr:uid="{00000000-0005-0000-0000-0000B4800000}"/>
    <cellStyle name="Normal 2 8 3 2 5 2" xfId="32944" xr:uid="{00000000-0005-0000-0000-0000B5800000}"/>
    <cellStyle name="Normal 2 8 3 2 5 2 2" xfId="32945" xr:uid="{00000000-0005-0000-0000-0000B6800000}"/>
    <cellStyle name="Normal 2 8 3 2 5 2 2 2" xfId="32946" xr:uid="{00000000-0005-0000-0000-0000B7800000}"/>
    <cellStyle name="Normal 2 8 3 2 5 2 2 2 2" xfId="32947" xr:uid="{00000000-0005-0000-0000-0000B8800000}"/>
    <cellStyle name="Normal 2 8 3 2 5 2 2 3" xfId="32948" xr:uid="{00000000-0005-0000-0000-0000B9800000}"/>
    <cellStyle name="Normal 2 8 3 2 5 2 3" xfId="32949" xr:uid="{00000000-0005-0000-0000-0000BA800000}"/>
    <cellStyle name="Normal 2 8 3 2 5 2 3 2" xfId="32950" xr:uid="{00000000-0005-0000-0000-0000BB800000}"/>
    <cellStyle name="Normal 2 8 3 2 5 2 4" xfId="32951" xr:uid="{00000000-0005-0000-0000-0000BC800000}"/>
    <cellStyle name="Normal 2 8 3 2 5 3" xfId="32952" xr:uid="{00000000-0005-0000-0000-0000BD800000}"/>
    <cellStyle name="Normal 2 8 3 2 5 3 2" xfId="32953" xr:uid="{00000000-0005-0000-0000-0000BE800000}"/>
    <cellStyle name="Normal 2 8 3 2 5 3 2 2" xfId="32954" xr:uid="{00000000-0005-0000-0000-0000BF800000}"/>
    <cellStyle name="Normal 2 8 3 2 5 3 3" xfId="32955" xr:uid="{00000000-0005-0000-0000-0000C0800000}"/>
    <cellStyle name="Normal 2 8 3 2 5 4" xfId="32956" xr:uid="{00000000-0005-0000-0000-0000C1800000}"/>
    <cellStyle name="Normal 2 8 3 2 5 4 2" xfId="32957" xr:uid="{00000000-0005-0000-0000-0000C2800000}"/>
    <cellStyle name="Normal 2 8 3 2 5 5" xfId="32958" xr:uid="{00000000-0005-0000-0000-0000C3800000}"/>
    <cellStyle name="Normal 2 8 3 2 6" xfId="32959" xr:uid="{00000000-0005-0000-0000-0000C4800000}"/>
    <cellStyle name="Normal 2 8 3 2 6 2" xfId="32960" xr:uid="{00000000-0005-0000-0000-0000C5800000}"/>
    <cellStyle name="Normal 2 8 3 2 6 2 2" xfId="32961" xr:uid="{00000000-0005-0000-0000-0000C6800000}"/>
    <cellStyle name="Normal 2 8 3 2 6 2 2 2" xfId="32962" xr:uid="{00000000-0005-0000-0000-0000C7800000}"/>
    <cellStyle name="Normal 2 8 3 2 6 2 3" xfId="32963" xr:uid="{00000000-0005-0000-0000-0000C8800000}"/>
    <cellStyle name="Normal 2 8 3 2 6 3" xfId="32964" xr:uid="{00000000-0005-0000-0000-0000C9800000}"/>
    <cellStyle name="Normal 2 8 3 2 6 3 2" xfId="32965" xr:uid="{00000000-0005-0000-0000-0000CA800000}"/>
    <cellStyle name="Normal 2 8 3 2 6 4" xfId="32966" xr:uid="{00000000-0005-0000-0000-0000CB800000}"/>
    <cellStyle name="Normal 2 8 3 2 7" xfId="32967" xr:uid="{00000000-0005-0000-0000-0000CC800000}"/>
    <cellStyle name="Normal 2 8 3 2 7 2" xfId="32968" xr:uid="{00000000-0005-0000-0000-0000CD800000}"/>
    <cellStyle name="Normal 2 8 3 2 7 2 2" xfId="32969" xr:uid="{00000000-0005-0000-0000-0000CE800000}"/>
    <cellStyle name="Normal 2 8 3 2 7 3" xfId="32970" xr:uid="{00000000-0005-0000-0000-0000CF800000}"/>
    <cellStyle name="Normal 2 8 3 2 7 3 2" xfId="32971" xr:uid="{00000000-0005-0000-0000-0000D0800000}"/>
    <cellStyle name="Normal 2 8 3 2 7 4" xfId="32972" xr:uid="{00000000-0005-0000-0000-0000D1800000}"/>
    <cellStyle name="Normal 2 8 3 2 8" xfId="32973" xr:uid="{00000000-0005-0000-0000-0000D2800000}"/>
    <cellStyle name="Normal 2 8 3 2 8 2" xfId="32974" xr:uid="{00000000-0005-0000-0000-0000D3800000}"/>
    <cellStyle name="Normal 2 8 3 2 9" xfId="32975" xr:uid="{00000000-0005-0000-0000-0000D4800000}"/>
    <cellStyle name="Normal 2 8 3 2 9 2" xfId="32976" xr:uid="{00000000-0005-0000-0000-0000D5800000}"/>
    <cellStyle name="Normal 2 8 3 3" xfId="32977" xr:uid="{00000000-0005-0000-0000-0000D6800000}"/>
    <cellStyle name="Normal 2 8 3 3 2" xfId="32978" xr:uid="{00000000-0005-0000-0000-0000D7800000}"/>
    <cellStyle name="Normal 2 8 3 3 2 2" xfId="32979" xr:uid="{00000000-0005-0000-0000-0000D8800000}"/>
    <cellStyle name="Normal 2 8 3 3 2 2 2" xfId="32980" xr:uid="{00000000-0005-0000-0000-0000D9800000}"/>
    <cellStyle name="Normal 2 8 3 3 2 2 2 2" xfId="32981" xr:uid="{00000000-0005-0000-0000-0000DA800000}"/>
    <cellStyle name="Normal 2 8 3 3 2 2 2 2 2" xfId="32982" xr:uid="{00000000-0005-0000-0000-0000DB800000}"/>
    <cellStyle name="Normal 2 8 3 3 2 2 2 2 2 2" xfId="32983" xr:uid="{00000000-0005-0000-0000-0000DC800000}"/>
    <cellStyle name="Normal 2 8 3 3 2 2 2 2 3" xfId="32984" xr:uid="{00000000-0005-0000-0000-0000DD800000}"/>
    <cellStyle name="Normal 2 8 3 3 2 2 2 3" xfId="32985" xr:uid="{00000000-0005-0000-0000-0000DE800000}"/>
    <cellStyle name="Normal 2 8 3 3 2 2 2 3 2" xfId="32986" xr:uid="{00000000-0005-0000-0000-0000DF800000}"/>
    <cellStyle name="Normal 2 8 3 3 2 2 2 4" xfId="32987" xr:uid="{00000000-0005-0000-0000-0000E0800000}"/>
    <cellStyle name="Normal 2 8 3 3 2 2 3" xfId="32988" xr:uid="{00000000-0005-0000-0000-0000E1800000}"/>
    <cellStyle name="Normal 2 8 3 3 2 2 3 2" xfId="32989" xr:uid="{00000000-0005-0000-0000-0000E2800000}"/>
    <cellStyle name="Normal 2 8 3 3 2 2 3 2 2" xfId="32990" xr:uid="{00000000-0005-0000-0000-0000E3800000}"/>
    <cellStyle name="Normal 2 8 3 3 2 2 3 3" xfId="32991" xr:uid="{00000000-0005-0000-0000-0000E4800000}"/>
    <cellStyle name="Normal 2 8 3 3 2 2 4" xfId="32992" xr:uid="{00000000-0005-0000-0000-0000E5800000}"/>
    <cellStyle name="Normal 2 8 3 3 2 2 4 2" xfId="32993" xr:uid="{00000000-0005-0000-0000-0000E6800000}"/>
    <cellStyle name="Normal 2 8 3 3 2 2 5" xfId="32994" xr:uid="{00000000-0005-0000-0000-0000E7800000}"/>
    <cellStyle name="Normal 2 8 3 3 2 3" xfId="32995" xr:uid="{00000000-0005-0000-0000-0000E8800000}"/>
    <cellStyle name="Normal 2 8 3 3 2 3 2" xfId="32996" xr:uid="{00000000-0005-0000-0000-0000E9800000}"/>
    <cellStyle name="Normal 2 8 3 3 2 3 2 2" xfId="32997" xr:uid="{00000000-0005-0000-0000-0000EA800000}"/>
    <cellStyle name="Normal 2 8 3 3 2 3 2 2 2" xfId="32998" xr:uid="{00000000-0005-0000-0000-0000EB800000}"/>
    <cellStyle name="Normal 2 8 3 3 2 3 2 3" xfId="32999" xr:uid="{00000000-0005-0000-0000-0000EC800000}"/>
    <cellStyle name="Normal 2 8 3 3 2 3 3" xfId="33000" xr:uid="{00000000-0005-0000-0000-0000ED800000}"/>
    <cellStyle name="Normal 2 8 3 3 2 3 3 2" xfId="33001" xr:uid="{00000000-0005-0000-0000-0000EE800000}"/>
    <cellStyle name="Normal 2 8 3 3 2 3 4" xfId="33002" xr:uid="{00000000-0005-0000-0000-0000EF800000}"/>
    <cellStyle name="Normal 2 8 3 3 2 4" xfId="33003" xr:uid="{00000000-0005-0000-0000-0000F0800000}"/>
    <cellStyle name="Normal 2 8 3 3 2 4 2" xfId="33004" xr:uid="{00000000-0005-0000-0000-0000F1800000}"/>
    <cellStyle name="Normal 2 8 3 3 2 4 2 2" xfId="33005" xr:uid="{00000000-0005-0000-0000-0000F2800000}"/>
    <cellStyle name="Normal 2 8 3 3 2 4 3" xfId="33006" xr:uid="{00000000-0005-0000-0000-0000F3800000}"/>
    <cellStyle name="Normal 2 8 3 3 2 5" xfId="33007" xr:uid="{00000000-0005-0000-0000-0000F4800000}"/>
    <cellStyle name="Normal 2 8 3 3 2 5 2" xfId="33008" xr:uid="{00000000-0005-0000-0000-0000F5800000}"/>
    <cellStyle name="Normal 2 8 3 3 2 6" xfId="33009" xr:uid="{00000000-0005-0000-0000-0000F6800000}"/>
    <cellStyle name="Normal 2 8 3 3 3" xfId="33010" xr:uid="{00000000-0005-0000-0000-0000F7800000}"/>
    <cellStyle name="Normal 2 8 3 3 3 2" xfId="33011" xr:uid="{00000000-0005-0000-0000-0000F8800000}"/>
    <cellStyle name="Normal 2 8 3 3 3 2 2" xfId="33012" xr:uid="{00000000-0005-0000-0000-0000F9800000}"/>
    <cellStyle name="Normal 2 8 3 3 3 2 2 2" xfId="33013" xr:uid="{00000000-0005-0000-0000-0000FA800000}"/>
    <cellStyle name="Normal 2 8 3 3 3 2 2 2 2" xfId="33014" xr:uid="{00000000-0005-0000-0000-0000FB800000}"/>
    <cellStyle name="Normal 2 8 3 3 3 2 2 2 2 2" xfId="33015" xr:uid="{00000000-0005-0000-0000-0000FC800000}"/>
    <cellStyle name="Normal 2 8 3 3 3 2 2 2 3" xfId="33016" xr:uid="{00000000-0005-0000-0000-0000FD800000}"/>
    <cellStyle name="Normal 2 8 3 3 3 2 2 3" xfId="33017" xr:uid="{00000000-0005-0000-0000-0000FE800000}"/>
    <cellStyle name="Normal 2 8 3 3 3 2 2 3 2" xfId="33018" xr:uid="{00000000-0005-0000-0000-0000FF800000}"/>
    <cellStyle name="Normal 2 8 3 3 3 2 2 4" xfId="33019" xr:uid="{00000000-0005-0000-0000-000000810000}"/>
    <cellStyle name="Normal 2 8 3 3 3 2 3" xfId="33020" xr:uid="{00000000-0005-0000-0000-000001810000}"/>
    <cellStyle name="Normal 2 8 3 3 3 2 3 2" xfId="33021" xr:uid="{00000000-0005-0000-0000-000002810000}"/>
    <cellStyle name="Normal 2 8 3 3 3 2 3 2 2" xfId="33022" xr:uid="{00000000-0005-0000-0000-000003810000}"/>
    <cellStyle name="Normal 2 8 3 3 3 2 3 3" xfId="33023" xr:uid="{00000000-0005-0000-0000-000004810000}"/>
    <cellStyle name="Normal 2 8 3 3 3 2 4" xfId="33024" xr:uid="{00000000-0005-0000-0000-000005810000}"/>
    <cellStyle name="Normal 2 8 3 3 3 2 4 2" xfId="33025" xr:uid="{00000000-0005-0000-0000-000006810000}"/>
    <cellStyle name="Normal 2 8 3 3 3 2 5" xfId="33026" xr:uid="{00000000-0005-0000-0000-000007810000}"/>
    <cellStyle name="Normal 2 8 3 3 3 3" xfId="33027" xr:uid="{00000000-0005-0000-0000-000008810000}"/>
    <cellStyle name="Normal 2 8 3 3 3 3 2" xfId="33028" xr:uid="{00000000-0005-0000-0000-000009810000}"/>
    <cellStyle name="Normal 2 8 3 3 3 3 2 2" xfId="33029" xr:uid="{00000000-0005-0000-0000-00000A810000}"/>
    <cellStyle name="Normal 2 8 3 3 3 3 2 2 2" xfId="33030" xr:uid="{00000000-0005-0000-0000-00000B810000}"/>
    <cellStyle name="Normal 2 8 3 3 3 3 2 3" xfId="33031" xr:uid="{00000000-0005-0000-0000-00000C810000}"/>
    <cellStyle name="Normal 2 8 3 3 3 3 3" xfId="33032" xr:uid="{00000000-0005-0000-0000-00000D810000}"/>
    <cellStyle name="Normal 2 8 3 3 3 3 3 2" xfId="33033" xr:uid="{00000000-0005-0000-0000-00000E810000}"/>
    <cellStyle name="Normal 2 8 3 3 3 3 4" xfId="33034" xr:uid="{00000000-0005-0000-0000-00000F810000}"/>
    <cellStyle name="Normal 2 8 3 3 3 4" xfId="33035" xr:uid="{00000000-0005-0000-0000-000010810000}"/>
    <cellStyle name="Normal 2 8 3 3 3 4 2" xfId="33036" xr:uid="{00000000-0005-0000-0000-000011810000}"/>
    <cellStyle name="Normal 2 8 3 3 3 4 2 2" xfId="33037" xr:uid="{00000000-0005-0000-0000-000012810000}"/>
    <cellStyle name="Normal 2 8 3 3 3 4 3" xfId="33038" xr:uid="{00000000-0005-0000-0000-000013810000}"/>
    <cellStyle name="Normal 2 8 3 3 3 5" xfId="33039" xr:uid="{00000000-0005-0000-0000-000014810000}"/>
    <cellStyle name="Normal 2 8 3 3 3 5 2" xfId="33040" xr:uid="{00000000-0005-0000-0000-000015810000}"/>
    <cellStyle name="Normal 2 8 3 3 3 6" xfId="33041" xr:uid="{00000000-0005-0000-0000-000016810000}"/>
    <cellStyle name="Normal 2 8 3 3 4" xfId="33042" xr:uid="{00000000-0005-0000-0000-000017810000}"/>
    <cellStyle name="Normal 2 8 3 3 4 2" xfId="33043" xr:uid="{00000000-0005-0000-0000-000018810000}"/>
    <cellStyle name="Normal 2 8 3 3 4 2 2" xfId="33044" xr:uid="{00000000-0005-0000-0000-000019810000}"/>
    <cellStyle name="Normal 2 8 3 3 4 2 2 2" xfId="33045" xr:uid="{00000000-0005-0000-0000-00001A810000}"/>
    <cellStyle name="Normal 2 8 3 3 4 2 2 2 2" xfId="33046" xr:uid="{00000000-0005-0000-0000-00001B810000}"/>
    <cellStyle name="Normal 2 8 3 3 4 2 2 3" xfId="33047" xr:uid="{00000000-0005-0000-0000-00001C810000}"/>
    <cellStyle name="Normal 2 8 3 3 4 2 3" xfId="33048" xr:uid="{00000000-0005-0000-0000-00001D810000}"/>
    <cellStyle name="Normal 2 8 3 3 4 2 3 2" xfId="33049" xr:uid="{00000000-0005-0000-0000-00001E810000}"/>
    <cellStyle name="Normal 2 8 3 3 4 2 4" xfId="33050" xr:uid="{00000000-0005-0000-0000-00001F810000}"/>
    <cellStyle name="Normal 2 8 3 3 4 3" xfId="33051" xr:uid="{00000000-0005-0000-0000-000020810000}"/>
    <cellStyle name="Normal 2 8 3 3 4 3 2" xfId="33052" xr:uid="{00000000-0005-0000-0000-000021810000}"/>
    <cellStyle name="Normal 2 8 3 3 4 3 2 2" xfId="33053" xr:uid="{00000000-0005-0000-0000-000022810000}"/>
    <cellStyle name="Normal 2 8 3 3 4 3 3" xfId="33054" xr:uid="{00000000-0005-0000-0000-000023810000}"/>
    <cellStyle name="Normal 2 8 3 3 4 4" xfId="33055" xr:uid="{00000000-0005-0000-0000-000024810000}"/>
    <cellStyle name="Normal 2 8 3 3 4 4 2" xfId="33056" xr:uid="{00000000-0005-0000-0000-000025810000}"/>
    <cellStyle name="Normal 2 8 3 3 4 5" xfId="33057" xr:uid="{00000000-0005-0000-0000-000026810000}"/>
    <cellStyle name="Normal 2 8 3 3 5" xfId="33058" xr:uid="{00000000-0005-0000-0000-000027810000}"/>
    <cellStyle name="Normal 2 8 3 3 5 2" xfId="33059" xr:uid="{00000000-0005-0000-0000-000028810000}"/>
    <cellStyle name="Normal 2 8 3 3 5 2 2" xfId="33060" xr:uid="{00000000-0005-0000-0000-000029810000}"/>
    <cellStyle name="Normal 2 8 3 3 5 2 2 2" xfId="33061" xr:uid="{00000000-0005-0000-0000-00002A810000}"/>
    <cellStyle name="Normal 2 8 3 3 5 2 3" xfId="33062" xr:uid="{00000000-0005-0000-0000-00002B810000}"/>
    <cellStyle name="Normal 2 8 3 3 5 3" xfId="33063" xr:uid="{00000000-0005-0000-0000-00002C810000}"/>
    <cellStyle name="Normal 2 8 3 3 5 3 2" xfId="33064" xr:uid="{00000000-0005-0000-0000-00002D810000}"/>
    <cellStyle name="Normal 2 8 3 3 5 4" xfId="33065" xr:uid="{00000000-0005-0000-0000-00002E810000}"/>
    <cellStyle name="Normal 2 8 3 3 6" xfId="33066" xr:uid="{00000000-0005-0000-0000-00002F810000}"/>
    <cellStyle name="Normal 2 8 3 3 6 2" xfId="33067" xr:uid="{00000000-0005-0000-0000-000030810000}"/>
    <cellStyle name="Normal 2 8 3 3 6 2 2" xfId="33068" xr:uid="{00000000-0005-0000-0000-000031810000}"/>
    <cellStyle name="Normal 2 8 3 3 6 3" xfId="33069" xr:uid="{00000000-0005-0000-0000-000032810000}"/>
    <cellStyle name="Normal 2 8 3 3 6 3 2" xfId="33070" xr:uid="{00000000-0005-0000-0000-000033810000}"/>
    <cellStyle name="Normal 2 8 3 3 6 4" xfId="33071" xr:uid="{00000000-0005-0000-0000-000034810000}"/>
    <cellStyle name="Normal 2 8 3 3 7" xfId="33072" xr:uid="{00000000-0005-0000-0000-000035810000}"/>
    <cellStyle name="Normal 2 8 3 3 7 2" xfId="33073" xr:uid="{00000000-0005-0000-0000-000036810000}"/>
    <cellStyle name="Normal 2 8 3 3 8" xfId="33074" xr:uid="{00000000-0005-0000-0000-000037810000}"/>
    <cellStyle name="Normal 2 8 3 3 8 2" xfId="33075" xr:uid="{00000000-0005-0000-0000-000038810000}"/>
    <cellStyle name="Normal 2 8 3 3 9" xfId="33076" xr:uid="{00000000-0005-0000-0000-000039810000}"/>
    <cellStyle name="Normal 2 8 3 4" xfId="33077" xr:uid="{00000000-0005-0000-0000-00003A810000}"/>
    <cellStyle name="Normal 2 8 3 4 2" xfId="33078" xr:uid="{00000000-0005-0000-0000-00003B810000}"/>
    <cellStyle name="Normal 2 8 3 4 2 2" xfId="33079" xr:uid="{00000000-0005-0000-0000-00003C810000}"/>
    <cellStyle name="Normal 2 8 3 4 2 2 2" xfId="33080" xr:uid="{00000000-0005-0000-0000-00003D810000}"/>
    <cellStyle name="Normal 2 8 3 4 2 2 2 2" xfId="33081" xr:uid="{00000000-0005-0000-0000-00003E810000}"/>
    <cellStyle name="Normal 2 8 3 4 2 2 2 2 2" xfId="33082" xr:uid="{00000000-0005-0000-0000-00003F810000}"/>
    <cellStyle name="Normal 2 8 3 4 2 2 2 3" xfId="33083" xr:uid="{00000000-0005-0000-0000-000040810000}"/>
    <cellStyle name="Normal 2 8 3 4 2 2 3" xfId="33084" xr:uid="{00000000-0005-0000-0000-000041810000}"/>
    <cellStyle name="Normal 2 8 3 4 2 2 3 2" xfId="33085" xr:uid="{00000000-0005-0000-0000-000042810000}"/>
    <cellStyle name="Normal 2 8 3 4 2 2 4" xfId="33086" xr:uid="{00000000-0005-0000-0000-000043810000}"/>
    <cellStyle name="Normal 2 8 3 4 2 3" xfId="33087" xr:uid="{00000000-0005-0000-0000-000044810000}"/>
    <cellStyle name="Normal 2 8 3 4 2 3 2" xfId="33088" xr:uid="{00000000-0005-0000-0000-000045810000}"/>
    <cellStyle name="Normal 2 8 3 4 2 3 2 2" xfId="33089" xr:uid="{00000000-0005-0000-0000-000046810000}"/>
    <cellStyle name="Normal 2 8 3 4 2 3 3" xfId="33090" xr:uid="{00000000-0005-0000-0000-000047810000}"/>
    <cellStyle name="Normal 2 8 3 4 2 4" xfId="33091" xr:uid="{00000000-0005-0000-0000-000048810000}"/>
    <cellStyle name="Normal 2 8 3 4 2 4 2" xfId="33092" xr:uid="{00000000-0005-0000-0000-000049810000}"/>
    <cellStyle name="Normal 2 8 3 4 2 5" xfId="33093" xr:uid="{00000000-0005-0000-0000-00004A810000}"/>
    <cellStyle name="Normal 2 8 3 4 3" xfId="33094" xr:uid="{00000000-0005-0000-0000-00004B810000}"/>
    <cellStyle name="Normal 2 8 3 4 3 2" xfId="33095" xr:uid="{00000000-0005-0000-0000-00004C810000}"/>
    <cellStyle name="Normal 2 8 3 4 3 2 2" xfId="33096" xr:uid="{00000000-0005-0000-0000-00004D810000}"/>
    <cellStyle name="Normal 2 8 3 4 3 2 2 2" xfId="33097" xr:uid="{00000000-0005-0000-0000-00004E810000}"/>
    <cellStyle name="Normal 2 8 3 4 3 2 3" xfId="33098" xr:uid="{00000000-0005-0000-0000-00004F810000}"/>
    <cellStyle name="Normal 2 8 3 4 3 3" xfId="33099" xr:uid="{00000000-0005-0000-0000-000050810000}"/>
    <cellStyle name="Normal 2 8 3 4 3 3 2" xfId="33100" xr:uid="{00000000-0005-0000-0000-000051810000}"/>
    <cellStyle name="Normal 2 8 3 4 3 4" xfId="33101" xr:uid="{00000000-0005-0000-0000-000052810000}"/>
    <cellStyle name="Normal 2 8 3 4 4" xfId="33102" xr:uid="{00000000-0005-0000-0000-000053810000}"/>
    <cellStyle name="Normal 2 8 3 4 4 2" xfId="33103" xr:uid="{00000000-0005-0000-0000-000054810000}"/>
    <cellStyle name="Normal 2 8 3 4 4 2 2" xfId="33104" xr:uid="{00000000-0005-0000-0000-000055810000}"/>
    <cellStyle name="Normal 2 8 3 4 4 3" xfId="33105" xr:uid="{00000000-0005-0000-0000-000056810000}"/>
    <cellStyle name="Normal 2 8 3 4 5" xfId="33106" xr:uid="{00000000-0005-0000-0000-000057810000}"/>
    <cellStyle name="Normal 2 8 3 4 5 2" xfId="33107" xr:uid="{00000000-0005-0000-0000-000058810000}"/>
    <cellStyle name="Normal 2 8 3 4 6" xfId="33108" xr:uid="{00000000-0005-0000-0000-000059810000}"/>
    <cellStyle name="Normal 2 8 3 5" xfId="33109" xr:uid="{00000000-0005-0000-0000-00005A810000}"/>
    <cellStyle name="Normal 2 8 3 5 2" xfId="33110" xr:uid="{00000000-0005-0000-0000-00005B810000}"/>
    <cellStyle name="Normal 2 8 3 5 2 2" xfId="33111" xr:uid="{00000000-0005-0000-0000-00005C810000}"/>
    <cellStyle name="Normal 2 8 3 5 2 2 2" xfId="33112" xr:uid="{00000000-0005-0000-0000-00005D810000}"/>
    <cellStyle name="Normal 2 8 3 5 2 2 2 2" xfId="33113" xr:uid="{00000000-0005-0000-0000-00005E810000}"/>
    <cellStyle name="Normal 2 8 3 5 2 2 2 2 2" xfId="33114" xr:uid="{00000000-0005-0000-0000-00005F810000}"/>
    <cellStyle name="Normal 2 8 3 5 2 2 2 3" xfId="33115" xr:uid="{00000000-0005-0000-0000-000060810000}"/>
    <cellStyle name="Normal 2 8 3 5 2 2 3" xfId="33116" xr:uid="{00000000-0005-0000-0000-000061810000}"/>
    <cellStyle name="Normal 2 8 3 5 2 2 3 2" xfId="33117" xr:uid="{00000000-0005-0000-0000-000062810000}"/>
    <cellStyle name="Normal 2 8 3 5 2 2 4" xfId="33118" xr:uid="{00000000-0005-0000-0000-000063810000}"/>
    <cellStyle name="Normal 2 8 3 5 2 3" xfId="33119" xr:uid="{00000000-0005-0000-0000-000064810000}"/>
    <cellStyle name="Normal 2 8 3 5 2 3 2" xfId="33120" xr:uid="{00000000-0005-0000-0000-000065810000}"/>
    <cellStyle name="Normal 2 8 3 5 2 3 2 2" xfId="33121" xr:uid="{00000000-0005-0000-0000-000066810000}"/>
    <cellStyle name="Normal 2 8 3 5 2 3 3" xfId="33122" xr:uid="{00000000-0005-0000-0000-000067810000}"/>
    <cellStyle name="Normal 2 8 3 5 2 4" xfId="33123" xr:uid="{00000000-0005-0000-0000-000068810000}"/>
    <cellStyle name="Normal 2 8 3 5 2 4 2" xfId="33124" xr:uid="{00000000-0005-0000-0000-000069810000}"/>
    <cellStyle name="Normal 2 8 3 5 2 5" xfId="33125" xr:uid="{00000000-0005-0000-0000-00006A810000}"/>
    <cellStyle name="Normal 2 8 3 5 3" xfId="33126" xr:uid="{00000000-0005-0000-0000-00006B810000}"/>
    <cellStyle name="Normal 2 8 3 5 3 2" xfId="33127" xr:uid="{00000000-0005-0000-0000-00006C810000}"/>
    <cellStyle name="Normal 2 8 3 5 3 2 2" xfId="33128" xr:uid="{00000000-0005-0000-0000-00006D810000}"/>
    <cellStyle name="Normal 2 8 3 5 3 2 2 2" xfId="33129" xr:uid="{00000000-0005-0000-0000-00006E810000}"/>
    <cellStyle name="Normal 2 8 3 5 3 2 3" xfId="33130" xr:uid="{00000000-0005-0000-0000-00006F810000}"/>
    <cellStyle name="Normal 2 8 3 5 3 3" xfId="33131" xr:uid="{00000000-0005-0000-0000-000070810000}"/>
    <cellStyle name="Normal 2 8 3 5 3 3 2" xfId="33132" xr:uid="{00000000-0005-0000-0000-000071810000}"/>
    <cellStyle name="Normal 2 8 3 5 3 4" xfId="33133" xr:uid="{00000000-0005-0000-0000-000072810000}"/>
    <cellStyle name="Normal 2 8 3 5 4" xfId="33134" xr:uid="{00000000-0005-0000-0000-000073810000}"/>
    <cellStyle name="Normal 2 8 3 5 4 2" xfId="33135" xr:uid="{00000000-0005-0000-0000-000074810000}"/>
    <cellStyle name="Normal 2 8 3 5 4 2 2" xfId="33136" xr:uid="{00000000-0005-0000-0000-000075810000}"/>
    <cellStyle name="Normal 2 8 3 5 4 3" xfId="33137" xr:uid="{00000000-0005-0000-0000-000076810000}"/>
    <cellStyle name="Normal 2 8 3 5 5" xfId="33138" xr:uid="{00000000-0005-0000-0000-000077810000}"/>
    <cellStyle name="Normal 2 8 3 5 5 2" xfId="33139" xr:uid="{00000000-0005-0000-0000-000078810000}"/>
    <cellStyle name="Normal 2 8 3 5 6" xfId="33140" xr:uid="{00000000-0005-0000-0000-000079810000}"/>
    <cellStyle name="Normal 2 8 3 6" xfId="33141" xr:uid="{00000000-0005-0000-0000-00007A810000}"/>
    <cellStyle name="Normal 2 8 3 6 2" xfId="33142" xr:uid="{00000000-0005-0000-0000-00007B810000}"/>
    <cellStyle name="Normal 2 8 3 6 2 2" xfId="33143" xr:uid="{00000000-0005-0000-0000-00007C810000}"/>
    <cellStyle name="Normal 2 8 3 6 2 2 2" xfId="33144" xr:uid="{00000000-0005-0000-0000-00007D810000}"/>
    <cellStyle name="Normal 2 8 3 6 2 2 2 2" xfId="33145" xr:uid="{00000000-0005-0000-0000-00007E810000}"/>
    <cellStyle name="Normal 2 8 3 6 2 2 3" xfId="33146" xr:uid="{00000000-0005-0000-0000-00007F810000}"/>
    <cellStyle name="Normal 2 8 3 6 2 3" xfId="33147" xr:uid="{00000000-0005-0000-0000-000080810000}"/>
    <cellStyle name="Normal 2 8 3 6 2 3 2" xfId="33148" xr:uid="{00000000-0005-0000-0000-000081810000}"/>
    <cellStyle name="Normal 2 8 3 6 2 4" xfId="33149" xr:uid="{00000000-0005-0000-0000-000082810000}"/>
    <cellStyle name="Normal 2 8 3 6 3" xfId="33150" xr:uid="{00000000-0005-0000-0000-000083810000}"/>
    <cellStyle name="Normal 2 8 3 6 3 2" xfId="33151" xr:uid="{00000000-0005-0000-0000-000084810000}"/>
    <cellStyle name="Normal 2 8 3 6 3 2 2" xfId="33152" xr:uid="{00000000-0005-0000-0000-000085810000}"/>
    <cellStyle name="Normal 2 8 3 6 3 3" xfId="33153" xr:uid="{00000000-0005-0000-0000-000086810000}"/>
    <cellStyle name="Normal 2 8 3 6 4" xfId="33154" xr:uid="{00000000-0005-0000-0000-000087810000}"/>
    <cellStyle name="Normal 2 8 3 6 4 2" xfId="33155" xr:uid="{00000000-0005-0000-0000-000088810000}"/>
    <cellStyle name="Normal 2 8 3 6 5" xfId="33156" xr:uid="{00000000-0005-0000-0000-000089810000}"/>
    <cellStyle name="Normal 2 8 3 7" xfId="33157" xr:uid="{00000000-0005-0000-0000-00008A810000}"/>
    <cellStyle name="Normal 2 8 3 7 2" xfId="33158" xr:uid="{00000000-0005-0000-0000-00008B810000}"/>
    <cellStyle name="Normal 2 8 3 7 2 2" xfId="33159" xr:uid="{00000000-0005-0000-0000-00008C810000}"/>
    <cellStyle name="Normal 2 8 3 7 2 2 2" xfId="33160" xr:uid="{00000000-0005-0000-0000-00008D810000}"/>
    <cellStyle name="Normal 2 8 3 7 2 3" xfId="33161" xr:uid="{00000000-0005-0000-0000-00008E810000}"/>
    <cellStyle name="Normal 2 8 3 7 3" xfId="33162" xr:uid="{00000000-0005-0000-0000-00008F810000}"/>
    <cellStyle name="Normal 2 8 3 7 3 2" xfId="33163" xr:uid="{00000000-0005-0000-0000-000090810000}"/>
    <cellStyle name="Normal 2 8 3 7 4" xfId="33164" xr:uid="{00000000-0005-0000-0000-000091810000}"/>
    <cellStyle name="Normal 2 8 3 8" xfId="33165" xr:uid="{00000000-0005-0000-0000-000092810000}"/>
    <cellStyle name="Normal 2 8 3 8 2" xfId="33166" xr:uid="{00000000-0005-0000-0000-000093810000}"/>
    <cellStyle name="Normal 2 8 3 8 2 2" xfId="33167" xr:uid="{00000000-0005-0000-0000-000094810000}"/>
    <cellStyle name="Normal 2 8 3 8 3" xfId="33168" xr:uid="{00000000-0005-0000-0000-000095810000}"/>
    <cellStyle name="Normal 2 8 3 8 3 2" xfId="33169" xr:uid="{00000000-0005-0000-0000-000096810000}"/>
    <cellStyle name="Normal 2 8 3 8 4" xfId="33170" xr:uid="{00000000-0005-0000-0000-000097810000}"/>
    <cellStyle name="Normal 2 8 3 9" xfId="33171" xr:uid="{00000000-0005-0000-0000-000098810000}"/>
    <cellStyle name="Normal 2 8 3 9 2" xfId="33172" xr:uid="{00000000-0005-0000-0000-000099810000}"/>
    <cellStyle name="Normal 2 8 4" xfId="33173" xr:uid="{00000000-0005-0000-0000-00009A810000}"/>
    <cellStyle name="Normal 2 8 4 10" xfId="33174" xr:uid="{00000000-0005-0000-0000-00009B810000}"/>
    <cellStyle name="Normal 2 8 4 11" xfId="33175" xr:uid="{00000000-0005-0000-0000-00009C810000}"/>
    <cellStyle name="Normal 2 8 4 2" xfId="33176" xr:uid="{00000000-0005-0000-0000-00009D810000}"/>
    <cellStyle name="Normal 2 8 4 2 2" xfId="33177" xr:uid="{00000000-0005-0000-0000-00009E810000}"/>
    <cellStyle name="Normal 2 8 4 2 2 2" xfId="33178" xr:uid="{00000000-0005-0000-0000-00009F810000}"/>
    <cellStyle name="Normal 2 8 4 2 2 2 2" xfId="33179" xr:uid="{00000000-0005-0000-0000-0000A0810000}"/>
    <cellStyle name="Normal 2 8 4 2 2 2 2 2" xfId="33180" xr:uid="{00000000-0005-0000-0000-0000A1810000}"/>
    <cellStyle name="Normal 2 8 4 2 2 2 2 2 2" xfId="33181" xr:uid="{00000000-0005-0000-0000-0000A2810000}"/>
    <cellStyle name="Normal 2 8 4 2 2 2 2 2 2 2" xfId="33182" xr:uid="{00000000-0005-0000-0000-0000A3810000}"/>
    <cellStyle name="Normal 2 8 4 2 2 2 2 2 3" xfId="33183" xr:uid="{00000000-0005-0000-0000-0000A4810000}"/>
    <cellStyle name="Normal 2 8 4 2 2 2 2 3" xfId="33184" xr:uid="{00000000-0005-0000-0000-0000A5810000}"/>
    <cellStyle name="Normal 2 8 4 2 2 2 2 3 2" xfId="33185" xr:uid="{00000000-0005-0000-0000-0000A6810000}"/>
    <cellStyle name="Normal 2 8 4 2 2 2 2 4" xfId="33186" xr:uid="{00000000-0005-0000-0000-0000A7810000}"/>
    <cellStyle name="Normal 2 8 4 2 2 2 3" xfId="33187" xr:uid="{00000000-0005-0000-0000-0000A8810000}"/>
    <cellStyle name="Normal 2 8 4 2 2 2 3 2" xfId="33188" xr:uid="{00000000-0005-0000-0000-0000A9810000}"/>
    <cellStyle name="Normal 2 8 4 2 2 2 3 2 2" xfId="33189" xr:uid="{00000000-0005-0000-0000-0000AA810000}"/>
    <cellStyle name="Normal 2 8 4 2 2 2 3 3" xfId="33190" xr:uid="{00000000-0005-0000-0000-0000AB810000}"/>
    <cellStyle name="Normal 2 8 4 2 2 2 4" xfId="33191" xr:uid="{00000000-0005-0000-0000-0000AC810000}"/>
    <cellStyle name="Normal 2 8 4 2 2 2 4 2" xfId="33192" xr:uid="{00000000-0005-0000-0000-0000AD810000}"/>
    <cellStyle name="Normal 2 8 4 2 2 2 5" xfId="33193" xr:uid="{00000000-0005-0000-0000-0000AE810000}"/>
    <cellStyle name="Normal 2 8 4 2 2 3" xfId="33194" xr:uid="{00000000-0005-0000-0000-0000AF810000}"/>
    <cellStyle name="Normal 2 8 4 2 2 3 2" xfId="33195" xr:uid="{00000000-0005-0000-0000-0000B0810000}"/>
    <cellStyle name="Normal 2 8 4 2 2 3 2 2" xfId="33196" xr:uid="{00000000-0005-0000-0000-0000B1810000}"/>
    <cellStyle name="Normal 2 8 4 2 2 3 2 2 2" xfId="33197" xr:uid="{00000000-0005-0000-0000-0000B2810000}"/>
    <cellStyle name="Normal 2 8 4 2 2 3 2 3" xfId="33198" xr:uid="{00000000-0005-0000-0000-0000B3810000}"/>
    <cellStyle name="Normal 2 8 4 2 2 3 3" xfId="33199" xr:uid="{00000000-0005-0000-0000-0000B4810000}"/>
    <cellStyle name="Normal 2 8 4 2 2 3 3 2" xfId="33200" xr:uid="{00000000-0005-0000-0000-0000B5810000}"/>
    <cellStyle name="Normal 2 8 4 2 2 3 4" xfId="33201" xr:uid="{00000000-0005-0000-0000-0000B6810000}"/>
    <cellStyle name="Normal 2 8 4 2 2 4" xfId="33202" xr:uid="{00000000-0005-0000-0000-0000B7810000}"/>
    <cellStyle name="Normal 2 8 4 2 2 4 2" xfId="33203" xr:uid="{00000000-0005-0000-0000-0000B8810000}"/>
    <cellStyle name="Normal 2 8 4 2 2 4 2 2" xfId="33204" xr:uid="{00000000-0005-0000-0000-0000B9810000}"/>
    <cellStyle name="Normal 2 8 4 2 2 4 3" xfId="33205" xr:uid="{00000000-0005-0000-0000-0000BA810000}"/>
    <cellStyle name="Normal 2 8 4 2 2 5" xfId="33206" xr:uid="{00000000-0005-0000-0000-0000BB810000}"/>
    <cellStyle name="Normal 2 8 4 2 2 5 2" xfId="33207" xr:uid="{00000000-0005-0000-0000-0000BC810000}"/>
    <cellStyle name="Normal 2 8 4 2 2 6" xfId="33208" xr:uid="{00000000-0005-0000-0000-0000BD810000}"/>
    <cellStyle name="Normal 2 8 4 2 3" xfId="33209" xr:uid="{00000000-0005-0000-0000-0000BE810000}"/>
    <cellStyle name="Normal 2 8 4 2 3 2" xfId="33210" xr:uid="{00000000-0005-0000-0000-0000BF810000}"/>
    <cellStyle name="Normal 2 8 4 2 3 2 2" xfId="33211" xr:uid="{00000000-0005-0000-0000-0000C0810000}"/>
    <cellStyle name="Normal 2 8 4 2 3 2 2 2" xfId="33212" xr:uid="{00000000-0005-0000-0000-0000C1810000}"/>
    <cellStyle name="Normal 2 8 4 2 3 2 2 2 2" xfId="33213" xr:uid="{00000000-0005-0000-0000-0000C2810000}"/>
    <cellStyle name="Normal 2 8 4 2 3 2 2 2 2 2" xfId="33214" xr:uid="{00000000-0005-0000-0000-0000C3810000}"/>
    <cellStyle name="Normal 2 8 4 2 3 2 2 2 3" xfId="33215" xr:uid="{00000000-0005-0000-0000-0000C4810000}"/>
    <cellStyle name="Normal 2 8 4 2 3 2 2 3" xfId="33216" xr:uid="{00000000-0005-0000-0000-0000C5810000}"/>
    <cellStyle name="Normal 2 8 4 2 3 2 2 3 2" xfId="33217" xr:uid="{00000000-0005-0000-0000-0000C6810000}"/>
    <cellStyle name="Normal 2 8 4 2 3 2 2 4" xfId="33218" xr:uid="{00000000-0005-0000-0000-0000C7810000}"/>
    <cellStyle name="Normal 2 8 4 2 3 2 3" xfId="33219" xr:uid="{00000000-0005-0000-0000-0000C8810000}"/>
    <cellStyle name="Normal 2 8 4 2 3 2 3 2" xfId="33220" xr:uid="{00000000-0005-0000-0000-0000C9810000}"/>
    <cellStyle name="Normal 2 8 4 2 3 2 3 2 2" xfId="33221" xr:uid="{00000000-0005-0000-0000-0000CA810000}"/>
    <cellStyle name="Normal 2 8 4 2 3 2 3 3" xfId="33222" xr:uid="{00000000-0005-0000-0000-0000CB810000}"/>
    <cellStyle name="Normal 2 8 4 2 3 2 4" xfId="33223" xr:uid="{00000000-0005-0000-0000-0000CC810000}"/>
    <cellStyle name="Normal 2 8 4 2 3 2 4 2" xfId="33224" xr:uid="{00000000-0005-0000-0000-0000CD810000}"/>
    <cellStyle name="Normal 2 8 4 2 3 2 5" xfId="33225" xr:uid="{00000000-0005-0000-0000-0000CE810000}"/>
    <cellStyle name="Normal 2 8 4 2 3 3" xfId="33226" xr:uid="{00000000-0005-0000-0000-0000CF810000}"/>
    <cellStyle name="Normal 2 8 4 2 3 3 2" xfId="33227" xr:uid="{00000000-0005-0000-0000-0000D0810000}"/>
    <cellStyle name="Normal 2 8 4 2 3 3 2 2" xfId="33228" xr:uid="{00000000-0005-0000-0000-0000D1810000}"/>
    <cellStyle name="Normal 2 8 4 2 3 3 2 2 2" xfId="33229" xr:uid="{00000000-0005-0000-0000-0000D2810000}"/>
    <cellStyle name="Normal 2 8 4 2 3 3 2 3" xfId="33230" xr:uid="{00000000-0005-0000-0000-0000D3810000}"/>
    <cellStyle name="Normal 2 8 4 2 3 3 3" xfId="33231" xr:uid="{00000000-0005-0000-0000-0000D4810000}"/>
    <cellStyle name="Normal 2 8 4 2 3 3 3 2" xfId="33232" xr:uid="{00000000-0005-0000-0000-0000D5810000}"/>
    <cellStyle name="Normal 2 8 4 2 3 3 4" xfId="33233" xr:uid="{00000000-0005-0000-0000-0000D6810000}"/>
    <cellStyle name="Normal 2 8 4 2 3 4" xfId="33234" xr:uid="{00000000-0005-0000-0000-0000D7810000}"/>
    <cellStyle name="Normal 2 8 4 2 3 4 2" xfId="33235" xr:uid="{00000000-0005-0000-0000-0000D8810000}"/>
    <cellStyle name="Normal 2 8 4 2 3 4 2 2" xfId="33236" xr:uid="{00000000-0005-0000-0000-0000D9810000}"/>
    <cellStyle name="Normal 2 8 4 2 3 4 3" xfId="33237" xr:uid="{00000000-0005-0000-0000-0000DA810000}"/>
    <cellStyle name="Normal 2 8 4 2 3 5" xfId="33238" xr:uid="{00000000-0005-0000-0000-0000DB810000}"/>
    <cellStyle name="Normal 2 8 4 2 3 5 2" xfId="33239" xr:uid="{00000000-0005-0000-0000-0000DC810000}"/>
    <cellStyle name="Normal 2 8 4 2 3 6" xfId="33240" xr:uid="{00000000-0005-0000-0000-0000DD810000}"/>
    <cellStyle name="Normal 2 8 4 2 4" xfId="33241" xr:uid="{00000000-0005-0000-0000-0000DE810000}"/>
    <cellStyle name="Normal 2 8 4 2 4 2" xfId="33242" xr:uid="{00000000-0005-0000-0000-0000DF810000}"/>
    <cellStyle name="Normal 2 8 4 2 4 2 2" xfId="33243" xr:uid="{00000000-0005-0000-0000-0000E0810000}"/>
    <cellStyle name="Normal 2 8 4 2 4 2 2 2" xfId="33244" xr:uid="{00000000-0005-0000-0000-0000E1810000}"/>
    <cellStyle name="Normal 2 8 4 2 4 2 2 2 2" xfId="33245" xr:uid="{00000000-0005-0000-0000-0000E2810000}"/>
    <cellStyle name="Normal 2 8 4 2 4 2 2 3" xfId="33246" xr:uid="{00000000-0005-0000-0000-0000E3810000}"/>
    <cellStyle name="Normal 2 8 4 2 4 2 3" xfId="33247" xr:uid="{00000000-0005-0000-0000-0000E4810000}"/>
    <cellStyle name="Normal 2 8 4 2 4 2 3 2" xfId="33248" xr:uid="{00000000-0005-0000-0000-0000E5810000}"/>
    <cellStyle name="Normal 2 8 4 2 4 2 4" xfId="33249" xr:uid="{00000000-0005-0000-0000-0000E6810000}"/>
    <cellStyle name="Normal 2 8 4 2 4 3" xfId="33250" xr:uid="{00000000-0005-0000-0000-0000E7810000}"/>
    <cellStyle name="Normal 2 8 4 2 4 3 2" xfId="33251" xr:uid="{00000000-0005-0000-0000-0000E8810000}"/>
    <cellStyle name="Normal 2 8 4 2 4 3 2 2" xfId="33252" xr:uid="{00000000-0005-0000-0000-0000E9810000}"/>
    <cellStyle name="Normal 2 8 4 2 4 3 3" xfId="33253" xr:uid="{00000000-0005-0000-0000-0000EA810000}"/>
    <cellStyle name="Normal 2 8 4 2 4 4" xfId="33254" xr:uid="{00000000-0005-0000-0000-0000EB810000}"/>
    <cellStyle name="Normal 2 8 4 2 4 4 2" xfId="33255" xr:uid="{00000000-0005-0000-0000-0000EC810000}"/>
    <cellStyle name="Normal 2 8 4 2 4 5" xfId="33256" xr:uid="{00000000-0005-0000-0000-0000ED810000}"/>
    <cellStyle name="Normal 2 8 4 2 5" xfId="33257" xr:uid="{00000000-0005-0000-0000-0000EE810000}"/>
    <cellStyle name="Normal 2 8 4 2 5 2" xfId="33258" xr:uid="{00000000-0005-0000-0000-0000EF810000}"/>
    <cellStyle name="Normal 2 8 4 2 5 2 2" xfId="33259" xr:uid="{00000000-0005-0000-0000-0000F0810000}"/>
    <cellStyle name="Normal 2 8 4 2 5 2 2 2" xfId="33260" xr:uid="{00000000-0005-0000-0000-0000F1810000}"/>
    <cellStyle name="Normal 2 8 4 2 5 2 3" xfId="33261" xr:uid="{00000000-0005-0000-0000-0000F2810000}"/>
    <cellStyle name="Normal 2 8 4 2 5 3" xfId="33262" xr:uid="{00000000-0005-0000-0000-0000F3810000}"/>
    <cellStyle name="Normal 2 8 4 2 5 3 2" xfId="33263" xr:uid="{00000000-0005-0000-0000-0000F4810000}"/>
    <cellStyle name="Normal 2 8 4 2 5 4" xfId="33264" xr:uid="{00000000-0005-0000-0000-0000F5810000}"/>
    <cellStyle name="Normal 2 8 4 2 6" xfId="33265" xr:uid="{00000000-0005-0000-0000-0000F6810000}"/>
    <cellStyle name="Normal 2 8 4 2 6 2" xfId="33266" xr:uid="{00000000-0005-0000-0000-0000F7810000}"/>
    <cellStyle name="Normal 2 8 4 2 6 2 2" xfId="33267" xr:uid="{00000000-0005-0000-0000-0000F8810000}"/>
    <cellStyle name="Normal 2 8 4 2 6 3" xfId="33268" xr:uid="{00000000-0005-0000-0000-0000F9810000}"/>
    <cellStyle name="Normal 2 8 4 2 6 3 2" xfId="33269" xr:uid="{00000000-0005-0000-0000-0000FA810000}"/>
    <cellStyle name="Normal 2 8 4 2 6 4" xfId="33270" xr:uid="{00000000-0005-0000-0000-0000FB810000}"/>
    <cellStyle name="Normal 2 8 4 2 7" xfId="33271" xr:uid="{00000000-0005-0000-0000-0000FC810000}"/>
    <cellStyle name="Normal 2 8 4 2 7 2" xfId="33272" xr:uid="{00000000-0005-0000-0000-0000FD810000}"/>
    <cellStyle name="Normal 2 8 4 2 8" xfId="33273" xr:uid="{00000000-0005-0000-0000-0000FE810000}"/>
    <cellStyle name="Normal 2 8 4 2 8 2" xfId="33274" xr:uid="{00000000-0005-0000-0000-0000FF810000}"/>
    <cellStyle name="Normal 2 8 4 2 9" xfId="33275" xr:uid="{00000000-0005-0000-0000-000000820000}"/>
    <cellStyle name="Normal 2 8 4 3" xfId="33276" xr:uid="{00000000-0005-0000-0000-000001820000}"/>
    <cellStyle name="Normal 2 8 4 3 2" xfId="33277" xr:uid="{00000000-0005-0000-0000-000002820000}"/>
    <cellStyle name="Normal 2 8 4 3 2 2" xfId="33278" xr:uid="{00000000-0005-0000-0000-000003820000}"/>
    <cellStyle name="Normal 2 8 4 3 2 2 2" xfId="33279" xr:uid="{00000000-0005-0000-0000-000004820000}"/>
    <cellStyle name="Normal 2 8 4 3 2 2 2 2" xfId="33280" xr:uid="{00000000-0005-0000-0000-000005820000}"/>
    <cellStyle name="Normal 2 8 4 3 2 2 2 2 2" xfId="33281" xr:uid="{00000000-0005-0000-0000-000006820000}"/>
    <cellStyle name="Normal 2 8 4 3 2 2 2 3" xfId="33282" xr:uid="{00000000-0005-0000-0000-000007820000}"/>
    <cellStyle name="Normal 2 8 4 3 2 2 3" xfId="33283" xr:uid="{00000000-0005-0000-0000-000008820000}"/>
    <cellStyle name="Normal 2 8 4 3 2 2 3 2" xfId="33284" xr:uid="{00000000-0005-0000-0000-000009820000}"/>
    <cellStyle name="Normal 2 8 4 3 2 2 4" xfId="33285" xr:uid="{00000000-0005-0000-0000-00000A820000}"/>
    <cellStyle name="Normal 2 8 4 3 2 3" xfId="33286" xr:uid="{00000000-0005-0000-0000-00000B820000}"/>
    <cellStyle name="Normal 2 8 4 3 2 3 2" xfId="33287" xr:uid="{00000000-0005-0000-0000-00000C820000}"/>
    <cellStyle name="Normal 2 8 4 3 2 3 2 2" xfId="33288" xr:uid="{00000000-0005-0000-0000-00000D820000}"/>
    <cellStyle name="Normal 2 8 4 3 2 3 3" xfId="33289" xr:uid="{00000000-0005-0000-0000-00000E820000}"/>
    <cellStyle name="Normal 2 8 4 3 2 4" xfId="33290" xr:uid="{00000000-0005-0000-0000-00000F820000}"/>
    <cellStyle name="Normal 2 8 4 3 2 4 2" xfId="33291" xr:uid="{00000000-0005-0000-0000-000010820000}"/>
    <cellStyle name="Normal 2 8 4 3 2 5" xfId="33292" xr:uid="{00000000-0005-0000-0000-000011820000}"/>
    <cellStyle name="Normal 2 8 4 3 3" xfId="33293" xr:uid="{00000000-0005-0000-0000-000012820000}"/>
    <cellStyle name="Normal 2 8 4 3 3 2" xfId="33294" xr:uid="{00000000-0005-0000-0000-000013820000}"/>
    <cellStyle name="Normal 2 8 4 3 3 2 2" xfId="33295" xr:uid="{00000000-0005-0000-0000-000014820000}"/>
    <cellStyle name="Normal 2 8 4 3 3 2 2 2" xfId="33296" xr:uid="{00000000-0005-0000-0000-000015820000}"/>
    <cellStyle name="Normal 2 8 4 3 3 2 3" xfId="33297" xr:uid="{00000000-0005-0000-0000-000016820000}"/>
    <cellStyle name="Normal 2 8 4 3 3 3" xfId="33298" xr:uid="{00000000-0005-0000-0000-000017820000}"/>
    <cellStyle name="Normal 2 8 4 3 3 3 2" xfId="33299" xr:uid="{00000000-0005-0000-0000-000018820000}"/>
    <cellStyle name="Normal 2 8 4 3 3 4" xfId="33300" xr:uid="{00000000-0005-0000-0000-000019820000}"/>
    <cellStyle name="Normal 2 8 4 3 4" xfId="33301" xr:uid="{00000000-0005-0000-0000-00001A820000}"/>
    <cellStyle name="Normal 2 8 4 3 4 2" xfId="33302" xr:uid="{00000000-0005-0000-0000-00001B820000}"/>
    <cellStyle name="Normal 2 8 4 3 4 2 2" xfId="33303" xr:uid="{00000000-0005-0000-0000-00001C820000}"/>
    <cellStyle name="Normal 2 8 4 3 4 3" xfId="33304" xr:uid="{00000000-0005-0000-0000-00001D820000}"/>
    <cellStyle name="Normal 2 8 4 3 5" xfId="33305" xr:uid="{00000000-0005-0000-0000-00001E820000}"/>
    <cellStyle name="Normal 2 8 4 3 5 2" xfId="33306" xr:uid="{00000000-0005-0000-0000-00001F820000}"/>
    <cellStyle name="Normal 2 8 4 3 6" xfId="33307" xr:uid="{00000000-0005-0000-0000-000020820000}"/>
    <cellStyle name="Normal 2 8 4 4" xfId="33308" xr:uid="{00000000-0005-0000-0000-000021820000}"/>
    <cellStyle name="Normal 2 8 4 4 2" xfId="33309" xr:uid="{00000000-0005-0000-0000-000022820000}"/>
    <cellStyle name="Normal 2 8 4 4 2 2" xfId="33310" xr:uid="{00000000-0005-0000-0000-000023820000}"/>
    <cellStyle name="Normal 2 8 4 4 2 2 2" xfId="33311" xr:uid="{00000000-0005-0000-0000-000024820000}"/>
    <cellStyle name="Normal 2 8 4 4 2 2 2 2" xfId="33312" xr:uid="{00000000-0005-0000-0000-000025820000}"/>
    <cellStyle name="Normal 2 8 4 4 2 2 2 2 2" xfId="33313" xr:uid="{00000000-0005-0000-0000-000026820000}"/>
    <cellStyle name="Normal 2 8 4 4 2 2 2 3" xfId="33314" xr:uid="{00000000-0005-0000-0000-000027820000}"/>
    <cellStyle name="Normal 2 8 4 4 2 2 3" xfId="33315" xr:uid="{00000000-0005-0000-0000-000028820000}"/>
    <cellStyle name="Normal 2 8 4 4 2 2 3 2" xfId="33316" xr:uid="{00000000-0005-0000-0000-000029820000}"/>
    <cellStyle name="Normal 2 8 4 4 2 2 4" xfId="33317" xr:uid="{00000000-0005-0000-0000-00002A820000}"/>
    <cellStyle name="Normal 2 8 4 4 2 3" xfId="33318" xr:uid="{00000000-0005-0000-0000-00002B820000}"/>
    <cellStyle name="Normal 2 8 4 4 2 3 2" xfId="33319" xr:uid="{00000000-0005-0000-0000-00002C820000}"/>
    <cellStyle name="Normal 2 8 4 4 2 3 2 2" xfId="33320" xr:uid="{00000000-0005-0000-0000-00002D820000}"/>
    <cellStyle name="Normal 2 8 4 4 2 3 3" xfId="33321" xr:uid="{00000000-0005-0000-0000-00002E820000}"/>
    <cellStyle name="Normal 2 8 4 4 2 4" xfId="33322" xr:uid="{00000000-0005-0000-0000-00002F820000}"/>
    <cellStyle name="Normal 2 8 4 4 2 4 2" xfId="33323" xr:uid="{00000000-0005-0000-0000-000030820000}"/>
    <cellStyle name="Normal 2 8 4 4 2 5" xfId="33324" xr:uid="{00000000-0005-0000-0000-000031820000}"/>
    <cellStyle name="Normal 2 8 4 4 3" xfId="33325" xr:uid="{00000000-0005-0000-0000-000032820000}"/>
    <cellStyle name="Normal 2 8 4 4 3 2" xfId="33326" xr:uid="{00000000-0005-0000-0000-000033820000}"/>
    <cellStyle name="Normal 2 8 4 4 3 2 2" xfId="33327" xr:uid="{00000000-0005-0000-0000-000034820000}"/>
    <cellStyle name="Normal 2 8 4 4 3 2 2 2" xfId="33328" xr:uid="{00000000-0005-0000-0000-000035820000}"/>
    <cellStyle name="Normal 2 8 4 4 3 2 3" xfId="33329" xr:uid="{00000000-0005-0000-0000-000036820000}"/>
    <cellStyle name="Normal 2 8 4 4 3 3" xfId="33330" xr:uid="{00000000-0005-0000-0000-000037820000}"/>
    <cellStyle name="Normal 2 8 4 4 3 3 2" xfId="33331" xr:uid="{00000000-0005-0000-0000-000038820000}"/>
    <cellStyle name="Normal 2 8 4 4 3 4" xfId="33332" xr:uid="{00000000-0005-0000-0000-000039820000}"/>
    <cellStyle name="Normal 2 8 4 4 4" xfId="33333" xr:uid="{00000000-0005-0000-0000-00003A820000}"/>
    <cellStyle name="Normal 2 8 4 4 4 2" xfId="33334" xr:uid="{00000000-0005-0000-0000-00003B820000}"/>
    <cellStyle name="Normal 2 8 4 4 4 2 2" xfId="33335" xr:uid="{00000000-0005-0000-0000-00003C820000}"/>
    <cellStyle name="Normal 2 8 4 4 4 3" xfId="33336" xr:uid="{00000000-0005-0000-0000-00003D820000}"/>
    <cellStyle name="Normal 2 8 4 4 5" xfId="33337" xr:uid="{00000000-0005-0000-0000-00003E820000}"/>
    <cellStyle name="Normal 2 8 4 4 5 2" xfId="33338" xr:uid="{00000000-0005-0000-0000-00003F820000}"/>
    <cellStyle name="Normal 2 8 4 4 6" xfId="33339" xr:uid="{00000000-0005-0000-0000-000040820000}"/>
    <cellStyle name="Normal 2 8 4 5" xfId="33340" xr:uid="{00000000-0005-0000-0000-000041820000}"/>
    <cellStyle name="Normal 2 8 4 5 2" xfId="33341" xr:uid="{00000000-0005-0000-0000-000042820000}"/>
    <cellStyle name="Normal 2 8 4 5 2 2" xfId="33342" xr:uid="{00000000-0005-0000-0000-000043820000}"/>
    <cellStyle name="Normal 2 8 4 5 2 2 2" xfId="33343" xr:uid="{00000000-0005-0000-0000-000044820000}"/>
    <cellStyle name="Normal 2 8 4 5 2 2 2 2" xfId="33344" xr:uid="{00000000-0005-0000-0000-000045820000}"/>
    <cellStyle name="Normal 2 8 4 5 2 2 3" xfId="33345" xr:uid="{00000000-0005-0000-0000-000046820000}"/>
    <cellStyle name="Normal 2 8 4 5 2 3" xfId="33346" xr:uid="{00000000-0005-0000-0000-000047820000}"/>
    <cellStyle name="Normal 2 8 4 5 2 3 2" xfId="33347" xr:uid="{00000000-0005-0000-0000-000048820000}"/>
    <cellStyle name="Normal 2 8 4 5 2 4" xfId="33348" xr:uid="{00000000-0005-0000-0000-000049820000}"/>
    <cellStyle name="Normal 2 8 4 5 3" xfId="33349" xr:uid="{00000000-0005-0000-0000-00004A820000}"/>
    <cellStyle name="Normal 2 8 4 5 3 2" xfId="33350" xr:uid="{00000000-0005-0000-0000-00004B820000}"/>
    <cellStyle name="Normal 2 8 4 5 3 2 2" xfId="33351" xr:uid="{00000000-0005-0000-0000-00004C820000}"/>
    <cellStyle name="Normal 2 8 4 5 3 3" xfId="33352" xr:uid="{00000000-0005-0000-0000-00004D820000}"/>
    <cellStyle name="Normal 2 8 4 5 4" xfId="33353" xr:uid="{00000000-0005-0000-0000-00004E820000}"/>
    <cellStyle name="Normal 2 8 4 5 4 2" xfId="33354" xr:uid="{00000000-0005-0000-0000-00004F820000}"/>
    <cellStyle name="Normal 2 8 4 5 5" xfId="33355" xr:uid="{00000000-0005-0000-0000-000050820000}"/>
    <cellStyle name="Normal 2 8 4 6" xfId="33356" xr:uid="{00000000-0005-0000-0000-000051820000}"/>
    <cellStyle name="Normal 2 8 4 6 2" xfId="33357" xr:uid="{00000000-0005-0000-0000-000052820000}"/>
    <cellStyle name="Normal 2 8 4 6 2 2" xfId="33358" xr:uid="{00000000-0005-0000-0000-000053820000}"/>
    <cellStyle name="Normal 2 8 4 6 2 2 2" xfId="33359" xr:uid="{00000000-0005-0000-0000-000054820000}"/>
    <cellStyle name="Normal 2 8 4 6 2 3" xfId="33360" xr:uid="{00000000-0005-0000-0000-000055820000}"/>
    <cellStyle name="Normal 2 8 4 6 3" xfId="33361" xr:uid="{00000000-0005-0000-0000-000056820000}"/>
    <cellStyle name="Normal 2 8 4 6 3 2" xfId="33362" xr:uid="{00000000-0005-0000-0000-000057820000}"/>
    <cellStyle name="Normal 2 8 4 6 4" xfId="33363" xr:uid="{00000000-0005-0000-0000-000058820000}"/>
    <cellStyle name="Normal 2 8 4 7" xfId="33364" xr:uid="{00000000-0005-0000-0000-000059820000}"/>
    <cellStyle name="Normal 2 8 4 7 2" xfId="33365" xr:uid="{00000000-0005-0000-0000-00005A820000}"/>
    <cellStyle name="Normal 2 8 4 7 2 2" xfId="33366" xr:uid="{00000000-0005-0000-0000-00005B820000}"/>
    <cellStyle name="Normal 2 8 4 7 3" xfId="33367" xr:uid="{00000000-0005-0000-0000-00005C820000}"/>
    <cellStyle name="Normal 2 8 4 7 3 2" xfId="33368" xr:uid="{00000000-0005-0000-0000-00005D820000}"/>
    <cellStyle name="Normal 2 8 4 7 4" xfId="33369" xr:uid="{00000000-0005-0000-0000-00005E820000}"/>
    <cellStyle name="Normal 2 8 4 8" xfId="33370" xr:uid="{00000000-0005-0000-0000-00005F820000}"/>
    <cellStyle name="Normal 2 8 4 8 2" xfId="33371" xr:uid="{00000000-0005-0000-0000-000060820000}"/>
    <cellStyle name="Normal 2 8 4 9" xfId="33372" xr:uid="{00000000-0005-0000-0000-000061820000}"/>
    <cellStyle name="Normal 2 8 4 9 2" xfId="33373" xr:uid="{00000000-0005-0000-0000-000062820000}"/>
    <cellStyle name="Normal 2 8 5" xfId="33374" xr:uid="{00000000-0005-0000-0000-000063820000}"/>
    <cellStyle name="Normal 2 8 5 10" xfId="33375" xr:uid="{00000000-0005-0000-0000-000064820000}"/>
    <cellStyle name="Normal 2 8 5 2" xfId="33376" xr:uid="{00000000-0005-0000-0000-000065820000}"/>
    <cellStyle name="Normal 2 8 5 2 2" xfId="33377" xr:uid="{00000000-0005-0000-0000-000066820000}"/>
    <cellStyle name="Normal 2 8 5 2 2 2" xfId="33378" xr:uid="{00000000-0005-0000-0000-000067820000}"/>
    <cellStyle name="Normal 2 8 5 2 2 2 2" xfId="33379" xr:uid="{00000000-0005-0000-0000-000068820000}"/>
    <cellStyle name="Normal 2 8 5 2 2 2 2 2" xfId="33380" xr:uid="{00000000-0005-0000-0000-000069820000}"/>
    <cellStyle name="Normal 2 8 5 2 2 2 2 2 2" xfId="33381" xr:uid="{00000000-0005-0000-0000-00006A820000}"/>
    <cellStyle name="Normal 2 8 5 2 2 2 2 3" xfId="33382" xr:uid="{00000000-0005-0000-0000-00006B820000}"/>
    <cellStyle name="Normal 2 8 5 2 2 2 3" xfId="33383" xr:uid="{00000000-0005-0000-0000-00006C820000}"/>
    <cellStyle name="Normal 2 8 5 2 2 2 3 2" xfId="33384" xr:uid="{00000000-0005-0000-0000-00006D820000}"/>
    <cellStyle name="Normal 2 8 5 2 2 2 4" xfId="33385" xr:uid="{00000000-0005-0000-0000-00006E820000}"/>
    <cellStyle name="Normal 2 8 5 2 2 3" xfId="33386" xr:uid="{00000000-0005-0000-0000-00006F820000}"/>
    <cellStyle name="Normal 2 8 5 2 2 3 2" xfId="33387" xr:uid="{00000000-0005-0000-0000-000070820000}"/>
    <cellStyle name="Normal 2 8 5 2 2 3 2 2" xfId="33388" xr:uid="{00000000-0005-0000-0000-000071820000}"/>
    <cellStyle name="Normal 2 8 5 2 2 3 3" xfId="33389" xr:uid="{00000000-0005-0000-0000-000072820000}"/>
    <cellStyle name="Normal 2 8 5 2 2 4" xfId="33390" xr:uid="{00000000-0005-0000-0000-000073820000}"/>
    <cellStyle name="Normal 2 8 5 2 2 4 2" xfId="33391" xr:uid="{00000000-0005-0000-0000-000074820000}"/>
    <cellStyle name="Normal 2 8 5 2 2 5" xfId="33392" xr:uid="{00000000-0005-0000-0000-000075820000}"/>
    <cellStyle name="Normal 2 8 5 2 3" xfId="33393" xr:uid="{00000000-0005-0000-0000-000076820000}"/>
    <cellStyle name="Normal 2 8 5 2 3 2" xfId="33394" xr:uid="{00000000-0005-0000-0000-000077820000}"/>
    <cellStyle name="Normal 2 8 5 2 3 2 2" xfId="33395" xr:uid="{00000000-0005-0000-0000-000078820000}"/>
    <cellStyle name="Normal 2 8 5 2 3 2 2 2" xfId="33396" xr:uid="{00000000-0005-0000-0000-000079820000}"/>
    <cellStyle name="Normal 2 8 5 2 3 2 3" xfId="33397" xr:uid="{00000000-0005-0000-0000-00007A820000}"/>
    <cellStyle name="Normal 2 8 5 2 3 3" xfId="33398" xr:uid="{00000000-0005-0000-0000-00007B820000}"/>
    <cellStyle name="Normal 2 8 5 2 3 3 2" xfId="33399" xr:uid="{00000000-0005-0000-0000-00007C820000}"/>
    <cellStyle name="Normal 2 8 5 2 3 4" xfId="33400" xr:uid="{00000000-0005-0000-0000-00007D820000}"/>
    <cellStyle name="Normal 2 8 5 2 4" xfId="33401" xr:uid="{00000000-0005-0000-0000-00007E820000}"/>
    <cellStyle name="Normal 2 8 5 2 4 2" xfId="33402" xr:uid="{00000000-0005-0000-0000-00007F820000}"/>
    <cellStyle name="Normal 2 8 5 2 4 2 2" xfId="33403" xr:uid="{00000000-0005-0000-0000-000080820000}"/>
    <cellStyle name="Normal 2 8 5 2 4 3" xfId="33404" xr:uid="{00000000-0005-0000-0000-000081820000}"/>
    <cellStyle name="Normal 2 8 5 2 5" xfId="33405" xr:uid="{00000000-0005-0000-0000-000082820000}"/>
    <cellStyle name="Normal 2 8 5 2 5 2" xfId="33406" xr:uid="{00000000-0005-0000-0000-000083820000}"/>
    <cellStyle name="Normal 2 8 5 2 6" xfId="33407" xr:uid="{00000000-0005-0000-0000-000084820000}"/>
    <cellStyle name="Normal 2 8 5 3" xfId="33408" xr:uid="{00000000-0005-0000-0000-000085820000}"/>
    <cellStyle name="Normal 2 8 5 3 2" xfId="33409" xr:uid="{00000000-0005-0000-0000-000086820000}"/>
    <cellStyle name="Normal 2 8 5 3 2 2" xfId="33410" xr:uid="{00000000-0005-0000-0000-000087820000}"/>
    <cellStyle name="Normal 2 8 5 3 2 2 2" xfId="33411" xr:uid="{00000000-0005-0000-0000-000088820000}"/>
    <cellStyle name="Normal 2 8 5 3 2 2 2 2" xfId="33412" xr:uid="{00000000-0005-0000-0000-000089820000}"/>
    <cellStyle name="Normal 2 8 5 3 2 2 2 2 2" xfId="33413" xr:uid="{00000000-0005-0000-0000-00008A820000}"/>
    <cellStyle name="Normal 2 8 5 3 2 2 2 3" xfId="33414" xr:uid="{00000000-0005-0000-0000-00008B820000}"/>
    <cellStyle name="Normal 2 8 5 3 2 2 3" xfId="33415" xr:uid="{00000000-0005-0000-0000-00008C820000}"/>
    <cellStyle name="Normal 2 8 5 3 2 2 3 2" xfId="33416" xr:uid="{00000000-0005-0000-0000-00008D820000}"/>
    <cellStyle name="Normal 2 8 5 3 2 2 4" xfId="33417" xr:uid="{00000000-0005-0000-0000-00008E820000}"/>
    <cellStyle name="Normal 2 8 5 3 2 3" xfId="33418" xr:uid="{00000000-0005-0000-0000-00008F820000}"/>
    <cellStyle name="Normal 2 8 5 3 2 3 2" xfId="33419" xr:uid="{00000000-0005-0000-0000-000090820000}"/>
    <cellStyle name="Normal 2 8 5 3 2 3 2 2" xfId="33420" xr:uid="{00000000-0005-0000-0000-000091820000}"/>
    <cellStyle name="Normal 2 8 5 3 2 3 3" xfId="33421" xr:uid="{00000000-0005-0000-0000-000092820000}"/>
    <cellStyle name="Normal 2 8 5 3 2 4" xfId="33422" xr:uid="{00000000-0005-0000-0000-000093820000}"/>
    <cellStyle name="Normal 2 8 5 3 2 4 2" xfId="33423" xr:uid="{00000000-0005-0000-0000-000094820000}"/>
    <cellStyle name="Normal 2 8 5 3 2 5" xfId="33424" xr:uid="{00000000-0005-0000-0000-000095820000}"/>
    <cellStyle name="Normal 2 8 5 3 3" xfId="33425" xr:uid="{00000000-0005-0000-0000-000096820000}"/>
    <cellStyle name="Normal 2 8 5 3 3 2" xfId="33426" xr:uid="{00000000-0005-0000-0000-000097820000}"/>
    <cellStyle name="Normal 2 8 5 3 3 2 2" xfId="33427" xr:uid="{00000000-0005-0000-0000-000098820000}"/>
    <cellStyle name="Normal 2 8 5 3 3 2 2 2" xfId="33428" xr:uid="{00000000-0005-0000-0000-000099820000}"/>
    <cellStyle name="Normal 2 8 5 3 3 2 3" xfId="33429" xr:uid="{00000000-0005-0000-0000-00009A820000}"/>
    <cellStyle name="Normal 2 8 5 3 3 3" xfId="33430" xr:uid="{00000000-0005-0000-0000-00009B820000}"/>
    <cellStyle name="Normal 2 8 5 3 3 3 2" xfId="33431" xr:uid="{00000000-0005-0000-0000-00009C820000}"/>
    <cellStyle name="Normal 2 8 5 3 3 4" xfId="33432" xr:uid="{00000000-0005-0000-0000-00009D820000}"/>
    <cellStyle name="Normal 2 8 5 3 4" xfId="33433" xr:uid="{00000000-0005-0000-0000-00009E820000}"/>
    <cellStyle name="Normal 2 8 5 3 4 2" xfId="33434" xr:uid="{00000000-0005-0000-0000-00009F820000}"/>
    <cellStyle name="Normal 2 8 5 3 4 2 2" xfId="33435" xr:uid="{00000000-0005-0000-0000-0000A0820000}"/>
    <cellStyle name="Normal 2 8 5 3 4 3" xfId="33436" xr:uid="{00000000-0005-0000-0000-0000A1820000}"/>
    <cellStyle name="Normal 2 8 5 3 5" xfId="33437" xr:uid="{00000000-0005-0000-0000-0000A2820000}"/>
    <cellStyle name="Normal 2 8 5 3 5 2" xfId="33438" xr:uid="{00000000-0005-0000-0000-0000A3820000}"/>
    <cellStyle name="Normal 2 8 5 3 6" xfId="33439" xr:uid="{00000000-0005-0000-0000-0000A4820000}"/>
    <cellStyle name="Normal 2 8 5 4" xfId="33440" xr:uid="{00000000-0005-0000-0000-0000A5820000}"/>
    <cellStyle name="Normal 2 8 5 4 2" xfId="33441" xr:uid="{00000000-0005-0000-0000-0000A6820000}"/>
    <cellStyle name="Normal 2 8 5 4 2 2" xfId="33442" xr:uid="{00000000-0005-0000-0000-0000A7820000}"/>
    <cellStyle name="Normal 2 8 5 4 2 2 2" xfId="33443" xr:uid="{00000000-0005-0000-0000-0000A8820000}"/>
    <cellStyle name="Normal 2 8 5 4 2 2 2 2" xfId="33444" xr:uid="{00000000-0005-0000-0000-0000A9820000}"/>
    <cellStyle name="Normal 2 8 5 4 2 2 3" xfId="33445" xr:uid="{00000000-0005-0000-0000-0000AA820000}"/>
    <cellStyle name="Normal 2 8 5 4 2 3" xfId="33446" xr:uid="{00000000-0005-0000-0000-0000AB820000}"/>
    <cellStyle name="Normal 2 8 5 4 2 3 2" xfId="33447" xr:uid="{00000000-0005-0000-0000-0000AC820000}"/>
    <cellStyle name="Normal 2 8 5 4 2 4" xfId="33448" xr:uid="{00000000-0005-0000-0000-0000AD820000}"/>
    <cellStyle name="Normal 2 8 5 4 3" xfId="33449" xr:uid="{00000000-0005-0000-0000-0000AE820000}"/>
    <cellStyle name="Normal 2 8 5 4 3 2" xfId="33450" xr:uid="{00000000-0005-0000-0000-0000AF820000}"/>
    <cellStyle name="Normal 2 8 5 4 3 2 2" xfId="33451" xr:uid="{00000000-0005-0000-0000-0000B0820000}"/>
    <cellStyle name="Normal 2 8 5 4 3 3" xfId="33452" xr:uid="{00000000-0005-0000-0000-0000B1820000}"/>
    <cellStyle name="Normal 2 8 5 4 4" xfId="33453" xr:uid="{00000000-0005-0000-0000-0000B2820000}"/>
    <cellStyle name="Normal 2 8 5 4 4 2" xfId="33454" xr:uid="{00000000-0005-0000-0000-0000B3820000}"/>
    <cellStyle name="Normal 2 8 5 4 5" xfId="33455" xr:uid="{00000000-0005-0000-0000-0000B4820000}"/>
    <cellStyle name="Normal 2 8 5 5" xfId="33456" xr:uid="{00000000-0005-0000-0000-0000B5820000}"/>
    <cellStyle name="Normal 2 8 5 5 2" xfId="33457" xr:uid="{00000000-0005-0000-0000-0000B6820000}"/>
    <cellStyle name="Normal 2 8 5 5 2 2" xfId="33458" xr:uid="{00000000-0005-0000-0000-0000B7820000}"/>
    <cellStyle name="Normal 2 8 5 5 2 2 2" xfId="33459" xr:uid="{00000000-0005-0000-0000-0000B8820000}"/>
    <cellStyle name="Normal 2 8 5 5 2 3" xfId="33460" xr:uid="{00000000-0005-0000-0000-0000B9820000}"/>
    <cellStyle name="Normal 2 8 5 5 3" xfId="33461" xr:uid="{00000000-0005-0000-0000-0000BA820000}"/>
    <cellStyle name="Normal 2 8 5 5 3 2" xfId="33462" xr:uid="{00000000-0005-0000-0000-0000BB820000}"/>
    <cellStyle name="Normal 2 8 5 5 4" xfId="33463" xr:uid="{00000000-0005-0000-0000-0000BC820000}"/>
    <cellStyle name="Normal 2 8 5 6" xfId="33464" xr:uid="{00000000-0005-0000-0000-0000BD820000}"/>
    <cellStyle name="Normal 2 8 5 6 2" xfId="33465" xr:uid="{00000000-0005-0000-0000-0000BE820000}"/>
    <cellStyle name="Normal 2 8 5 6 2 2" xfId="33466" xr:uid="{00000000-0005-0000-0000-0000BF820000}"/>
    <cellStyle name="Normal 2 8 5 6 3" xfId="33467" xr:uid="{00000000-0005-0000-0000-0000C0820000}"/>
    <cellStyle name="Normal 2 8 5 6 3 2" xfId="33468" xr:uid="{00000000-0005-0000-0000-0000C1820000}"/>
    <cellStyle name="Normal 2 8 5 6 4" xfId="33469" xr:uid="{00000000-0005-0000-0000-0000C2820000}"/>
    <cellStyle name="Normal 2 8 5 7" xfId="33470" xr:uid="{00000000-0005-0000-0000-0000C3820000}"/>
    <cellStyle name="Normal 2 8 5 7 2" xfId="33471" xr:uid="{00000000-0005-0000-0000-0000C4820000}"/>
    <cellStyle name="Normal 2 8 5 8" xfId="33472" xr:uid="{00000000-0005-0000-0000-0000C5820000}"/>
    <cellStyle name="Normal 2 8 5 8 2" xfId="33473" xr:uid="{00000000-0005-0000-0000-0000C6820000}"/>
    <cellStyle name="Normal 2 8 5 9" xfId="33474" xr:uid="{00000000-0005-0000-0000-0000C7820000}"/>
    <cellStyle name="Normal 2 8 6" xfId="33475" xr:uid="{00000000-0005-0000-0000-0000C8820000}"/>
    <cellStyle name="Normal 2 8 6 2" xfId="33476" xr:uid="{00000000-0005-0000-0000-0000C9820000}"/>
    <cellStyle name="Normal 2 8 6 2 2" xfId="33477" xr:uid="{00000000-0005-0000-0000-0000CA820000}"/>
    <cellStyle name="Normal 2 8 6 2 2 2" xfId="33478" xr:uid="{00000000-0005-0000-0000-0000CB820000}"/>
    <cellStyle name="Normal 2 8 6 2 2 2 2" xfId="33479" xr:uid="{00000000-0005-0000-0000-0000CC820000}"/>
    <cellStyle name="Normal 2 8 6 2 2 2 2 2" xfId="33480" xr:uid="{00000000-0005-0000-0000-0000CD820000}"/>
    <cellStyle name="Normal 2 8 6 2 2 2 3" xfId="33481" xr:uid="{00000000-0005-0000-0000-0000CE820000}"/>
    <cellStyle name="Normal 2 8 6 2 2 3" xfId="33482" xr:uid="{00000000-0005-0000-0000-0000CF820000}"/>
    <cellStyle name="Normal 2 8 6 2 2 3 2" xfId="33483" xr:uid="{00000000-0005-0000-0000-0000D0820000}"/>
    <cellStyle name="Normal 2 8 6 2 2 4" xfId="33484" xr:uid="{00000000-0005-0000-0000-0000D1820000}"/>
    <cellStyle name="Normal 2 8 6 2 3" xfId="33485" xr:uid="{00000000-0005-0000-0000-0000D2820000}"/>
    <cellStyle name="Normal 2 8 6 2 3 2" xfId="33486" xr:uid="{00000000-0005-0000-0000-0000D3820000}"/>
    <cellStyle name="Normal 2 8 6 2 3 2 2" xfId="33487" xr:uid="{00000000-0005-0000-0000-0000D4820000}"/>
    <cellStyle name="Normal 2 8 6 2 3 3" xfId="33488" xr:uid="{00000000-0005-0000-0000-0000D5820000}"/>
    <cellStyle name="Normal 2 8 6 2 4" xfId="33489" xr:uid="{00000000-0005-0000-0000-0000D6820000}"/>
    <cellStyle name="Normal 2 8 6 2 4 2" xfId="33490" xr:uid="{00000000-0005-0000-0000-0000D7820000}"/>
    <cellStyle name="Normal 2 8 6 2 5" xfId="33491" xr:uid="{00000000-0005-0000-0000-0000D8820000}"/>
    <cellStyle name="Normal 2 8 6 3" xfId="33492" xr:uid="{00000000-0005-0000-0000-0000D9820000}"/>
    <cellStyle name="Normal 2 8 6 3 2" xfId="33493" xr:uid="{00000000-0005-0000-0000-0000DA820000}"/>
    <cellStyle name="Normal 2 8 6 3 2 2" xfId="33494" xr:uid="{00000000-0005-0000-0000-0000DB820000}"/>
    <cellStyle name="Normal 2 8 6 3 2 2 2" xfId="33495" xr:uid="{00000000-0005-0000-0000-0000DC820000}"/>
    <cellStyle name="Normal 2 8 6 3 2 3" xfId="33496" xr:uid="{00000000-0005-0000-0000-0000DD820000}"/>
    <cellStyle name="Normal 2 8 6 3 3" xfId="33497" xr:uid="{00000000-0005-0000-0000-0000DE820000}"/>
    <cellStyle name="Normal 2 8 6 3 3 2" xfId="33498" xr:uid="{00000000-0005-0000-0000-0000DF820000}"/>
    <cellStyle name="Normal 2 8 6 3 4" xfId="33499" xr:uid="{00000000-0005-0000-0000-0000E0820000}"/>
    <cellStyle name="Normal 2 8 6 4" xfId="33500" xr:uid="{00000000-0005-0000-0000-0000E1820000}"/>
    <cellStyle name="Normal 2 8 6 4 2" xfId="33501" xr:uid="{00000000-0005-0000-0000-0000E2820000}"/>
    <cellStyle name="Normal 2 8 6 4 2 2" xfId="33502" xr:uid="{00000000-0005-0000-0000-0000E3820000}"/>
    <cellStyle name="Normal 2 8 6 4 3" xfId="33503" xr:uid="{00000000-0005-0000-0000-0000E4820000}"/>
    <cellStyle name="Normal 2 8 6 5" xfId="33504" xr:uid="{00000000-0005-0000-0000-0000E5820000}"/>
    <cellStyle name="Normal 2 8 6 5 2" xfId="33505" xr:uid="{00000000-0005-0000-0000-0000E6820000}"/>
    <cellStyle name="Normal 2 8 6 6" xfId="33506" xr:uid="{00000000-0005-0000-0000-0000E7820000}"/>
    <cellStyle name="Normal 2 8 7" xfId="33507" xr:uid="{00000000-0005-0000-0000-0000E8820000}"/>
    <cellStyle name="Normal 2 8 7 2" xfId="33508" xr:uid="{00000000-0005-0000-0000-0000E9820000}"/>
    <cellStyle name="Normal 2 8 7 2 2" xfId="33509" xr:uid="{00000000-0005-0000-0000-0000EA820000}"/>
    <cellStyle name="Normal 2 8 7 2 2 2" xfId="33510" xr:uid="{00000000-0005-0000-0000-0000EB820000}"/>
    <cellStyle name="Normal 2 8 7 2 2 2 2" xfId="33511" xr:uid="{00000000-0005-0000-0000-0000EC820000}"/>
    <cellStyle name="Normal 2 8 7 2 2 2 2 2" xfId="33512" xr:uid="{00000000-0005-0000-0000-0000ED820000}"/>
    <cellStyle name="Normal 2 8 7 2 2 2 3" xfId="33513" xr:uid="{00000000-0005-0000-0000-0000EE820000}"/>
    <cellStyle name="Normal 2 8 7 2 2 3" xfId="33514" xr:uid="{00000000-0005-0000-0000-0000EF820000}"/>
    <cellStyle name="Normal 2 8 7 2 2 3 2" xfId="33515" xr:uid="{00000000-0005-0000-0000-0000F0820000}"/>
    <cellStyle name="Normal 2 8 7 2 2 4" xfId="33516" xr:uid="{00000000-0005-0000-0000-0000F1820000}"/>
    <cellStyle name="Normal 2 8 7 2 3" xfId="33517" xr:uid="{00000000-0005-0000-0000-0000F2820000}"/>
    <cellStyle name="Normal 2 8 7 2 3 2" xfId="33518" xr:uid="{00000000-0005-0000-0000-0000F3820000}"/>
    <cellStyle name="Normal 2 8 7 2 3 2 2" xfId="33519" xr:uid="{00000000-0005-0000-0000-0000F4820000}"/>
    <cellStyle name="Normal 2 8 7 2 3 3" xfId="33520" xr:uid="{00000000-0005-0000-0000-0000F5820000}"/>
    <cellStyle name="Normal 2 8 7 2 4" xfId="33521" xr:uid="{00000000-0005-0000-0000-0000F6820000}"/>
    <cellStyle name="Normal 2 8 7 2 4 2" xfId="33522" xr:uid="{00000000-0005-0000-0000-0000F7820000}"/>
    <cellStyle name="Normal 2 8 7 2 5" xfId="33523" xr:uid="{00000000-0005-0000-0000-0000F8820000}"/>
    <cellStyle name="Normal 2 8 7 3" xfId="33524" xr:uid="{00000000-0005-0000-0000-0000F9820000}"/>
    <cellStyle name="Normal 2 8 7 3 2" xfId="33525" xr:uid="{00000000-0005-0000-0000-0000FA820000}"/>
    <cellStyle name="Normal 2 8 7 3 2 2" xfId="33526" xr:uid="{00000000-0005-0000-0000-0000FB820000}"/>
    <cellStyle name="Normal 2 8 7 3 2 2 2" xfId="33527" xr:uid="{00000000-0005-0000-0000-0000FC820000}"/>
    <cellStyle name="Normal 2 8 7 3 2 3" xfId="33528" xr:uid="{00000000-0005-0000-0000-0000FD820000}"/>
    <cellStyle name="Normal 2 8 7 3 3" xfId="33529" xr:uid="{00000000-0005-0000-0000-0000FE820000}"/>
    <cellStyle name="Normal 2 8 7 3 3 2" xfId="33530" xr:uid="{00000000-0005-0000-0000-0000FF820000}"/>
    <cellStyle name="Normal 2 8 7 3 4" xfId="33531" xr:uid="{00000000-0005-0000-0000-000000830000}"/>
    <cellStyle name="Normal 2 8 7 4" xfId="33532" xr:uid="{00000000-0005-0000-0000-000001830000}"/>
    <cellStyle name="Normal 2 8 7 4 2" xfId="33533" xr:uid="{00000000-0005-0000-0000-000002830000}"/>
    <cellStyle name="Normal 2 8 7 4 2 2" xfId="33534" xr:uid="{00000000-0005-0000-0000-000003830000}"/>
    <cellStyle name="Normal 2 8 7 4 3" xfId="33535" xr:uid="{00000000-0005-0000-0000-000004830000}"/>
    <cellStyle name="Normal 2 8 7 5" xfId="33536" xr:uid="{00000000-0005-0000-0000-000005830000}"/>
    <cellStyle name="Normal 2 8 7 5 2" xfId="33537" xr:uid="{00000000-0005-0000-0000-000006830000}"/>
    <cellStyle name="Normal 2 8 7 6" xfId="33538" xr:uid="{00000000-0005-0000-0000-000007830000}"/>
    <cellStyle name="Normal 2 8 8" xfId="33539" xr:uid="{00000000-0005-0000-0000-000008830000}"/>
    <cellStyle name="Normal 2 8 8 2" xfId="33540" xr:uid="{00000000-0005-0000-0000-000009830000}"/>
    <cellStyle name="Normal 2 8 8 2 2" xfId="33541" xr:uid="{00000000-0005-0000-0000-00000A830000}"/>
    <cellStyle name="Normal 2 8 8 2 2 2" xfId="33542" xr:uid="{00000000-0005-0000-0000-00000B830000}"/>
    <cellStyle name="Normal 2 8 8 2 2 2 2" xfId="33543" xr:uid="{00000000-0005-0000-0000-00000C830000}"/>
    <cellStyle name="Normal 2 8 8 2 2 3" xfId="33544" xr:uid="{00000000-0005-0000-0000-00000D830000}"/>
    <cellStyle name="Normal 2 8 8 2 3" xfId="33545" xr:uid="{00000000-0005-0000-0000-00000E830000}"/>
    <cellStyle name="Normal 2 8 8 2 3 2" xfId="33546" xr:uid="{00000000-0005-0000-0000-00000F830000}"/>
    <cellStyle name="Normal 2 8 8 2 4" xfId="33547" xr:uid="{00000000-0005-0000-0000-000010830000}"/>
    <cellStyle name="Normal 2 8 8 3" xfId="33548" xr:uid="{00000000-0005-0000-0000-000011830000}"/>
    <cellStyle name="Normal 2 8 8 3 2" xfId="33549" xr:uid="{00000000-0005-0000-0000-000012830000}"/>
    <cellStyle name="Normal 2 8 8 3 2 2" xfId="33550" xr:uid="{00000000-0005-0000-0000-000013830000}"/>
    <cellStyle name="Normal 2 8 8 3 3" xfId="33551" xr:uid="{00000000-0005-0000-0000-000014830000}"/>
    <cellStyle name="Normal 2 8 8 4" xfId="33552" xr:uid="{00000000-0005-0000-0000-000015830000}"/>
    <cellStyle name="Normal 2 8 8 4 2" xfId="33553" xr:uid="{00000000-0005-0000-0000-000016830000}"/>
    <cellStyle name="Normal 2 8 8 5" xfId="33554" xr:uid="{00000000-0005-0000-0000-000017830000}"/>
    <cellStyle name="Normal 2 8 9" xfId="33555" xr:uid="{00000000-0005-0000-0000-000018830000}"/>
    <cellStyle name="Normal 2 8 9 2" xfId="33556" xr:uid="{00000000-0005-0000-0000-000019830000}"/>
    <cellStyle name="Normal 2 8 9 2 2" xfId="33557" xr:uid="{00000000-0005-0000-0000-00001A830000}"/>
    <cellStyle name="Normal 2 8 9 2 2 2" xfId="33558" xr:uid="{00000000-0005-0000-0000-00001B830000}"/>
    <cellStyle name="Normal 2 8 9 2 3" xfId="33559" xr:uid="{00000000-0005-0000-0000-00001C830000}"/>
    <cellStyle name="Normal 2 8 9 3" xfId="33560" xr:uid="{00000000-0005-0000-0000-00001D830000}"/>
    <cellStyle name="Normal 2 8 9 3 2" xfId="33561" xr:uid="{00000000-0005-0000-0000-00001E830000}"/>
    <cellStyle name="Normal 2 8 9 4" xfId="33562" xr:uid="{00000000-0005-0000-0000-00001F830000}"/>
    <cellStyle name="Normal 2 9" xfId="33563" xr:uid="{00000000-0005-0000-0000-000020830000}"/>
    <cellStyle name="Normal 2 9 10" xfId="33564" xr:uid="{00000000-0005-0000-0000-000021830000}"/>
    <cellStyle name="Normal 2 9 10 2" xfId="33565" xr:uid="{00000000-0005-0000-0000-000022830000}"/>
    <cellStyle name="Normal 2 9 10 2 2" xfId="33566" xr:uid="{00000000-0005-0000-0000-000023830000}"/>
    <cellStyle name="Normal 2 9 10 3" xfId="33567" xr:uid="{00000000-0005-0000-0000-000024830000}"/>
    <cellStyle name="Normal 2 9 10 3 2" xfId="33568" xr:uid="{00000000-0005-0000-0000-000025830000}"/>
    <cellStyle name="Normal 2 9 10 4" xfId="33569" xr:uid="{00000000-0005-0000-0000-000026830000}"/>
    <cellStyle name="Normal 2 9 11" xfId="33570" xr:uid="{00000000-0005-0000-0000-000027830000}"/>
    <cellStyle name="Normal 2 9 11 2" xfId="33571" xr:uid="{00000000-0005-0000-0000-000028830000}"/>
    <cellStyle name="Normal 2 9 12" xfId="33572" xr:uid="{00000000-0005-0000-0000-000029830000}"/>
    <cellStyle name="Normal 2 9 12 2" xfId="33573" xr:uid="{00000000-0005-0000-0000-00002A830000}"/>
    <cellStyle name="Normal 2 9 13" xfId="33574" xr:uid="{00000000-0005-0000-0000-00002B830000}"/>
    <cellStyle name="Normal 2 9 14" xfId="33575" xr:uid="{00000000-0005-0000-0000-00002C830000}"/>
    <cellStyle name="Normal 2 9 2" xfId="33576" xr:uid="{00000000-0005-0000-0000-00002D830000}"/>
    <cellStyle name="Normal 2 9 2 2" xfId="33577" xr:uid="{00000000-0005-0000-0000-00002E830000}"/>
    <cellStyle name="Normal 2 9 3" xfId="33578" xr:uid="{00000000-0005-0000-0000-00002F830000}"/>
    <cellStyle name="Normal 2 9 3 10" xfId="33579" xr:uid="{00000000-0005-0000-0000-000030830000}"/>
    <cellStyle name="Normal 2 9 3 10 2" xfId="33580" xr:uid="{00000000-0005-0000-0000-000031830000}"/>
    <cellStyle name="Normal 2 9 3 11" xfId="33581" xr:uid="{00000000-0005-0000-0000-000032830000}"/>
    <cellStyle name="Normal 2 9 3 12" xfId="33582" xr:uid="{00000000-0005-0000-0000-000033830000}"/>
    <cellStyle name="Normal 2 9 3 2" xfId="33583" xr:uid="{00000000-0005-0000-0000-000034830000}"/>
    <cellStyle name="Normal 2 9 3 2 10" xfId="33584" xr:uid="{00000000-0005-0000-0000-000035830000}"/>
    <cellStyle name="Normal 2 9 3 2 11" xfId="33585" xr:uid="{00000000-0005-0000-0000-000036830000}"/>
    <cellStyle name="Normal 2 9 3 2 2" xfId="33586" xr:uid="{00000000-0005-0000-0000-000037830000}"/>
    <cellStyle name="Normal 2 9 3 2 2 2" xfId="33587" xr:uid="{00000000-0005-0000-0000-000038830000}"/>
    <cellStyle name="Normal 2 9 3 2 2 2 2" xfId="33588" xr:uid="{00000000-0005-0000-0000-000039830000}"/>
    <cellStyle name="Normal 2 9 3 2 2 2 2 2" xfId="33589" xr:uid="{00000000-0005-0000-0000-00003A830000}"/>
    <cellStyle name="Normal 2 9 3 2 2 2 2 2 2" xfId="33590" xr:uid="{00000000-0005-0000-0000-00003B830000}"/>
    <cellStyle name="Normal 2 9 3 2 2 2 2 2 2 2" xfId="33591" xr:uid="{00000000-0005-0000-0000-00003C830000}"/>
    <cellStyle name="Normal 2 9 3 2 2 2 2 2 2 2 2" xfId="33592" xr:uid="{00000000-0005-0000-0000-00003D830000}"/>
    <cellStyle name="Normal 2 9 3 2 2 2 2 2 2 3" xfId="33593" xr:uid="{00000000-0005-0000-0000-00003E830000}"/>
    <cellStyle name="Normal 2 9 3 2 2 2 2 2 3" xfId="33594" xr:uid="{00000000-0005-0000-0000-00003F830000}"/>
    <cellStyle name="Normal 2 9 3 2 2 2 2 2 3 2" xfId="33595" xr:uid="{00000000-0005-0000-0000-000040830000}"/>
    <cellStyle name="Normal 2 9 3 2 2 2 2 2 4" xfId="33596" xr:uid="{00000000-0005-0000-0000-000041830000}"/>
    <cellStyle name="Normal 2 9 3 2 2 2 2 3" xfId="33597" xr:uid="{00000000-0005-0000-0000-000042830000}"/>
    <cellStyle name="Normal 2 9 3 2 2 2 2 3 2" xfId="33598" xr:uid="{00000000-0005-0000-0000-000043830000}"/>
    <cellStyle name="Normal 2 9 3 2 2 2 2 3 2 2" xfId="33599" xr:uid="{00000000-0005-0000-0000-000044830000}"/>
    <cellStyle name="Normal 2 9 3 2 2 2 2 3 3" xfId="33600" xr:uid="{00000000-0005-0000-0000-000045830000}"/>
    <cellStyle name="Normal 2 9 3 2 2 2 2 4" xfId="33601" xr:uid="{00000000-0005-0000-0000-000046830000}"/>
    <cellStyle name="Normal 2 9 3 2 2 2 2 4 2" xfId="33602" xr:uid="{00000000-0005-0000-0000-000047830000}"/>
    <cellStyle name="Normal 2 9 3 2 2 2 2 5" xfId="33603" xr:uid="{00000000-0005-0000-0000-000048830000}"/>
    <cellStyle name="Normal 2 9 3 2 2 2 3" xfId="33604" xr:uid="{00000000-0005-0000-0000-000049830000}"/>
    <cellStyle name="Normal 2 9 3 2 2 2 3 2" xfId="33605" xr:uid="{00000000-0005-0000-0000-00004A830000}"/>
    <cellStyle name="Normal 2 9 3 2 2 2 3 2 2" xfId="33606" xr:uid="{00000000-0005-0000-0000-00004B830000}"/>
    <cellStyle name="Normal 2 9 3 2 2 2 3 2 2 2" xfId="33607" xr:uid="{00000000-0005-0000-0000-00004C830000}"/>
    <cellStyle name="Normal 2 9 3 2 2 2 3 2 3" xfId="33608" xr:uid="{00000000-0005-0000-0000-00004D830000}"/>
    <cellStyle name="Normal 2 9 3 2 2 2 3 3" xfId="33609" xr:uid="{00000000-0005-0000-0000-00004E830000}"/>
    <cellStyle name="Normal 2 9 3 2 2 2 3 3 2" xfId="33610" xr:uid="{00000000-0005-0000-0000-00004F830000}"/>
    <cellStyle name="Normal 2 9 3 2 2 2 3 4" xfId="33611" xr:uid="{00000000-0005-0000-0000-000050830000}"/>
    <cellStyle name="Normal 2 9 3 2 2 2 4" xfId="33612" xr:uid="{00000000-0005-0000-0000-000051830000}"/>
    <cellStyle name="Normal 2 9 3 2 2 2 4 2" xfId="33613" xr:uid="{00000000-0005-0000-0000-000052830000}"/>
    <cellStyle name="Normal 2 9 3 2 2 2 4 2 2" xfId="33614" xr:uid="{00000000-0005-0000-0000-000053830000}"/>
    <cellStyle name="Normal 2 9 3 2 2 2 4 3" xfId="33615" xr:uid="{00000000-0005-0000-0000-000054830000}"/>
    <cellStyle name="Normal 2 9 3 2 2 2 5" xfId="33616" xr:uid="{00000000-0005-0000-0000-000055830000}"/>
    <cellStyle name="Normal 2 9 3 2 2 2 5 2" xfId="33617" xr:uid="{00000000-0005-0000-0000-000056830000}"/>
    <cellStyle name="Normal 2 9 3 2 2 2 6" xfId="33618" xr:uid="{00000000-0005-0000-0000-000057830000}"/>
    <cellStyle name="Normal 2 9 3 2 2 3" xfId="33619" xr:uid="{00000000-0005-0000-0000-000058830000}"/>
    <cellStyle name="Normal 2 9 3 2 2 3 2" xfId="33620" xr:uid="{00000000-0005-0000-0000-000059830000}"/>
    <cellStyle name="Normal 2 9 3 2 2 3 2 2" xfId="33621" xr:uid="{00000000-0005-0000-0000-00005A830000}"/>
    <cellStyle name="Normal 2 9 3 2 2 3 2 2 2" xfId="33622" xr:uid="{00000000-0005-0000-0000-00005B830000}"/>
    <cellStyle name="Normal 2 9 3 2 2 3 2 2 2 2" xfId="33623" xr:uid="{00000000-0005-0000-0000-00005C830000}"/>
    <cellStyle name="Normal 2 9 3 2 2 3 2 2 2 2 2" xfId="33624" xr:uid="{00000000-0005-0000-0000-00005D830000}"/>
    <cellStyle name="Normal 2 9 3 2 2 3 2 2 2 3" xfId="33625" xr:uid="{00000000-0005-0000-0000-00005E830000}"/>
    <cellStyle name="Normal 2 9 3 2 2 3 2 2 3" xfId="33626" xr:uid="{00000000-0005-0000-0000-00005F830000}"/>
    <cellStyle name="Normal 2 9 3 2 2 3 2 2 3 2" xfId="33627" xr:uid="{00000000-0005-0000-0000-000060830000}"/>
    <cellStyle name="Normal 2 9 3 2 2 3 2 2 4" xfId="33628" xr:uid="{00000000-0005-0000-0000-000061830000}"/>
    <cellStyle name="Normal 2 9 3 2 2 3 2 3" xfId="33629" xr:uid="{00000000-0005-0000-0000-000062830000}"/>
    <cellStyle name="Normal 2 9 3 2 2 3 2 3 2" xfId="33630" xr:uid="{00000000-0005-0000-0000-000063830000}"/>
    <cellStyle name="Normal 2 9 3 2 2 3 2 3 2 2" xfId="33631" xr:uid="{00000000-0005-0000-0000-000064830000}"/>
    <cellStyle name="Normal 2 9 3 2 2 3 2 3 3" xfId="33632" xr:uid="{00000000-0005-0000-0000-000065830000}"/>
    <cellStyle name="Normal 2 9 3 2 2 3 2 4" xfId="33633" xr:uid="{00000000-0005-0000-0000-000066830000}"/>
    <cellStyle name="Normal 2 9 3 2 2 3 2 4 2" xfId="33634" xr:uid="{00000000-0005-0000-0000-000067830000}"/>
    <cellStyle name="Normal 2 9 3 2 2 3 2 5" xfId="33635" xr:uid="{00000000-0005-0000-0000-000068830000}"/>
    <cellStyle name="Normal 2 9 3 2 2 3 3" xfId="33636" xr:uid="{00000000-0005-0000-0000-000069830000}"/>
    <cellStyle name="Normal 2 9 3 2 2 3 3 2" xfId="33637" xr:uid="{00000000-0005-0000-0000-00006A830000}"/>
    <cellStyle name="Normal 2 9 3 2 2 3 3 2 2" xfId="33638" xr:uid="{00000000-0005-0000-0000-00006B830000}"/>
    <cellStyle name="Normal 2 9 3 2 2 3 3 2 2 2" xfId="33639" xr:uid="{00000000-0005-0000-0000-00006C830000}"/>
    <cellStyle name="Normal 2 9 3 2 2 3 3 2 3" xfId="33640" xr:uid="{00000000-0005-0000-0000-00006D830000}"/>
    <cellStyle name="Normal 2 9 3 2 2 3 3 3" xfId="33641" xr:uid="{00000000-0005-0000-0000-00006E830000}"/>
    <cellStyle name="Normal 2 9 3 2 2 3 3 3 2" xfId="33642" xr:uid="{00000000-0005-0000-0000-00006F830000}"/>
    <cellStyle name="Normal 2 9 3 2 2 3 3 4" xfId="33643" xr:uid="{00000000-0005-0000-0000-000070830000}"/>
    <cellStyle name="Normal 2 9 3 2 2 3 4" xfId="33644" xr:uid="{00000000-0005-0000-0000-000071830000}"/>
    <cellStyle name="Normal 2 9 3 2 2 3 4 2" xfId="33645" xr:uid="{00000000-0005-0000-0000-000072830000}"/>
    <cellStyle name="Normal 2 9 3 2 2 3 4 2 2" xfId="33646" xr:uid="{00000000-0005-0000-0000-000073830000}"/>
    <cellStyle name="Normal 2 9 3 2 2 3 4 3" xfId="33647" xr:uid="{00000000-0005-0000-0000-000074830000}"/>
    <cellStyle name="Normal 2 9 3 2 2 3 5" xfId="33648" xr:uid="{00000000-0005-0000-0000-000075830000}"/>
    <cellStyle name="Normal 2 9 3 2 2 3 5 2" xfId="33649" xr:uid="{00000000-0005-0000-0000-000076830000}"/>
    <cellStyle name="Normal 2 9 3 2 2 3 6" xfId="33650" xr:uid="{00000000-0005-0000-0000-000077830000}"/>
    <cellStyle name="Normal 2 9 3 2 2 4" xfId="33651" xr:uid="{00000000-0005-0000-0000-000078830000}"/>
    <cellStyle name="Normal 2 9 3 2 2 4 2" xfId="33652" xr:uid="{00000000-0005-0000-0000-000079830000}"/>
    <cellStyle name="Normal 2 9 3 2 2 4 2 2" xfId="33653" xr:uid="{00000000-0005-0000-0000-00007A830000}"/>
    <cellStyle name="Normal 2 9 3 2 2 4 2 2 2" xfId="33654" xr:uid="{00000000-0005-0000-0000-00007B830000}"/>
    <cellStyle name="Normal 2 9 3 2 2 4 2 2 2 2" xfId="33655" xr:uid="{00000000-0005-0000-0000-00007C830000}"/>
    <cellStyle name="Normal 2 9 3 2 2 4 2 2 3" xfId="33656" xr:uid="{00000000-0005-0000-0000-00007D830000}"/>
    <cellStyle name="Normal 2 9 3 2 2 4 2 3" xfId="33657" xr:uid="{00000000-0005-0000-0000-00007E830000}"/>
    <cellStyle name="Normal 2 9 3 2 2 4 2 3 2" xfId="33658" xr:uid="{00000000-0005-0000-0000-00007F830000}"/>
    <cellStyle name="Normal 2 9 3 2 2 4 2 4" xfId="33659" xr:uid="{00000000-0005-0000-0000-000080830000}"/>
    <cellStyle name="Normal 2 9 3 2 2 4 3" xfId="33660" xr:uid="{00000000-0005-0000-0000-000081830000}"/>
    <cellStyle name="Normal 2 9 3 2 2 4 3 2" xfId="33661" xr:uid="{00000000-0005-0000-0000-000082830000}"/>
    <cellStyle name="Normal 2 9 3 2 2 4 3 2 2" xfId="33662" xr:uid="{00000000-0005-0000-0000-000083830000}"/>
    <cellStyle name="Normal 2 9 3 2 2 4 3 3" xfId="33663" xr:uid="{00000000-0005-0000-0000-000084830000}"/>
    <cellStyle name="Normal 2 9 3 2 2 4 4" xfId="33664" xr:uid="{00000000-0005-0000-0000-000085830000}"/>
    <cellStyle name="Normal 2 9 3 2 2 4 4 2" xfId="33665" xr:uid="{00000000-0005-0000-0000-000086830000}"/>
    <cellStyle name="Normal 2 9 3 2 2 4 5" xfId="33666" xr:uid="{00000000-0005-0000-0000-000087830000}"/>
    <cellStyle name="Normal 2 9 3 2 2 5" xfId="33667" xr:uid="{00000000-0005-0000-0000-000088830000}"/>
    <cellStyle name="Normal 2 9 3 2 2 5 2" xfId="33668" xr:uid="{00000000-0005-0000-0000-000089830000}"/>
    <cellStyle name="Normal 2 9 3 2 2 5 2 2" xfId="33669" xr:uid="{00000000-0005-0000-0000-00008A830000}"/>
    <cellStyle name="Normal 2 9 3 2 2 5 2 2 2" xfId="33670" xr:uid="{00000000-0005-0000-0000-00008B830000}"/>
    <cellStyle name="Normal 2 9 3 2 2 5 2 3" xfId="33671" xr:uid="{00000000-0005-0000-0000-00008C830000}"/>
    <cellStyle name="Normal 2 9 3 2 2 5 3" xfId="33672" xr:uid="{00000000-0005-0000-0000-00008D830000}"/>
    <cellStyle name="Normal 2 9 3 2 2 5 3 2" xfId="33673" xr:uid="{00000000-0005-0000-0000-00008E830000}"/>
    <cellStyle name="Normal 2 9 3 2 2 5 4" xfId="33674" xr:uid="{00000000-0005-0000-0000-00008F830000}"/>
    <cellStyle name="Normal 2 9 3 2 2 6" xfId="33675" xr:uid="{00000000-0005-0000-0000-000090830000}"/>
    <cellStyle name="Normal 2 9 3 2 2 6 2" xfId="33676" xr:uid="{00000000-0005-0000-0000-000091830000}"/>
    <cellStyle name="Normal 2 9 3 2 2 6 2 2" xfId="33677" xr:uid="{00000000-0005-0000-0000-000092830000}"/>
    <cellStyle name="Normal 2 9 3 2 2 6 3" xfId="33678" xr:uid="{00000000-0005-0000-0000-000093830000}"/>
    <cellStyle name="Normal 2 9 3 2 2 6 3 2" xfId="33679" xr:uid="{00000000-0005-0000-0000-000094830000}"/>
    <cellStyle name="Normal 2 9 3 2 2 6 4" xfId="33680" xr:uid="{00000000-0005-0000-0000-000095830000}"/>
    <cellStyle name="Normal 2 9 3 2 2 7" xfId="33681" xr:uid="{00000000-0005-0000-0000-000096830000}"/>
    <cellStyle name="Normal 2 9 3 2 2 7 2" xfId="33682" xr:uid="{00000000-0005-0000-0000-000097830000}"/>
    <cellStyle name="Normal 2 9 3 2 2 8" xfId="33683" xr:uid="{00000000-0005-0000-0000-000098830000}"/>
    <cellStyle name="Normal 2 9 3 2 2 8 2" xfId="33684" xr:uid="{00000000-0005-0000-0000-000099830000}"/>
    <cellStyle name="Normal 2 9 3 2 2 9" xfId="33685" xr:uid="{00000000-0005-0000-0000-00009A830000}"/>
    <cellStyle name="Normal 2 9 3 2 3" xfId="33686" xr:uid="{00000000-0005-0000-0000-00009B830000}"/>
    <cellStyle name="Normal 2 9 3 2 3 2" xfId="33687" xr:uid="{00000000-0005-0000-0000-00009C830000}"/>
    <cellStyle name="Normal 2 9 3 2 3 2 2" xfId="33688" xr:uid="{00000000-0005-0000-0000-00009D830000}"/>
    <cellStyle name="Normal 2 9 3 2 3 2 2 2" xfId="33689" xr:uid="{00000000-0005-0000-0000-00009E830000}"/>
    <cellStyle name="Normal 2 9 3 2 3 2 2 2 2" xfId="33690" xr:uid="{00000000-0005-0000-0000-00009F830000}"/>
    <cellStyle name="Normal 2 9 3 2 3 2 2 2 2 2" xfId="33691" xr:uid="{00000000-0005-0000-0000-0000A0830000}"/>
    <cellStyle name="Normal 2 9 3 2 3 2 2 2 3" xfId="33692" xr:uid="{00000000-0005-0000-0000-0000A1830000}"/>
    <cellStyle name="Normal 2 9 3 2 3 2 2 3" xfId="33693" xr:uid="{00000000-0005-0000-0000-0000A2830000}"/>
    <cellStyle name="Normal 2 9 3 2 3 2 2 3 2" xfId="33694" xr:uid="{00000000-0005-0000-0000-0000A3830000}"/>
    <cellStyle name="Normal 2 9 3 2 3 2 2 4" xfId="33695" xr:uid="{00000000-0005-0000-0000-0000A4830000}"/>
    <cellStyle name="Normal 2 9 3 2 3 2 3" xfId="33696" xr:uid="{00000000-0005-0000-0000-0000A5830000}"/>
    <cellStyle name="Normal 2 9 3 2 3 2 3 2" xfId="33697" xr:uid="{00000000-0005-0000-0000-0000A6830000}"/>
    <cellStyle name="Normal 2 9 3 2 3 2 3 2 2" xfId="33698" xr:uid="{00000000-0005-0000-0000-0000A7830000}"/>
    <cellStyle name="Normal 2 9 3 2 3 2 3 3" xfId="33699" xr:uid="{00000000-0005-0000-0000-0000A8830000}"/>
    <cellStyle name="Normal 2 9 3 2 3 2 4" xfId="33700" xr:uid="{00000000-0005-0000-0000-0000A9830000}"/>
    <cellStyle name="Normal 2 9 3 2 3 2 4 2" xfId="33701" xr:uid="{00000000-0005-0000-0000-0000AA830000}"/>
    <cellStyle name="Normal 2 9 3 2 3 2 5" xfId="33702" xr:uid="{00000000-0005-0000-0000-0000AB830000}"/>
    <cellStyle name="Normal 2 9 3 2 3 3" xfId="33703" xr:uid="{00000000-0005-0000-0000-0000AC830000}"/>
    <cellStyle name="Normal 2 9 3 2 3 3 2" xfId="33704" xr:uid="{00000000-0005-0000-0000-0000AD830000}"/>
    <cellStyle name="Normal 2 9 3 2 3 3 2 2" xfId="33705" xr:uid="{00000000-0005-0000-0000-0000AE830000}"/>
    <cellStyle name="Normal 2 9 3 2 3 3 2 2 2" xfId="33706" xr:uid="{00000000-0005-0000-0000-0000AF830000}"/>
    <cellStyle name="Normal 2 9 3 2 3 3 2 3" xfId="33707" xr:uid="{00000000-0005-0000-0000-0000B0830000}"/>
    <cellStyle name="Normal 2 9 3 2 3 3 3" xfId="33708" xr:uid="{00000000-0005-0000-0000-0000B1830000}"/>
    <cellStyle name="Normal 2 9 3 2 3 3 3 2" xfId="33709" xr:uid="{00000000-0005-0000-0000-0000B2830000}"/>
    <cellStyle name="Normal 2 9 3 2 3 3 4" xfId="33710" xr:uid="{00000000-0005-0000-0000-0000B3830000}"/>
    <cellStyle name="Normal 2 9 3 2 3 4" xfId="33711" xr:uid="{00000000-0005-0000-0000-0000B4830000}"/>
    <cellStyle name="Normal 2 9 3 2 3 4 2" xfId="33712" xr:uid="{00000000-0005-0000-0000-0000B5830000}"/>
    <cellStyle name="Normal 2 9 3 2 3 4 2 2" xfId="33713" xr:uid="{00000000-0005-0000-0000-0000B6830000}"/>
    <cellStyle name="Normal 2 9 3 2 3 4 3" xfId="33714" xr:uid="{00000000-0005-0000-0000-0000B7830000}"/>
    <cellStyle name="Normal 2 9 3 2 3 5" xfId="33715" xr:uid="{00000000-0005-0000-0000-0000B8830000}"/>
    <cellStyle name="Normal 2 9 3 2 3 5 2" xfId="33716" xr:uid="{00000000-0005-0000-0000-0000B9830000}"/>
    <cellStyle name="Normal 2 9 3 2 3 6" xfId="33717" xr:uid="{00000000-0005-0000-0000-0000BA830000}"/>
    <cellStyle name="Normal 2 9 3 2 4" xfId="33718" xr:uid="{00000000-0005-0000-0000-0000BB830000}"/>
    <cellStyle name="Normal 2 9 3 2 4 2" xfId="33719" xr:uid="{00000000-0005-0000-0000-0000BC830000}"/>
    <cellStyle name="Normal 2 9 3 2 4 2 2" xfId="33720" xr:uid="{00000000-0005-0000-0000-0000BD830000}"/>
    <cellStyle name="Normal 2 9 3 2 4 2 2 2" xfId="33721" xr:uid="{00000000-0005-0000-0000-0000BE830000}"/>
    <cellStyle name="Normal 2 9 3 2 4 2 2 2 2" xfId="33722" xr:uid="{00000000-0005-0000-0000-0000BF830000}"/>
    <cellStyle name="Normal 2 9 3 2 4 2 2 2 2 2" xfId="33723" xr:uid="{00000000-0005-0000-0000-0000C0830000}"/>
    <cellStyle name="Normal 2 9 3 2 4 2 2 2 3" xfId="33724" xr:uid="{00000000-0005-0000-0000-0000C1830000}"/>
    <cellStyle name="Normal 2 9 3 2 4 2 2 3" xfId="33725" xr:uid="{00000000-0005-0000-0000-0000C2830000}"/>
    <cellStyle name="Normal 2 9 3 2 4 2 2 3 2" xfId="33726" xr:uid="{00000000-0005-0000-0000-0000C3830000}"/>
    <cellStyle name="Normal 2 9 3 2 4 2 2 4" xfId="33727" xr:uid="{00000000-0005-0000-0000-0000C4830000}"/>
    <cellStyle name="Normal 2 9 3 2 4 2 3" xfId="33728" xr:uid="{00000000-0005-0000-0000-0000C5830000}"/>
    <cellStyle name="Normal 2 9 3 2 4 2 3 2" xfId="33729" xr:uid="{00000000-0005-0000-0000-0000C6830000}"/>
    <cellStyle name="Normal 2 9 3 2 4 2 3 2 2" xfId="33730" xr:uid="{00000000-0005-0000-0000-0000C7830000}"/>
    <cellStyle name="Normal 2 9 3 2 4 2 3 3" xfId="33731" xr:uid="{00000000-0005-0000-0000-0000C8830000}"/>
    <cellStyle name="Normal 2 9 3 2 4 2 4" xfId="33732" xr:uid="{00000000-0005-0000-0000-0000C9830000}"/>
    <cellStyle name="Normal 2 9 3 2 4 2 4 2" xfId="33733" xr:uid="{00000000-0005-0000-0000-0000CA830000}"/>
    <cellStyle name="Normal 2 9 3 2 4 2 5" xfId="33734" xr:uid="{00000000-0005-0000-0000-0000CB830000}"/>
    <cellStyle name="Normal 2 9 3 2 4 3" xfId="33735" xr:uid="{00000000-0005-0000-0000-0000CC830000}"/>
    <cellStyle name="Normal 2 9 3 2 4 3 2" xfId="33736" xr:uid="{00000000-0005-0000-0000-0000CD830000}"/>
    <cellStyle name="Normal 2 9 3 2 4 3 2 2" xfId="33737" xr:uid="{00000000-0005-0000-0000-0000CE830000}"/>
    <cellStyle name="Normal 2 9 3 2 4 3 2 2 2" xfId="33738" xr:uid="{00000000-0005-0000-0000-0000CF830000}"/>
    <cellStyle name="Normal 2 9 3 2 4 3 2 3" xfId="33739" xr:uid="{00000000-0005-0000-0000-0000D0830000}"/>
    <cellStyle name="Normal 2 9 3 2 4 3 3" xfId="33740" xr:uid="{00000000-0005-0000-0000-0000D1830000}"/>
    <cellStyle name="Normal 2 9 3 2 4 3 3 2" xfId="33741" xr:uid="{00000000-0005-0000-0000-0000D2830000}"/>
    <cellStyle name="Normal 2 9 3 2 4 3 4" xfId="33742" xr:uid="{00000000-0005-0000-0000-0000D3830000}"/>
    <cellStyle name="Normal 2 9 3 2 4 4" xfId="33743" xr:uid="{00000000-0005-0000-0000-0000D4830000}"/>
    <cellStyle name="Normal 2 9 3 2 4 4 2" xfId="33744" xr:uid="{00000000-0005-0000-0000-0000D5830000}"/>
    <cellStyle name="Normal 2 9 3 2 4 4 2 2" xfId="33745" xr:uid="{00000000-0005-0000-0000-0000D6830000}"/>
    <cellStyle name="Normal 2 9 3 2 4 4 3" xfId="33746" xr:uid="{00000000-0005-0000-0000-0000D7830000}"/>
    <cellStyle name="Normal 2 9 3 2 4 5" xfId="33747" xr:uid="{00000000-0005-0000-0000-0000D8830000}"/>
    <cellStyle name="Normal 2 9 3 2 4 5 2" xfId="33748" xr:uid="{00000000-0005-0000-0000-0000D9830000}"/>
    <cellStyle name="Normal 2 9 3 2 4 6" xfId="33749" xr:uid="{00000000-0005-0000-0000-0000DA830000}"/>
    <cellStyle name="Normal 2 9 3 2 5" xfId="33750" xr:uid="{00000000-0005-0000-0000-0000DB830000}"/>
    <cellStyle name="Normal 2 9 3 2 5 2" xfId="33751" xr:uid="{00000000-0005-0000-0000-0000DC830000}"/>
    <cellStyle name="Normal 2 9 3 2 5 2 2" xfId="33752" xr:uid="{00000000-0005-0000-0000-0000DD830000}"/>
    <cellStyle name="Normal 2 9 3 2 5 2 2 2" xfId="33753" xr:uid="{00000000-0005-0000-0000-0000DE830000}"/>
    <cellStyle name="Normal 2 9 3 2 5 2 2 2 2" xfId="33754" xr:uid="{00000000-0005-0000-0000-0000DF830000}"/>
    <cellStyle name="Normal 2 9 3 2 5 2 2 3" xfId="33755" xr:uid="{00000000-0005-0000-0000-0000E0830000}"/>
    <cellStyle name="Normal 2 9 3 2 5 2 3" xfId="33756" xr:uid="{00000000-0005-0000-0000-0000E1830000}"/>
    <cellStyle name="Normal 2 9 3 2 5 2 3 2" xfId="33757" xr:uid="{00000000-0005-0000-0000-0000E2830000}"/>
    <cellStyle name="Normal 2 9 3 2 5 2 4" xfId="33758" xr:uid="{00000000-0005-0000-0000-0000E3830000}"/>
    <cellStyle name="Normal 2 9 3 2 5 3" xfId="33759" xr:uid="{00000000-0005-0000-0000-0000E4830000}"/>
    <cellStyle name="Normal 2 9 3 2 5 3 2" xfId="33760" xr:uid="{00000000-0005-0000-0000-0000E5830000}"/>
    <cellStyle name="Normal 2 9 3 2 5 3 2 2" xfId="33761" xr:uid="{00000000-0005-0000-0000-0000E6830000}"/>
    <cellStyle name="Normal 2 9 3 2 5 3 3" xfId="33762" xr:uid="{00000000-0005-0000-0000-0000E7830000}"/>
    <cellStyle name="Normal 2 9 3 2 5 4" xfId="33763" xr:uid="{00000000-0005-0000-0000-0000E8830000}"/>
    <cellStyle name="Normal 2 9 3 2 5 4 2" xfId="33764" xr:uid="{00000000-0005-0000-0000-0000E9830000}"/>
    <cellStyle name="Normal 2 9 3 2 5 5" xfId="33765" xr:uid="{00000000-0005-0000-0000-0000EA830000}"/>
    <cellStyle name="Normal 2 9 3 2 6" xfId="33766" xr:uid="{00000000-0005-0000-0000-0000EB830000}"/>
    <cellStyle name="Normal 2 9 3 2 6 2" xfId="33767" xr:uid="{00000000-0005-0000-0000-0000EC830000}"/>
    <cellStyle name="Normal 2 9 3 2 6 2 2" xfId="33768" xr:uid="{00000000-0005-0000-0000-0000ED830000}"/>
    <cellStyle name="Normal 2 9 3 2 6 2 2 2" xfId="33769" xr:uid="{00000000-0005-0000-0000-0000EE830000}"/>
    <cellStyle name="Normal 2 9 3 2 6 2 3" xfId="33770" xr:uid="{00000000-0005-0000-0000-0000EF830000}"/>
    <cellStyle name="Normal 2 9 3 2 6 3" xfId="33771" xr:uid="{00000000-0005-0000-0000-0000F0830000}"/>
    <cellStyle name="Normal 2 9 3 2 6 3 2" xfId="33772" xr:uid="{00000000-0005-0000-0000-0000F1830000}"/>
    <cellStyle name="Normal 2 9 3 2 6 4" xfId="33773" xr:uid="{00000000-0005-0000-0000-0000F2830000}"/>
    <cellStyle name="Normal 2 9 3 2 7" xfId="33774" xr:uid="{00000000-0005-0000-0000-0000F3830000}"/>
    <cellStyle name="Normal 2 9 3 2 7 2" xfId="33775" xr:uid="{00000000-0005-0000-0000-0000F4830000}"/>
    <cellStyle name="Normal 2 9 3 2 7 2 2" xfId="33776" xr:uid="{00000000-0005-0000-0000-0000F5830000}"/>
    <cellStyle name="Normal 2 9 3 2 7 3" xfId="33777" xr:uid="{00000000-0005-0000-0000-0000F6830000}"/>
    <cellStyle name="Normal 2 9 3 2 7 3 2" xfId="33778" xr:uid="{00000000-0005-0000-0000-0000F7830000}"/>
    <cellStyle name="Normal 2 9 3 2 7 4" xfId="33779" xr:uid="{00000000-0005-0000-0000-0000F8830000}"/>
    <cellStyle name="Normal 2 9 3 2 8" xfId="33780" xr:uid="{00000000-0005-0000-0000-0000F9830000}"/>
    <cellStyle name="Normal 2 9 3 2 8 2" xfId="33781" xr:uid="{00000000-0005-0000-0000-0000FA830000}"/>
    <cellStyle name="Normal 2 9 3 2 9" xfId="33782" xr:uid="{00000000-0005-0000-0000-0000FB830000}"/>
    <cellStyle name="Normal 2 9 3 2 9 2" xfId="33783" xr:uid="{00000000-0005-0000-0000-0000FC830000}"/>
    <cellStyle name="Normal 2 9 3 3" xfId="33784" xr:uid="{00000000-0005-0000-0000-0000FD830000}"/>
    <cellStyle name="Normal 2 9 3 3 2" xfId="33785" xr:uid="{00000000-0005-0000-0000-0000FE830000}"/>
    <cellStyle name="Normal 2 9 3 3 2 2" xfId="33786" xr:uid="{00000000-0005-0000-0000-0000FF830000}"/>
    <cellStyle name="Normal 2 9 3 3 2 2 2" xfId="33787" xr:uid="{00000000-0005-0000-0000-000000840000}"/>
    <cellStyle name="Normal 2 9 3 3 2 2 2 2" xfId="33788" xr:uid="{00000000-0005-0000-0000-000001840000}"/>
    <cellStyle name="Normal 2 9 3 3 2 2 2 2 2" xfId="33789" xr:uid="{00000000-0005-0000-0000-000002840000}"/>
    <cellStyle name="Normal 2 9 3 3 2 2 2 2 2 2" xfId="33790" xr:uid="{00000000-0005-0000-0000-000003840000}"/>
    <cellStyle name="Normal 2 9 3 3 2 2 2 2 3" xfId="33791" xr:uid="{00000000-0005-0000-0000-000004840000}"/>
    <cellStyle name="Normal 2 9 3 3 2 2 2 3" xfId="33792" xr:uid="{00000000-0005-0000-0000-000005840000}"/>
    <cellStyle name="Normal 2 9 3 3 2 2 2 3 2" xfId="33793" xr:uid="{00000000-0005-0000-0000-000006840000}"/>
    <cellStyle name="Normal 2 9 3 3 2 2 2 4" xfId="33794" xr:uid="{00000000-0005-0000-0000-000007840000}"/>
    <cellStyle name="Normal 2 9 3 3 2 2 3" xfId="33795" xr:uid="{00000000-0005-0000-0000-000008840000}"/>
    <cellStyle name="Normal 2 9 3 3 2 2 3 2" xfId="33796" xr:uid="{00000000-0005-0000-0000-000009840000}"/>
    <cellStyle name="Normal 2 9 3 3 2 2 3 2 2" xfId="33797" xr:uid="{00000000-0005-0000-0000-00000A840000}"/>
    <cellStyle name="Normal 2 9 3 3 2 2 3 3" xfId="33798" xr:uid="{00000000-0005-0000-0000-00000B840000}"/>
    <cellStyle name="Normal 2 9 3 3 2 2 4" xfId="33799" xr:uid="{00000000-0005-0000-0000-00000C840000}"/>
    <cellStyle name="Normal 2 9 3 3 2 2 4 2" xfId="33800" xr:uid="{00000000-0005-0000-0000-00000D840000}"/>
    <cellStyle name="Normal 2 9 3 3 2 2 5" xfId="33801" xr:uid="{00000000-0005-0000-0000-00000E840000}"/>
    <cellStyle name="Normal 2 9 3 3 2 3" xfId="33802" xr:uid="{00000000-0005-0000-0000-00000F840000}"/>
    <cellStyle name="Normal 2 9 3 3 2 3 2" xfId="33803" xr:uid="{00000000-0005-0000-0000-000010840000}"/>
    <cellStyle name="Normal 2 9 3 3 2 3 2 2" xfId="33804" xr:uid="{00000000-0005-0000-0000-000011840000}"/>
    <cellStyle name="Normal 2 9 3 3 2 3 2 2 2" xfId="33805" xr:uid="{00000000-0005-0000-0000-000012840000}"/>
    <cellStyle name="Normal 2 9 3 3 2 3 2 3" xfId="33806" xr:uid="{00000000-0005-0000-0000-000013840000}"/>
    <cellStyle name="Normal 2 9 3 3 2 3 3" xfId="33807" xr:uid="{00000000-0005-0000-0000-000014840000}"/>
    <cellStyle name="Normal 2 9 3 3 2 3 3 2" xfId="33808" xr:uid="{00000000-0005-0000-0000-000015840000}"/>
    <cellStyle name="Normal 2 9 3 3 2 3 4" xfId="33809" xr:uid="{00000000-0005-0000-0000-000016840000}"/>
    <cellStyle name="Normal 2 9 3 3 2 4" xfId="33810" xr:uid="{00000000-0005-0000-0000-000017840000}"/>
    <cellStyle name="Normal 2 9 3 3 2 4 2" xfId="33811" xr:uid="{00000000-0005-0000-0000-000018840000}"/>
    <cellStyle name="Normal 2 9 3 3 2 4 2 2" xfId="33812" xr:uid="{00000000-0005-0000-0000-000019840000}"/>
    <cellStyle name="Normal 2 9 3 3 2 4 3" xfId="33813" xr:uid="{00000000-0005-0000-0000-00001A840000}"/>
    <cellStyle name="Normal 2 9 3 3 2 5" xfId="33814" xr:uid="{00000000-0005-0000-0000-00001B840000}"/>
    <cellStyle name="Normal 2 9 3 3 2 5 2" xfId="33815" xr:uid="{00000000-0005-0000-0000-00001C840000}"/>
    <cellStyle name="Normal 2 9 3 3 2 6" xfId="33816" xr:uid="{00000000-0005-0000-0000-00001D840000}"/>
    <cellStyle name="Normal 2 9 3 3 3" xfId="33817" xr:uid="{00000000-0005-0000-0000-00001E840000}"/>
    <cellStyle name="Normal 2 9 3 3 3 2" xfId="33818" xr:uid="{00000000-0005-0000-0000-00001F840000}"/>
    <cellStyle name="Normal 2 9 3 3 3 2 2" xfId="33819" xr:uid="{00000000-0005-0000-0000-000020840000}"/>
    <cellStyle name="Normal 2 9 3 3 3 2 2 2" xfId="33820" xr:uid="{00000000-0005-0000-0000-000021840000}"/>
    <cellStyle name="Normal 2 9 3 3 3 2 2 2 2" xfId="33821" xr:uid="{00000000-0005-0000-0000-000022840000}"/>
    <cellStyle name="Normal 2 9 3 3 3 2 2 2 2 2" xfId="33822" xr:uid="{00000000-0005-0000-0000-000023840000}"/>
    <cellStyle name="Normal 2 9 3 3 3 2 2 2 3" xfId="33823" xr:uid="{00000000-0005-0000-0000-000024840000}"/>
    <cellStyle name="Normal 2 9 3 3 3 2 2 3" xfId="33824" xr:uid="{00000000-0005-0000-0000-000025840000}"/>
    <cellStyle name="Normal 2 9 3 3 3 2 2 3 2" xfId="33825" xr:uid="{00000000-0005-0000-0000-000026840000}"/>
    <cellStyle name="Normal 2 9 3 3 3 2 2 4" xfId="33826" xr:uid="{00000000-0005-0000-0000-000027840000}"/>
    <cellStyle name="Normal 2 9 3 3 3 2 3" xfId="33827" xr:uid="{00000000-0005-0000-0000-000028840000}"/>
    <cellStyle name="Normal 2 9 3 3 3 2 3 2" xfId="33828" xr:uid="{00000000-0005-0000-0000-000029840000}"/>
    <cellStyle name="Normal 2 9 3 3 3 2 3 2 2" xfId="33829" xr:uid="{00000000-0005-0000-0000-00002A840000}"/>
    <cellStyle name="Normal 2 9 3 3 3 2 3 3" xfId="33830" xr:uid="{00000000-0005-0000-0000-00002B840000}"/>
    <cellStyle name="Normal 2 9 3 3 3 2 4" xfId="33831" xr:uid="{00000000-0005-0000-0000-00002C840000}"/>
    <cellStyle name="Normal 2 9 3 3 3 2 4 2" xfId="33832" xr:uid="{00000000-0005-0000-0000-00002D840000}"/>
    <cellStyle name="Normal 2 9 3 3 3 2 5" xfId="33833" xr:uid="{00000000-0005-0000-0000-00002E840000}"/>
    <cellStyle name="Normal 2 9 3 3 3 3" xfId="33834" xr:uid="{00000000-0005-0000-0000-00002F840000}"/>
    <cellStyle name="Normal 2 9 3 3 3 3 2" xfId="33835" xr:uid="{00000000-0005-0000-0000-000030840000}"/>
    <cellStyle name="Normal 2 9 3 3 3 3 2 2" xfId="33836" xr:uid="{00000000-0005-0000-0000-000031840000}"/>
    <cellStyle name="Normal 2 9 3 3 3 3 2 2 2" xfId="33837" xr:uid="{00000000-0005-0000-0000-000032840000}"/>
    <cellStyle name="Normal 2 9 3 3 3 3 2 3" xfId="33838" xr:uid="{00000000-0005-0000-0000-000033840000}"/>
    <cellStyle name="Normal 2 9 3 3 3 3 3" xfId="33839" xr:uid="{00000000-0005-0000-0000-000034840000}"/>
    <cellStyle name="Normal 2 9 3 3 3 3 3 2" xfId="33840" xr:uid="{00000000-0005-0000-0000-000035840000}"/>
    <cellStyle name="Normal 2 9 3 3 3 3 4" xfId="33841" xr:uid="{00000000-0005-0000-0000-000036840000}"/>
    <cellStyle name="Normal 2 9 3 3 3 4" xfId="33842" xr:uid="{00000000-0005-0000-0000-000037840000}"/>
    <cellStyle name="Normal 2 9 3 3 3 4 2" xfId="33843" xr:uid="{00000000-0005-0000-0000-000038840000}"/>
    <cellStyle name="Normal 2 9 3 3 3 4 2 2" xfId="33844" xr:uid="{00000000-0005-0000-0000-000039840000}"/>
    <cellStyle name="Normal 2 9 3 3 3 4 3" xfId="33845" xr:uid="{00000000-0005-0000-0000-00003A840000}"/>
    <cellStyle name="Normal 2 9 3 3 3 5" xfId="33846" xr:uid="{00000000-0005-0000-0000-00003B840000}"/>
    <cellStyle name="Normal 2 9 3 3 3 5 2" xfId="33847" xr:uid="{00000000-0005-0000-0000-00003C840000}"/>
    <cellStyle name="Normal 2 9 3 3 3 6" xfId="33848" xr:uid="{00000000-0005-0000-0000-00003D840000}"/>
    <cellStyle name="Normal 2 9 3 3 4" xfId="33849" xr:uid="{00000000-0005-0000-0000-00003E840000}"/>
    <cellStyle name="Normal 2 9 3 3 4 2" xfId="33850" xr:uid="{00000000-0005-0000-0000-00003F840000}"/>
    <cellStyle name="Normal 2 9 3 3 4 2 2" xfId="33851" xr:uid="{00000000-0005-0000-0000-000040840000}"/>
    <cellStyle name="Normal 2 9 3 3 4 2 2 2" xfId="33852" xr:uid="{00000000-0005-0000-0000-000041840000}"/>
    <cellStyle name="Normal 2 9 3 3 4 2 2 2 2" xfId="33853" xr:uid="{00000000-0005-0000-0000-000042840000}"/>
    <cellStyle name="Normal 2 9 3 3 4 2 2 3" xfId="33854" xr:uid="{00000000-0005-0000-0000-000043840000}"/>
    <cellStyle name="Normal 2 9 3 3 4 2 3" xfId="33855" xr:uid="{00000000-0005-0000-0000-000044840000}"/>
    <cellStyle name="Normal 2 9 3 3 4 2 3 2" xfId="33856" xr:uid="{00000000-0005-0000-0000-000045840000}"/>
    <cellStyle name="Normal 2 9 3 3 4 2 4" xfId="33857" xr:uid="{00000000-0005-0000-0000-000046840000}"/>
    <cellStyle name="Normal 2 9 3 3 4 3" xfId="33858" xr:uid="{00000000-0005-0000-0000-000047840000}"/>
    <cellStyle name="Normal 2 9 3 3 4 3 2" xfId="33859" xr:uid="{00000000-0005-0000-0000-000048840000}"/>
    <cellStyle name="Normal 2 9 3 3 4 3 2 2" xfId="33860" xr:uid="{00000000-0005-0000-0000-000049840000}"/>
    <cellStyle name="Normal 2 9 3 3 4 3 3" xfId="33861" xr:uid="{00000000-0005-0000-0000-00004A840000}"/>
    <cellStyle name="Normal 2 9 3 3 4 4" xfId="33862" xr:uid="{00000000-0005-0000-0000-00004B840000}"/>
    <cellStyle name="Normal 2 9 3 3 4 4 2" xfId="33863" xr:uid="{00000000-0005-0000-0000-00004C840000}"/>
    <cellStyle name="Normal 2 9 3 3 4 5" xfId="33864" xr:uid="{00000000-0005-0000-0000-00004D840000}"/>
    <cellStyle name="Normal 2 9 3 3 5" xfId="33865" xr:uid="{00000000-0005-0000-0000-00004E840000}"/>
    <cellStyle name="Normal 2 9 3 3 5 2" xfId="33866" xr:uid="{00000000-0005-0000-0000-00004F840000}"/>
    <cellStyle name="Normal 2 9 3 3 5 2 2" xfId="33867" xr:uid="{00000000-0005-0000-0000-000050840000}"/>
    <cellStyle name="Normal 2 9 3 3 5 2 2 2" xfId="33868" xr:uid="{00000000-0005-0000-0000-000051840000}"/>
    <cellStyle name="Normal 2 9 3 3 5 2 3" xfId="33869" xr:uid="{00000000-0005-0000-0000-000052840000}"/>
    <cellStyle name="Normal 2 9 3 3 5 3" xfId="33870" xr:uid="{00000000-0005-0000-0000-000053840000}"/>
    <cellStyle name="Normal 2 9 3 3 5 3 2" xfId="33871" xr:uid="{00000000-0005-0000-0000-000054840000}"/>
    <cellStyle name="Normal 2 9 3 3 5 4" xfId="33872" xr:uid="{00000000-0005-0000-0000-000055840000}"/>
    <cellStyle name="Normal 2 9 3 3 6" xfId="33873" xr:uid="{00000000-0005-0000-0000-000056840000}"/>
    <cellStyle name="Normal 2 9 3 3 6 2" xfId="33874" xr:uid="{00000000-0005-0000-0000-000057840000}"/>
    <cellStyle name="Normal 2 9 3 3 6 2 2" xfId="33875" xr:uid="{00000000-0005-0000-0000-000058840000}"/>
    <cellStyle name="Normal 2 9 3 3 6 3" xfId="33876" xr:uid="{00000000-0005-0000-0000-000059840000}"/>
    <cellStyle name="Normal 2 9 3 3 6 3 2" xfId="33877" xr:uid="{00000000-0005-0000-0000-00005A840000}"/>
    <cellStyle name="Normal 2 9 3 3 6 4" xfId="33878" xr:uid="{00000000-0005-0000-0000-00005B840000}"/>
    <cellStyle name="Normal 2 9 3 3 7" xfId="33879" xr:uid="{00000000-0005-0000-0000-00005C840000}"/>
    <cellStyle name="Normal 2 9 3 3 7 2" xfId="33880" xr:uid="{00000000-0005-0000-0000-00005D840000}"/>
    <cellStyle name="Normal 2 9 3 3 8" xfId="33881" xr:uid="{00000000-0005-0000-0000-00005E840000}"/>
    <cellStyle name="Normal 2 9 3 3 8 2" xfId="33882" xr:uid="{00000000-0005-0000-0000-00005F840000}"/>
    <cellStyle name="Normal 2 9 3 3 9" xfId="33883" xr:uid="{00000000-0005-0000-0000-000060840000}"/>
    <cellStyle name="Normal 2 9 3 4" xfId="33884" xr:uid="{00000000-0005-0000-0000-000061840000}"/>
    <cellStyle name="Normal 2 9 3 4 2" xfId="33885" xr:uid="{00000000-0005-0000-0000-000062840000}"/>
    <cellStyle name="Normal 2 9 3 4 2 2" xfId="33886" xr:uid="{00000000-0005-0000-0000-000063840000}"/>
    <cellStyle name="Normal 2 9 3 4 2 2 2" xfId="33887" xr:uid="{00000000-0005-0000-0000-000064840000}"/>
    <cellStyle name="Normal 2 9 3 4 2 2 2 2" xfId="33888" xr:uid="{00000000-0005-0000-0000-000065840000}"/>
    <cellStyle name="Normal 2 9 3 4 2 2 2 2 2" xfId="33889" xr:uid="{00000000-0005-0000-0000-000066840000}"/>
    <cellStyle name="Normal 2 9 3 4 2 2 2 3" xfId="33890" xr:uid="{00000000-0005-0000-0000-000067840000}"/>
    <cellStyle name="Normal 2 9 3 4 2 2 3" xfId="33891" xr:uid="{00000000-0005-0000-0000-000068840000}"/>
    <cellStyle name="Normal 2 9 3 4 2 2 3 2" xfId="33892" xr:uid="{00000000-0005-0000-0000-000069840000}"/>
    <cellStyle name="Normal 2 9 3 4 2 2 4" xfId="33893" xr:uid="{00000000-0005-0000-0000-00006A840000}"/>
    <cellStyle name="Normal 2 9 3 4 2 3" xfId="33894" xr:uid="{00000000-0005-0000-0000-00006B840000}"/>
    <cellStyle name="Normal 2 9 3 4 2 3 2" xfId="33895" xr:uid="{00000000-0005-0000-0000-00006C840000}"/>
    <cellStyle name="Normal 2 9 3 4 2 3 2 2" xfId="33896" xr:uid="{00000000-0005-0000-0000-00006D840000}"/>
    <cellStyle name="Normal 2 9 3 4 2 3 3" xfId="33897" xr:uid="{00000000-0005-0000-0000-00006E840000}"/>
    <cellStyle name="Normal 2 9 3 4 2 4" xfId="33898" xr:uid="{00000000-0005-0000-0000-00006F840000}"/>
    <cellStyle name="Normal 2 9 3 4 2 4 2" xfId="33899" xr:uid="{00000000-0005-0000-0000-000070840000}"/>
    <cellStyle name="Normal 2 9 3 4 2 5" xfId="33900" xr:uid="{00000000-0005-0000-0000-000071840000}"/>
    <cellStyle name="Normal 2 9 3 4 3" xfId="33901" xr:uid="{00000000-0005-0000-0000-000072840000}"/>
    <cellStyle name="Normal 2 9 3 4 3 2" xfId="33902" xr:uid="{00000000-0005-0000-0000-000073840000}"/>
    <cellStyle name="Normal 2 9 3 4 3 2 2" xfId="33903" xr:uid="{00000000-0005-0000-0000-000074840000}"/>
    <cellStyle name="Normal 2 9 3 4 3 2 2 2" xfId="33904" xr:uid="{00000000-0005-0000-0000-000075840000}"/>
    <cellStyle name="Normal 2 9 3 4 3 2 3" xfId="33905" xr:uid="{00000000-0005-0000-0000-000076840000}"/>
    <cellStyle name="Normal 2 9 3 4 3 3" xfId="33906" xr:uid="{00000000-0005-0000-0000-000077840000}"/>
    <cellStyle name="Normal 2 9 3 4 3 3 2" xfId="33907" xr:uid="{00000000-0005-0000-0000-000078840000}"/>
    <cellStyle name="Normal 2 9 3 4 3 4" xfId="33908" xr:uid="{00000000-0005-0000-0000-000079840000}"/>
    <cellStyle name="Normal 2 9 3 4 4" xfId="33909" xr:uid="{00000000-0005-0000-0000-00007A840000}"/>
    <cellStyle name="Normal 2 9 3 4 4 2" xfId="33910" xr:uid="{00000000-0005-0000-0000-00007B840000}"/>
    <cellStyle name="Normal 2 9 3 4 4 2 2" xfId="33911" xr:uid="{00000000-0005-0000-0000-00007C840000}"/>
    <cellStyle name="Normal 2 9 3 4 4 3" xfId="33912" xr:uid="{00000000-0005-0000-0000-00007D840000}"/>
    <cellStyle name="Normal 2 9 3 4 5" xfId="33913" xr:uid="{00000000-0005-0000-0000-00007E840000}"/>
    <cellStyle name="Normal 2 9 3 4 5 2" xfId="33914" xr:uid="{00000000-0005-0000-0000-00007F840000}"/>
    <cellStyle name="Normal 2 9 3 4 6" xfId="33915" xr:uid="{00000000-0005-0000-0000-000080840000}"/>
    <cellStyle name="Normal 2 9 3 5" xfId="33916" xr:uid="{00000000-0005-0000-0000-000081840000}"/>
    <cellStyle name="Normal 2 9 3 5 2" xfId="33917" xr:uid="{00000000-0005-0000-0000-000082840000}"/>
    <cellStyle name="Normal 2 9 3 5 2 2" xfId="33918" xr:uid="{00000000-0005-0000-0000-000083840000}"/>
    <cellStyle name="Normal 2 9 3 5 2 2 2" xfId="33919" xr:uid="{00000000-0005-0000-0000-000084840000}"/>
    <cellStyle name="Normal 2 9 3 5 2 2 2 2" xfId="33920" xr:uid="{00000000-0005-0000-0000-000085840000}"/>
    <cellStyle name="Normal 2 9 3 5 2 2 2 2 2" xfId="33921" xr:uid="{00000000-0005-0000-0000-000086840000}"/>
    <cellStyle name="Normal 2 9 3 5 2 2 2 3" xfId="33922" xr:uid="{00000000-0005-0000-0000-000087840000}"/>
    <cellStyle name="Normal 2 9 3 5 2 2 3" xfId="33923" xr:uid="{00000000-0005-0000-0000-000088840000}"/>
    <cellStyle name="Normal 2 9 3 5 2 2 3 2" xfId="33924" xr:uid="{00000000-0005-0000-0000-000089840000}"/>
    <cellStyle name="Normal 2 9 3 5 2 2 4" xfId="33925" xr:uid="{00000000-0005-0000-0000-00008A840000}"/>
    <cellStyle name="Normal 2 9 3 5 2 3" xfId="33926" xr:uid="{00000000-0005-0000-0000-00008B840000}"/>
    <cellStyle name="Normal 2 9 3 5 2 3 2" xfId="33927" xr:uid="{00000000-0005-0000-0000-00008C840000}"/>
    <cellStyle name="Normal 2 9 3 5 2 3 2 2" xfId="33928" xr:uid="{00000000-0005-0000-0000-00008D840000}"/>
    <cellStyle name="Normal 2 9 3 5 2 3 3" xfId="33929" xr:uid="{00000000-0005-0000-0000-00008E840000}"/>
    <cellStyle name="Normal 2 9 3 5 2 4" xfId="33930" xr:uid="{00000000-0005-0000-0000-00008F840000}"/>
    <cellStyle name="Normal 2 9 3 5 2 4 2" xfId="33931" xr:uid="{00000000-0005-0000-0000-000090840000}"/>
    <cellStyle name="Normal 2 9 3 5 2 5" xfId="33932" xr:uid="{00000000-0005-0000-0000-000091840000}"/>
    <cellStyle name="Normal 2 9 3 5 3" xfId="33933" xr:uid="{00000000-0005-0000-0000-000092840000}"/>
    <cellStyle name="Normal 2 9 3 5 3 2" xfId="33934" xr:uid="{00000000-0005-0000-0000-000093840000}"/>
    <cellStyle name="Normal 2 9 3 5 3 2 2" xfId="33935" xr:uid="{00000000-0005-0000-0000-000094840000}"/>
    <cellStyle name="Normal 2 9 3 5 3 2 2 2" xfId="33936" xr:uid="{00000000-0005-0000-0000-000095840000}"/>
    <cellStyle name="Normal 2 9 3 5 3 2 3" xfId="33937" xr:uid="{00000000-0005-0000-0000-000096840000}"/>
    <cellStyle name="Normal 2 9 3 5 3 3" xfId="33938" xr:uid="{00000000-0005-0000-0000-000097840000}"/>
    <cellStyle name="Normal 2 9 3 5 3 3 2" xfId="33939" xr:uid="{00000000-0005-0000-0000-000098840000}"/>
    <cellStyle name="Normal 2 9 3 5 3 4" xfId="33940" xr:uid="{00000000-0005-0000-0000-000099840000}"/>
    <cellStyle name="Normal 2 9 3 5 4" xfId="33941" xr:uid="{00000000-0005-0000-0000-00009A840000}"/>
    <cellStyle name="Normal 2 9 3 5 4 2" xfId="33942" xr:uid="{00000000-0005-0000-0000-00009B840000}"/>
    <cellStyle name="Normal 2 9 3 5 4 2 2" xfId="33943" xr:uid="{00000000-0005-0000-0000-00009C840000}"/>
    <cellStyle name="Normal 2 9 3 5 4 3" xfId="33944" xr:uid="{00000000-0005-0000-0000-00009D840000}"/>
    <cellStyle name="Normal 2 9 3 5 5" xfId="33945" xr:uid="{00000000-0005-0000-0000-00009E840000}"/>
    <cellStyle name="Normal 2 9 3 5 5 2" xfId="33946" xr:uid="{00000000-0005-0000-0000-00009F840000}"/>
    <cellStyle name="Normal 2 9 3 5 6" xfId="33947" xr:uid="{00000000-0005-0000-0000-0000A0840000}"/>
    <cellStyle name="Normal 2 9 3 6" xfId="33948" xr:uid="{00000000-0005-0000-0000-0000A1840000}"/>
    <cellStyle name="Normal 2 9 3 6 2" xfId="33949" xr:uid="{00000000-0005-0000-0000-0000A2840000}"/>
    <cellStyle name="Normal 2 9 3 6 2 2" xfId="33950" xr:uid="{00000000-0005-0000-0000-0000A3840000}"/>
    <cellStyle name="Normal 2 9 3 6 2 2 2" xfId="33951" xr:uid="{00000000-0005-0000-0000-0000A4840000}"/>
    <cellStyle name="Normal 2 9 3 6 2 2 2 2" xfId="33952" xr:uid="{00000000-0005-0000-0000-0000A5840000}"/>
    <cellStyle name="Normal 2 9 3 6 2 2 3" xfId="33953" xr:uid="{00000000-0005-0000-0000-0000A6840000}"/>
    <cellStyle name="Normal 2 9 3 6 2 3" xfId="33954" xr:uid="{00000000-0005-0000-0000-0000A7840000}"/>
    <cellStyle name="Normal 2 9 3 6 2 3 2" xfId="33955" xr:uid="{00000000-0005-0000-0000-0000A8840000}"/>
    <cellStyle name="Normal 2 9 3 6 2 4" xfId="33956" xr:uid="{00000000-0005-0000-0000-0000A9840000}"/>
    <cellStyle name="Normal 2 9 3 6 3" xfId="33957" xr:uid="{00000000-0005-0000-0000-0000AA840000}"/>
    <cellStyle name="Normal 2 9 3 6 3 2" xfId="33958" xr:uid="{00000000-0005-0000-0000-0000AB840000}"/>
    <cellStyle name="Normal 2 9 3 6 3 2 2" xfId="33959" xr:uid="{00000000-0005-0000-0000-0000AC840000}"/>
    <cellStyle name="Normal 2 9 3 6 3 3" xfId="33960" xr:uid="{00000000-0005-0000-0000-0000AD840000}"/>
    <cellStyle name="Normal 2 9 3 6 4" xfId="33961" xr:uid="{00000000-0005-0000-0000-0000AE840000}"/>
    <cellStyle name="Normal 2 9 3 6 4 2" xfId="33962" xr:uid="{00000000-0005-0000-0000-0000AF840000}"/>
    <cellStyle name="Normal 2 9 3 6 5" xfId="33963" xr:uid="{00000000-0005-0000-0000-0000B0840000}"/>
    <cellStyle name="Normal 2 9 3 7" xfId="33964" xr:uid="{00000000-0005-0000-0000-0000B1840000}"/>
    <cellStyle name="Normal 2 9 3 7 2" xfId="33965" xr:uid="{00000000-0005-0000-0000-0000B2840000}"/>
    <cellStyle name="Normal 2 9 3 7 2 2" xfId="33966" xr:uid="{00000000-0005-0000-0000-0000B3840000}"/>
    <cellStyle name="Normal 2 9 3 7 2 2 2" xfId="33967" xr:uid="{00000000-0005-0000-0000-0000B4840000}"/>
    <cellStyle name="Normal 2 9 3 7 2 3" xfId="33968" xr:uid="{00000000-0005-0000-0000-0000B5840000}"/>
    <cellStyle name="Normal 2 9 3 7 3" xfId="33969" xr:uid="{00000000-0005-0000-0000-0000B6840000}"/>
    <cellStyle name="Normal 2 9 3 7 3 2" xfId="33970" xr:uid="{00000000-0005-0000-0000-0000B7840000}"/>
    <cellStyle name="Normal 2 9 3 7 4" xfId="33971" xr:uid="{00000000-0005-0000-0000-0000B8840000}"/>
    <cellStyle name="Normal 2 9 3 8" xfId="33972" xr:uid="{00000000-0005-0000-0000-0000B9840000}"/>
    <cellStyle name="Normal 2 9 3 8 2" xfId="33973" xr:uid="{00000000-0005-0000-0000-0000BA840000}"/>
    <cellStyle name="Normal 2 9 3 8 2 2" xfId="33974" xr:uid="{00000000-0005-0000-0000-0000BB840000}"/>
    <cellStyle name="Normal 2 9 3 8 3" xfId="33975" xr:uid="{00000000-0005-0000-0000-0000BC840000}"/>
    <cellStyle name="Normal 2 9 3 8 3 2" xfId="33976" xr:uid="{00000000-0005-0000-0000-0000BD840000}"/>
    <cellStyle name="Normal 2 9 3 8 4" xfId="33977" xr:uid="{00000000-0005-0000-0000-0000BE840000}"/>
    <cellStyle name="Normal 2 9 3 9" xfId="33978" xr:uid="{00000000-0005-0000-0000-0000BF840000}"/>
    <cellStyle name="Normal 2 9 3 9 2" xfId="33979" xr:uid="{00000000-0005-0000-0000-0000C0840000}"/>
    <cellStyle name="Normal 2 9 4" xfId="33980" xr:uid="{00000000-0005-0000-0000-0000C1840000}"/>
    <cellStyle name="Normal 2 9 4 10" xfId="33981" xr:uid="{00000000-0005-0000-0000-0000C2840000}"/>
    <cellStyle name="Normal 2 9 4 11" xfId="33982" xr:uid="{00000000-0005-0000-0000-0000C3840000}"/>
    <cellStyle name="Normal 2 9 4 2" xfId="33983" xr:uid="{00000000-0005-0000-0000-0000C4840000}"/>
    <cellStyle name="Normal 2 9 4 2 2" xfId="33984" xr:uid="{00000000-0005-0000-0000-0000C5840000}"/>
    <cellStyle name="Normal 2 9 4 2 2 2" xfId="33985" xr:uid="{00000000-0005-0000-0000-0000C6840000}"/>
    <cellStyle name="Normal 2 9 4 2 2 2 2" xfId="33986" xr:uid="{00000000-0005-0000-0000-0000C7840000}"/>
    <cellStyle name="Normal 2 9 4 2 2 2 2 2" xfId="33987" xr:uid="{00000000-0005-0000-0000-0000C8840000}"/>
    <cellStyle name="Normal 2 9 4 2 2 2 2 2 2" xfId="33988" xr:uid="{00000000-0005-0000-0000-0000C9840000}"/>
    <cellStyle name="Normal 2 9 4 2 2 2 2 2 2 2" xfId="33989" xr:uid="{00000000-0005-0000-0000-0000CA840000}"/>
    <cellStyle name="Normal 2 9 4 2 2 2 2 2 3" xfId="33990" xr:uid="{00000000-0005-0000-0000-0000CB840000}"/>
    <cellStyle name="Normal 2 9 4 2 2 2 2 3" xfId="33991" xr:uid="{00000000-0005-0000-0000-0000CC840000}"/>
    <cellStyle name="Normal 2 9 4 2 2 2 2 3 2" xfId="33992" xr:uid="{00000000-0005-0000-0000-0000CD840000}"/>
    <cellStyle name="Normal 2 9 4 2 2 2 2 4" xfId="33993" xr:uid="{00000000-0005-0000-0000-0000CE840000}"/>
    <cellStyle name="Normal 2 9 4 2 2 2 3" xfId="33994" xr:uid="{00000000-0005-0000-0000-0000CF840000}"/>
    <cellStyle name="Normal 2 9 4 2 2 2 3 2" xfId="33995" xr:uid="{00000000-0005-0000-0000-0000D0840000}"/>
    <cellStyle name="Normal 2 9 4 2 2 2 3 2 2" xfId="33996" xr:uid="{00000000-0005-0000-0000-0000D1840000}"/>
    <cellStyle name="Normal 2 9 4 2 2 2 3 3" xfId="33997" xr:uid="{00000000-0005-0000-0000-0000D2840000}"/>
    <cellStyle name="Normal 2 9 4 2 2 2 4" xfId="33998" xr:uid="{00000000-0005-0000-0000-0000D3840000}"/>
    <cellStyle name="Normal 2 9 4 2 2 2 4 2" xfId="33999" xr:uid="{00000000-0005-0000-0000-0000D4840000}"/>
    <cellStyle name="Normal 2 9 4 2 2 2 5" xfId="34000" xr:uid="{00000000-0005-0000-0000-0000D5840000}"/>
    <cellStyle name="Normal 2 9 4 2 2 3" xfId="34001" xr:uid="{00000000-0005-0000-0000-0000D6840000}"/>
    <cellStyle name="Normal 2 9 4 2 2 3 2" xfId="34002" xr:uid="{00000000-0005-0000-0000-0000D7840000}"/>
    <cellStyle name="Normal 2 9 4 2 2 3 2 2" xfId="34003" xr:uid="{00000000-0005-0000-0000-0000D8840000}"/>
    <cellStyle name="Normal 2 9 4 2 2 3 2 2 2" xfId="34004" xr:uid="{00000000-0005-0000-0000-0000D9840000}"/>
    <cellStyle name="Normal 2 9 4 2 2 3 2 3" xfId="34005" xr:uid="{00000000-0005-0000-0000-0000DA840000}"/>
    <cellStyle name="Normal 2 9 4 2 2 3 3" xfId="34006" xr:uid="{00000000-0005-0000-0000-0000DB840000}"/>
    <cellStyle name="Normal 2 9 4 2 2 3 3 2" xfId="34007" xr:uid="{00000000-0005-0000-0000-0000DC840000}"/>
    <cellStyle name="Normal 2 9 4 2 2 3 4" xfId="34008" xr:uid="{00000000-0005-0000-0000-0000DD840000}"/>
    <cellStyle name="Normal 2 9 4 2 2 4" xfId="34009" xr:uid="{00000000-0005-0000-0000-0000DE840000}"/>
    <cellStyle name="Normal 2 9 4 2 2 4 2" xfId="34010" xr:uid="{00000000-0005-0000-0000-0000DF840000}"/>
    <cellStyle name="Normal 2 9 4 2 2 4 2 2" xfId="34011" xr:uid="{00000000-0005-0000-0000-0000E0840000}"/>
    <cellStyle name="Normal 2 9 4 2 2 4 3" xfId="34012" xr:uid="{00000000-0005-0000-0000-0000E1840000}"/>
    <cellStyle name="Normal 2 9 4 2 2 5" xfId="34013" xr:uid="{00000000-0005-0000-0000-0000E2840000}"/>
    <cellStyle name="Normal 2 9 4 2 2 5 2" xfId="34014" xr:uid="{00000000-0005-0000-0000-0000E3840000}"/>
    <cellStyle name="Normal 2 9 4 2 2 6" xfId="34015" xr:uid="{00000000-0005-0000-0000-0000E4840000}"/>
    <cellStyle name="Normal 2 9 4 2 3" xfId="34016" xr:uid="{00000000-0005-0000-0000-0000E5840000}"/>
    <cellStyle name="Normal 2 9 4 2 3 2" xfId="34017" xr:uid="{00000000-0005-0000-0000-0000E6840000}"/>
    <cellStyle name="Normal 2 9 4 2 3 2 2" xfId="34018" xr:uid="{00000000-0005-0000-0000-0000E7840000}"/>
    <cellStyle name="Normal 2 9 4 2 3 2 2 2" xfId="34019" xr:uid="{00000000-0005-0000-0000-0000E8840000}"/>
    <cellStyle name="Normal 2 9 4 2 3 2 2 2 2" xfId="34020" xr:uid="{00000000-0005-0000-0000-0000E9840000}"/>
    <cellStyle name="Normal 2 9 4 2 3 2 2 2 2 2" xfId="34021" xr:uid="{00000000-0005-0000-0000-0000EA840000}"/>
    <cellStyle name="Normal 2 9 4 2 3 2 2 2 3" xfId="34022" xr:uid="{00000000-0005-0000-0000-0000EB840000}"/>
    <cellStyle name="Normal 2 9 4 2 3 2 2 3" xfId="34023" xr:uid="{00000000-0005-0000-0000-0000EC840000}"/>
    <cellStyle name="Normal 2 9 4 2 3 2 2 3 2" xfId="34024" xr:uid="{00000000-0005-0000-0000-0000ED840000}"/>
    <cellStyle name="Normal 2 9 4 2 3 2 2 4" xfId="34025" xr:uid="{00000000-0005-0000-0000-0000EE840000}"/>
    <cellStyle name="Normal 2 9 4 2 3 2 3" xfId="34026" xr:uid="{00000000-0005-0000-0000-0000EF840000}"/>
    <cellStyle name="Normal 2 9 4 2 3 2 3 2" xfId="34027" xr:uid="{00000000-0005-0000-0000-0000F0840000}"/>
    <cellStyle name="Normal 2 9 4 2 3 2 3 2 2" xfId="34028" xr:uid="{00000000-0005-0000-0000-0000F1840000}"/>
    <cellStyle name="Normal 2 9 4 2 3 2 3 3" xfId="34029" xr:uid="{00000000-0005-0000-0000-0000F2840000}"/>
    <cellStyle name="Normal 2 9 4 2 3 2 4" xfId="34030" xr:uid="{00000000-0005-0000-0000-0000F3840000}"/>
    <cellStyle name="Normal 2 9 4 2 3 2 4 2" xfId="34031" xr:uid="{00000000-0005-0000-0000-0000F4840000}"/>
    <cellStyle name="Normal 2 9 4 2 3 2 5" xfId="34032" xr:uid="{00000000-0005-0000-0000-0000F5840000}"/>
    <cellStyle name="Normal 2 9 4 2 3 3" xfId="34033" xr:uid="{00000000-0005-0000-0000-0000F6840000}"/>
    <cellStyle name="Normal 2 9 4 2 3 3 2" xfId="34034" xr:uid="{00000000-0005-0000-0000-0000F7840000}"/>
    <cellStyle name="Normal 2 9 4 2 3 3 2 2" xfId="34035" xr:uid="{00000000-0005-0000-0000-0000F8840000}"/>
    <cellStyle name="Normal 2 9 4 2 3 3 2 2 2" xfId="34036" xr:uid="{00000000-0005-0000-0000-0000F9840000}"/>
    <cellStyle name="Normal 2 9 4 2 3 3 2 3" xfId="34037" xr:uid="{00000000-0005-0000-0000-0000FA840000}"/>
    <cellStyle name="Normal 2 9 4 2 3 3 3" xfId="34038" xr:uid="{00000000-0005-0000-0000-0000FB840000}"/>
    <cellStyle name="Normal 2 9 4 2 3 3 3 2" xfId="34039" xr:uid="{00000000-0005-0000-0000-0000FC840000}"/>
    <cellStyle name="Normal 2 9 4 2 3 3 4" xfId="34040" xr:uid="{00000000-0005-0000-0000-0000FD840000}"/>
    <cellStyle name="Normal 2 9 4 2 3 4" xfId="34041" xr:uid="{00000000-0005-0000-0000-0000FE840000}"/>
    <cellStyle name="Normal 2 9 4 2 3 4 2" xfId="34042" xr:uid="{00000000-0005-0000-0000-0000FF840000}"/>
    <cellStyle name="Normal 2 9 4 2 3 4 2 2" xfId="34043" xr:uid="{00000000-0005-0000-0000-000000850000}"/>
    <cellStyle name="Normal 2 9 4 2 3 4 3" xfId="34044" xr:uid="{00000000-0005-0000-0000-000001850000}"/>
    <cellStyle name="Normal 2 9 4 2 3 5" xfId="34045" xr:uid="{00000000-0005-0000-0000-000002850000}"/>
    <cellStyle name="Normal 2 9 4 2 3 5 2" xfId="34046" xr:uid="{00000000-0005-0000-0000-000003850000}"/>
    <cellStyle name="Normal 2 9 4 2 3 6" xfId="34047" xr:uid="{00000000-0005-0000-0000-000004850000}"/>
    <cellStyle name="Normal 2 9 4 2 4" xfId="34048" xr:uid="{00000000-0005-0000-0000-000005850000}"/>
    <cellStyle name="Normal 2 9 4 2 4 2" xfId="34049" xr:uid="{00000000-0005-0000-0000-000006850000}"/>
    <cellStyle name="Normal 2 9 4 2 4 2 2" xfId="34050" xr:uid="{00000000-0005-0000-0000-000007850000}"/>
    <cellStyle name="Normal 2 9 4 2 4 2 2 2" xfId="34051" xr:uid="{00000000-0005-0000-0000-000008850000}"/>
    <cellStyle name="Normal 2 9 4 2 4 2 2 2 2" xfId="34052" xr:uid="{00000000-0005-0000-0000-000009850000}"/>
    <cellStyle name="Normal 2 9 4 2 4 2 2 3" xfId="34053" xr:uid="{00000000-0005-0000-0000-00000A850000}"/>
    <cellStyle name="Normal 2 9 4 2 4 2 3" xfId="34054" xr:uid="{00000000-0005-0000-0000-00000B850000}"/>
    <cellStyle name="Normal 2 9 4 2 4 2 3 2" xfId="34055" xr:uid="{00000000-0005-0000-0000-00000C850000}"/>
    <cellStyle name="Normal 2 9 4 2 4 2 4" xfId="34056" xr:uid="{00000000-0005-0000-0000-00000D850000}"/>
    <cellStyle name="Normal 2 9 4 2 4 3" xfId="34057" xr:uid="{00000000-0005-0000-0000-00000E850000}"/>
    <cellStyle name="Normal 2 9 4 2 4 3 2" xfId="34058" xr:uid="{00000000-0005-0000-0000-00000F850000}"/>
    <cellStyle name="Normal 2 9 4 2 4 3 2 2" xfId="34059" xr:uid="{00000000-0005-0000-0000-000010850000}"/>
    <cellStyle name="Normal 2 9 4 2 4 3 3" xfId="34060" xr:uid="{00000000-0005-0000-0000-000011850000}"/>
    <cellStyle name="Normal 2 9 4 2 4 4" xfId="34061" xr:uid="{00000000-0005-0000-0000-000012850000}"/>
    <cellStyle name="Normal 2 9 4 2 4 4 2" xfId="34062" xr:uid="{00000000-0005-0000-0000-000013850000}"/>
    <cellStyle name="Normal 2 9 4 2 4 5" xfId="34063" xr:uid="{00000000-0005-0000-0000-000014850000}"/>
    <cellStyle name="Normal 2 9 4 2 5" xfId="34064" xr:uid="{00000000-0005-0000-0000-000015850000}"/>
    <cellStyle name="Normal 2 9 4 2 5 2" xfId="34065" xr:uid="{00000000-0005-0000-0000-000016850000}"/>
    <cellStyle name="Normal 2 9 4 2 5 2 2" xfId="34066" xr:uid="{00000000-0005-0000-0000-000017850000}"/>
    <cellStyle name="Normal 2 9 4 2 5 2 2 2" xfId="34067" xr:uid="{00000000-0005-0000-0000-000018850000}"/>
    <cellStyle name="Normal 2 9 4 2 5 2 3" xfId="34068" xr:uid="{00000000-0005-0000-0000-000019850000}"/>
    <cellStyle name="Normal 2 9 4 2 5 3" xfId="34069" xr:uid="{00000000-0005-0000-0000-00001A850000}"/>
    <cellStyle name="Normal 2 9 4 2 5 3 2" xfId="34070" xr:uid="{00000000-0005-0000-0000-00001B850000}"/>
    <cellStyle name="Normal 2 9 4 2 5 4" xfId="34071" xr:uid="{00000000-0005-0000-0000-00001C850000}"/>
    <cellStyle name="Normal 2 9 4 2 6" xfId="34072" xr:uid="{00000000-0005-0000-0000-00001D850000}"/>
    <cellStyle name="Normal 2 9 4 2 6 2" xfId="34073" xr:uid="{00000000-0005-0000-0000-00001E850000}"/>
    <cellStyle name="Normal 2 9 4 2 6 2 2" xfId="34074" xr:uid="{00000000-0005-0000-0000-00001F850000}"/>
    <cellStyle name="Normal 2 9 4 2 6 3" xfId="34075" xr:uid="{00000000-0005-0000-0000-000020850000}"/>
    <cellStyle name="Normal 2 9 4 2 6 3 2" xfId="34076" xr:uid="{00000000-0005-0000-0000-000021850000}"/>
    <cellStyle name="Normal 2 9 4 2 6 4" xfId="34077" xr:uid="{00000000-0005-0000-0000-000022850000}"/>
    <cellStyle name="Normal 2 9 4 2 7" xfId="34078" xr:uid="{00000000-0005-0000-0000-000023850000}"/>
    <cellStyle name="Normal 2 9 4 2 7 2" xfId="34079" xr:uid="{00000000-0005-0000-0000-000024850000}"/>
    <cellStyle name="Normal 2 9 4 2 8" xfId="34080" xr:uid="{00000000-0005-0000-0000-000025850000}"/>
    <cellStyle name="Normal 2 9 4 2 8 2" xfId="34081" xr:uid="{00000000-0005-0000-0000-000026850000}"/>
    <cellStyle name="Normal 2 9 4 2 9" xfId="34082" xr:uid="{00000000-0005-0000-0000-000027850000}"/>
    <cellStyle name="Normal 2 9 4 3" xfId="34083" xr:uid="{00000000-0005-0000-0000-000028850000}"/>
    <cellStyle name="Normal 2 9 4 3 2" xfId="34084" xr:uid="{00000000-0005-0000-0000-000029850000}"/>
    <cellStyle name="Normal 2 9 4 3 2 2" xfId="34085" xr:uid="{00000000-0005-0000-0000-00002A850000}"/>
    <cellStyle name="Normal 2 9 4 3 2 2 2" xfId="34086" xr:uid="{00000000-0005-0000-0000-00002B850000}"/>
    <cellStyle name="Normal 2 9 4 3 2 2 2 2" xfId="34087" xr:uid="{00000000-0005-0000-0000-00002C850000}"/>
    <cellStyle name="Normal 2 9 4 3 2 2 2 2 2" xfId="34088" xr:uid="{00000000-0005-0000-0000-00002D850000}"/>
    <cellStyle name="Normal 2 9 4 3 2 2 2 3" xfId="34089" xr:uid="{00000000-0005-0000-0000-00002E850000}"/>
    <cellStyle name="Normal 2 9 4 3 2 2 3" xfId="34090" xr:uid="{00000000-0005-0000-0000-00002F850000}"/>
    <cellStyle name="Normal 2 9 4 3 2 2 3 2" xfId="34091" xr:uid="{00000000-0005-0000-0000-000030850000}"/>
    <cellStyle name="Normal 2 9 4 3 2 2 4" xfId="34092" xr:uid="{00000000-0005-0000-0000-000031850000}"/>
    <cellStyle name="Normal 2 9 4 3 2 3" xfId="34093" xr:uid="{00000000-0005-0000-0000-000032850000}"/>
    <cellStyle name="Normal 2 9 4 3 2 3 2" xfId="34094" xr:uid="{00000000-0005-0000-0000-000033850000}"/>
    <cellStyle name="Normal 2 9 4 3 2 3 2 2" xfId="34095" xr:uid="{00000000-0005-0000-0000-000034850000}"/>
    <cellStyle name="Normal 2 9 4 3 2 3 3" xfId="34096" xr:uid="{00000000-0005-0000-0000-000035850000}"/>
    <cellStyle name="Normal 2 9 4 3 2 4" xfId="34097" xr:uid="{00000000-0005-0000-0000-000036850000}"/>
    <cellStyle name="Normal 2 9 4 3 2 4 2" xfId="34098" xr:uid="{00000000-0005-0000-0000-000037850000}"/>
    <cellStyle name="Normal 2 9 4 3 2 5" xfId="34099" xr:uid="{00000000-0005-0000-0000-000038850000}"/>
    <cellStyle name="Normal 2 9 4 3 3" xfId="34100" xr:uid="{00000000-0005-0000-0000-000039850000}"/>
    <cellStyle name="Normal 2 9 4 3 3 2" xfId="34101" xr:uid="{00000000-0005-0000-0000-00003A850000}"/>
    <cellStyle name="Normal 2 9 4 3 3 2 2" xfId="34102" xr:uid="{00000000-0005-0000-0000-00003B850000}"/>
    <cellStyle name="Normal 2 9 4 3 3 2 2 2" xfId="34103" xr:uid="{00000000-0005-0000-0000-00003C850000}"/>
    <cellStyle name="Normal 2 9 4 3 3 2 3" xfId="34104" xr:uid="{00000000-0005-0000-0000-00003D850000}"/>
    <cellStyle name="Normal 2 9 4 3 3 3" xfId="34105" xr:uid="{00000000-0005-0000-0000-00003E850000}"/>
    <cellStyle name="Normal 2 9 4 3 3 3 2" xfId="34106" xr:uid="{00000000-0005-0000-0000-00003F850000}"/>
    <cellStyle name="Normal 2 9 4 3 3 4" xfId="34107" xr:uid="{00000000-0005-0000-0000-000040850000}"/>
    <cellStyle name="Normal 2 9 4 3 4" xfId="34108" xr:uid="{00000000-0005-0000-0000-000041850000}"/>
    <cellStyle name="Normal 2 9 4 3 4 2" xfId="34109" xr:uid="{00000000-0005-0000-0000-000042850000}"/>
    <cellStyle name="Normal 2 9 4 3 4 2 2" xfId="34110" xr:uid="{00000000-0005-0000-0000-000043850000}"/>
    <cellStyle name="Normal 2 9 4 3 4 3" xfId="34111" xr:uid="{00000000-0005-0000-0000-000044850000}"/>
    <cellStyle name="Normal 2 9 4 3 5" xfId="34112" xr:uid="{00000000-0005-0000-0000-000045850000}"/>
    <cellStyle name="Normal 2 9 4 3 5 2" xfId="34113" xr:uid="{00000000-0005-0000-0000-000046850000}"/>
    <cellStyle name="Normal 2 9 4 3 6" xfId="34114" xr:uid="{00000000-0005-0000-0000-000047850000}"/>
    <cellStyle name="Normal 2 9 4 4" xfId="34115" xr:uid="{00000000-0005-0000-0000-000048850000}"/>
    <cellStyle name="Normal 2 9 4 4 2" xfId="34116" xr:uid="{00000000-0005-0000-0000-000049850000}"/>
    <cellStyle name="Normal 2 9 4 4 2 2" xfId="34117" xr:uid="{00000000-0005-0000-0000-00004A850000}"/>
    <cellStyle name="Normal 2 9 4 4 2 2 2" xfId="34118" xr:uid="{00000000-0005-0000-0000-00004B850000}"/>
    <cellStyle name="Normal 2 9 4 4 2 2 2 2" xfId="34119" xr:uid="{00000000-0005-0000-0000-00004C850000}"/>
    <cellStyle name="Normal 2 9 4 4 2 2 2 2 2" xfId="34120" xr:uid="{00000000-0005-0000-0000-00004D850000}"/>
    <cellStyle name="Normal 2 9 4 4 2 2 2 3" xfId="34121" xr:uid="{00000000-0005-0000-0000-00004E850000}"/>
    <cellStyle name="Normal 2 9 4 4 2 2 3" xfId="34122" xr:uid="{00000000-0005-0000-0000-00004F850000}"/>
    <cellStyle name="Normal 2 9 4 4 2 2 3 2" xfId="34123" xr:uid="{00000000-0005-0000-0000-000050850000}"/>
    <cellStyle name="Normal 2 9 4 4 2 2 4" xfId="34124" xr:uid="{00000000-0005-0000-0000-000051850000}"/>
    <cellStyle name="Normal 2 9 4 4 2 3" xfId="34125" xr:uid="{00000000-0005-0000-0000-000052850000}"/>
    <cellStyle name="Normal 2 9 4 4 2 3 2" xfId="34126" xr:uid="{00000000-0005-0000-0000-000053850000}"/>
    <cellStyle name="Normal 2 9 4 4 2 3 2 2" xfId="34127" xr:uid="{00000000-0005-0000-0000-000054850000}"/>
    <cellStyle name="Normal 2 9 4 4 2 3 3" xfId="34128" xr:uid="{00000000-0005-0000-0000-000055850000}"/>
    <cellStyle name="Normal 2 9 4 4 2 4" xfId="34129" xr:uid="{00000000-0005-0000-0000-000056850000}"/>
    <cellStyle name="Normal 2 9 4 4 2 4 2" xfId="34130" xr:uid="{00000000-0005-0000-0000-000057850000}"/>
    <cellStyle name="Normal 2 9 4 4 2 5" xfId="34131" xr:uid="{00000000-0005-0000-0000-000058850000}"/>
    <cellStyle name="Normal 2 9 4 4 3" xfId="34132" xr:uid="{00000000-0005-0000-0000-000059850000}"/>
    <cellStyle name="Normal 2 9 4 4 3 2" xfId="34133" xr:uid="{00000000-0005-0000-0000-00005A850000}"/>
    <cellStyle name="Normal 2 9 4 4 3 2 2" xfId="34134" xr:uid="{00000000-0005-0000-0000-00005B850000}"/>
    <cellStyle name="Normal 2 9 4 4 3 2 2 2" xfId="34135" xr:uid="{00000000-0005-0000-0000-00005C850000}"/>
    <cellStyle name="Normal 2 9 4 4 3 2 3" xfId="34136" xr:uid="{00000000-0005-0000-0000-00005D850000}"/>
    <cellStyle name="Normal 2 9 4 4 3 3" xfId="34137" xr:uid="{00000000-0005-0000-0000-00005E850000}"/>
    <cellStyle name="Normal 2 9 4 4 3 3 2" xfId="34138" xr:uid="{00000000-0005-0000-0000-00005F850000}"/>
    <cellStyle name="Normal 2 9 4 4 3 4" xfId="34139" xr:uid="{00000000-0005-0000-0000-000060850000}"/>
    <cellStyle name="Normal 2 9 4 4 4" xfId="34140" xr:uid="{00000000-0005-0000-0000-000061850000}"/>
    <cellStyle name="Normal 2 9 4 4 4 2" xfId="34141" xr:uid="{00000000-0005-0000-0000-000062850000}"/>
    <cellStyle name="Normal 2 9 4 4 4 2 2" xfId="34142" xr:uid="{00000000-0005-0000-0000-000063850000}"/>
    <cellStyle name="Normal 2 9 4 4 4 3" xfId="34143" xr:uid="{00000000-0005-0000-0000-000064850000}"/>
    <cellStyle name="Normal 2 9 4 4 5" xfId="34144" xr:uid="{00000000-0005-0000-0000-000065850000}"/>
    <cellStyle name="Normal 2 9 4 4 5 2" xfId="34145" xr:uid="{00000000-0005-0000-0000-000066850000}"/>
    <cellStyle name="Normal 2 9 4 4 6" xfId="34146" xr:uid="{00000000-0005-0000-0000-000067850000}"/>
    <cellStyle name="Normal 2 9 4 5" xfId="34147" xr:uid="{00000000-0005-0000-0000-000068850000}"/>
    <cellStyle name="Normal 2 9 4 5 2" xfId="34148" xr:uid="{00000000-0005-0000-0000-000069850000}"/>
    <cellStyle name="Normal 2 9 4 5 2 2" xfId="34149" xr:uid="{00000000-0005-0000-0000-00006A850000}"/>
    <cellStyle name="Normal 2 9 4 5 2 2 2" xfId="34150" xr:uid="{00000000-0005-0000-0000-00006B850000}"/>
    <cellStyle name="Normal 2 9 4 5 2 2 2 2" xfId="34151" xr:uid="{00000000-0005-0000-0000-00006C850000}"/>
    <cellStyle name="Normal 2 9 4 5 2 2 3" xfId="34152" xr:uid="{00000000-0005-0000-0000-00006D850000}"/>
    <cellStyle name="Normal 2 9 4 5 2 3" xfId="34153" xr:uid="{00000000-0005-0000-0000-00006E850000}"/>
    <cellStyle name="Normal 2 9 4 5 2 3 2" xfId="34154" xr:uid="{00000000-0005-0000-0000-00006F850000}"/>
    <cellStyle name="Normal 2 9 4 5 2 4" xfId="34155" xr:uid="{00000000-0005-0000-0000-000070850000}"/>
    <cellStyle name="Normal 2 9 4 5 3" xfId="34156" xr:uid="{00000000-0005-0000-0000-000071850000}"/>
    <cellStyle name="Normal 2 9 4 5 3 2" xfId="34157" xr:uid="{00000000-0005-0000-0000-000072850000}"/>
    <cellStyle name="Normal 2 9 4 5 3 2 2" xfId="34158" xr:uid="{00000000-0005-0000-0000-000073850000}"/>
    <cellStyle name="Normal 2 9 4 5 3 3" xfId="34159" xr:uid="{00000000-0005-0000-0000-000074850000}"/>
    <cellStyle name="Normal 2 9 4 5 4" xfId="34160" xr:uid="{00000000-0005-0000-0000-000075850000}"/>
    <cellStyle name="Normal 2 9 4 5 4 2" xfId="34161" xr:uid="{00000000-0005-0000-0000-000076850000}"/>
    <cellStyle name="Normal 2 9 4 5 5" xfId="34162" xr:uid="{00000000-0005-0000-0000-000077850000}"/>
    <cellStyle name="Normal 2 9 4 6" xfId="34163" xr:uid="{00000000-0005-0000-0000-000078850000}"/>
    <cellStyle name="Normal 2 9 4 6 2" xfId="34164" xr:uid="{00000000-0005-0000-0000-000079850000}"/>
    <cellStyle name="Normal 2 9 4 6 2 2" xfId="34165" xr:uid="{00000000-0005-0000-0000-00007A850000}"/>
    <cellStyle name="Normal 2 9 4 6 2 2 2" xfId="34166" xr:uid="{00000000-0005-0000-0000-00007B850000}"/>
    <cellStyle name="Normal 2 9 4 6 2 3" xfId="34167" xr:uid="{00000000-0005-0000-0000-00007C850000}"/>
    <cellStyle name="Normal 2 9 4 6 3" xfId="34168" xr:uid="{00000000-0005-0000-0000-00007D850000}"/>
    <cellStyle name="Normal 2 9 4 6 3 2" xfId="34169" xr:uid="{00000000-0005-0000-0000-00007E850000}"/>
    <cellStyle name="Normal 2 9 4 6 4" xfId="34170" xr:uid="{00000000-0005-0000-0000-00007F850000}"/>
    <cellStyle name="Normal 2 9 4 7" xfId="34171" xr:uid="{00000000-0005-0000-0000-000080850000}"/>
    <cellStyle name="Normal 2 9 4 7 2" xfId="34172" xr:uid="{00000000-0005-0000-0000-000081850000}"/>
    <cellStyle name="Normal 2 9 4 7 2 2" xfId="34173" xr:uid="{00000000-0005-0000-0000-000082850000}"/>
    <cellStyle name="Normal 2 9 4 7 3" xfId="34174" xr:uid="{00000000-0005-0000-0000-000083850000}"/>
    <cellStyle name="Normal 2 9 4 7 3 2" xfId="34175" xr:uid="{00000000-0005-0000-0000-000084850000}"/>
    <cellStyle name="Normal 2 9 4 7 4" xfId="34176" xr:uid="{00000000-0005-0000-0000-000085850000}"/>
    <cellStyle name="Normal 2 9 4 8" xfId="34177" xr:uid="{00000000-0005-0000-0000-000086850000}"/>
    <cellStyle name="Normal 2 9 4 8 2" xfId="34178" xr:uid="{00000000-0005-0000-0000-000087850000}"/>
    <cellStyle name="Normal 2 9 4 9" xfId="34179" xr:uid="{00000000-0005-0000-0000-000088850000}"/>
    <cellStyle name="Normal 2 9 4 9 2" xfId="34180" xr:uid="{00000000-0005-0000-0000-000089850000}"/>
    <cellStyle name="Normal 2 9 5" xfId="34181" xr:uid="{00000000-0005-0000-0000-00008A850000}"/>
    <cellStyle name="Normal 2 9 5 10" xfId="34182" xr:uid="{00000000-0005-0000-0000-00008B850000}"/>
    <cellStyle name="Normal 2 9 5 2" xfId="34183" xr:uid="{00000000-0005-0000-0000-00008C850000}"/>
    <cellStyle name="Normal 2 9 5 2 2" xfId="34184" xr:uid="{00000000-0005-0000-0000-00008D850000}"/>
    <cellStyle name="Normal 2 9 5 2 2 2" xfId="34185" xr:uid="{00000000-0005-0000-0000-00008E850000}"/>
    <cellStyle name="Normal 2 9 5 2 2 2 2" xfId="34186" xr:uid="{00000000-0005-0000-0000-00008F850000}"/>
    <cellStyle name="Normal 2 9 5 2 2 2 2 2" xfId="34187" xr:uid="{00000000-0005-0000-0000-000090850000}"/>
    <cellStyle name="Normal 2 9 5 2 2 2 2 2 2" xfId="34188" xr:uid="{00000000-0005-0000-0000-000091850000}"/>
    <cellStyle name="Normal 2 9 5 2 2 2 2 3" xfId="34189" xr:uid="{00000000-0005-0000-0000-000092850000}"/>
    <cellStyle name="Normal 2 9 5 2 2 2 3" xfId="34190" xr:uid="{00000000-0005-0000-0000-000093850000}"/>
    <cellStyle name="Normal 2 9 5 2 2 2 3 2" xfId="34191" xr:uid="{00000000-0005-0000-0000-000094850000}"/>
    <cellStyle name="Normal 2 9 5 2 2 2 4" xfId="34192" xr:uid="{00000000-0005-0000-0000-000095850000}"/>
    <cellStyle name="Normal 2 9 5 2 2 3" xfId="34193" xr:uid="{00000000-0005-0000-0000-000096850000}"/>
    <cellStyle name="Normal 2 9 5 2 2 3 2" xfId="34194" xr:uid="{00000000-0005-0000-0000-000097850000}"/>
    <cellStyle name="Normal 2 9 5 2 2 3 2 2" xfId="34195" xr:uid="{00000000-0005-0000-0000-000098850000}"/>
    <cellStyle name="Normal 2 9 5 2 2 3 3" xfId="34196" xr:uid="{00000000-0005-0000-0000-000099850000}"/>
    <cellStyle name="Normal 2 9 5 2 2 4" xfId="34197" xr:uid="{00000000-0005-0000-0000-00009A850000}"/>
    <cellStyle name="Normal 2 9 5 2 2 4 2" xfId="34198" xr:uid="{00000000-0005-0000-0000-00009B850000}"/>
    <cellStyle name="Normal 2 9 5 2 2 5" xfId="34199" xr:uid="{00000000-0005-0000-0000-00009C850000}"/>
    <cellStyle name="Normal 2 9 5 2 3" xfId="34200" xr:uid="{00000000-0005-0000-0000-00009D850000}"/>
    <cellStyle name="Normal 2 9 5 2 3 2" xfId="34201" xr:uid="{00000000-0005-0000-0000-00009E850000}"/>
    <cellStyle name="Normal 2 9 5 2 3 2 2" xfId="34202" xr:uid="{00000000-0005-0000-0000-00009F850000}"/>
    <cellStyle name="Normal 2 9 5 2 3 2 2 2" xfId="34203" xr:uid="{00000000-0005-0000-0000-0000A0850000}"/>
    <cellStyle name="Normal 2 9 5 2 3 2 3" xfId="34204" xr:uid="{00000000-0005-0000-0000-0000A1850000}"/>
    <cellStyle name="Normal 2 9 5 2 3 3" xfId="34205" xr:uid="{00000000-0005-0000-0000-0000A2850000}"/>
    <cellStyle name="Normal 2 9 5 2 3 3 2" xfId="34206" xr:uid="{00000000-0005-0000-0000-0000A3850000}"/>
    <cellStyle name="Normal 2 9 5 2 3 4" xfId="34207" xr:uid="{00000000-0005-0000-0000-0000A4850000}"/>
    <cellStyle name="Normal 2 9 5 2 4" xfId="34208" xr:uid="{00000000-0005-0000-0000-0000A5850000}"/>
    <cellStyle name="Normal 2 9 5 2 4 2" xfId="34209" xr:uid="{00000000-0005-0000-0000-0000A6850000}"/>
    <cellStyle name="Normal 2 9 5 2 4 2 2" xfId="34210" xr:uid="{00000000-0005-0000-0000-0000A7850000}"/>
    <cellStyle name="Normal 2 9 5 2 4 3" xfId="34211" xr:uid="{00000000-0005-0000-0000-0000A8850000}"/>
    <cellStyle name="Normal 2 9 5 2 5" xfId="34212" xr:uid="{00000000-0005-0000-0000-0000A9850000}"/>
    <cellStyle name="Normal 2 9 5 2 5 2" xfId="34213" xr:uid="{00000000-0005-0000-0000-0000AA850000}"/>
    <cellStyle name="Normal 2 9 5 2 6" xfId="34214" xr:uid="{00000000-0005-0000-0000-0000AB850000}"/>
    <cellStyle name="Normal 2 9 5 3" xfId="34215" xr:uid="{00000000-0005-0000-0000-0000AC850000}"/>
    <cellStyle name="Normal 2 9 5 3 2" xfId="34216" xr:uid="{00000000-0005-0000-0000-0000AD850000}"/>
    <cellStyle name="Normal 2 9 5 3 2 2" xfId="34217" xr:uid="{00000000-0005-0000-0000-0000AE850000}"/>
    <cellStyle name="Normal 2 9 5 3 2 2 2" xfId="34218" xr:uid="{00000000-0005-0000-0000-0000AF850000}"/>
    <cellStyle name="Normal 2 9 5 3 2 2 2 2" xfId="34219" xr:uid="{00000000-0005-0000-0000-0000B0850000}"/>
    <cellStyle name="Normal 2 9 5 3 2 2 2 2 2" xfId="34220" xr:uid="{00000000-0005-0000-0000-0000B1850000}"/>
    <cellStyle name="Normal 2 9 5 3 2 2 2 3" xfId="34221" xr:uid="{00000000-0005-0000-0000-0000B2850000}"/>
    <cellStyle name="Normal 2 9 5 3 2 2 3" xfId="34222" xr:uid="{00000000-0005-0000-0000-0000B3850000}"/>
    <cellStyle name="Normal 2 9 5 3 2 2 3 2" xfId="34223" xr:uid="{00000000-0005-0000-0000-0000B4850000}"/>
    <cellStyle name="Normal 2 9 5 3 2 2 4" xfId="34224" xr:uid="{00000000-0005-0000-0000-0000B5850000}"/>
    <cellStyle name="Normal 2 9 5 3 2 3" xfId="34225" xr:uid="{00000000-0005-0000-0000-0000B6850000}"/>
    <cellStyle name="Normal 2 9 5 3 2 3 2" xfId="34226" xr:uid="{00000000-0005-0000-0000-0000B7850000}"/>
    <cellStyle name="Normal 2 9 5 3 2 3 2 2" xfId="34227" xr:uid="{00000000-0005-0000-0000-0000B8850000}"/>
    <cellStyle name="Normal 2 9 5 3 2 3 3" xfId="34228" xr:uid="{00000000-0005-0000-0000-0000B9850000}"/>
    <cellStyle name="Normal 2 9 5 3 2 4" xfId="34229" xr:uid="{00000000-0005-0000-0000-0000BA850000}"/>
    <cellStyle name="Normal 2 9 5 3 2 4 2" xfId="34230" xr:uid="{00000000-0005-0000-0000-0000BB850000}"/>
    <cellStyle name="Normal 2 9 5 3 2 5" xfId="34231" xr:uid="{00000000-0005-0000-0000-0000BC850000}"/>
    <cellStyle name="Normal 2 9 5 3 3" xfId="34232" xr:uid="{00000000-0005-0000-0000-0000BD850000}"/>
    <cellStyle name="Normal 2 9 5 3 3 2" xfId="34233" xr:uid="{00000000-0005-0000-0000-0000BE850000}"/>
    <cellStyle name="Normal 2 9 5 3 3 2 2" xfId="34234" xr:uid="{00000000-0005-0000-0000-0000BF850000}"/>
    <cellStyle name="Normal 2 9 5 3 3 2 2 2" xfId="34235" xr:uid="{00000000-0005-0000-0000-0000C0850000}"/>
    <cellStyle name="Normal 2 9 5 3 3 2 3" xfId="34236" xr:uid="{00000000-0005-0000-0000-0000C1850000}"/>
    <cellStyle name="Normal 2 9 5 3 3 3" xfId="34237" xr:uid="{00000000-0005-0000-0000-0000C2850000}"/>
    <cellStyle name="Normal 2 9 5 3 3 3 2" xfId="34238" xr:uid="{00000000-0005-0000-0000-0000C3850000}"/>
    <cellStyle name="Normal 2 9 5 3 3 4" xfId="34239" xr:uid="{00000000-0005-0000-0000-0000C4850000}"/>
    <cellStyle name="Normal 2 9 5 3 4" xfId="34240" xr:uid="{00000000-0005-0000-0000-0000C5850000}"/>
    <cellStyle name="Normal 2 9 5 3 4 2" xfId="34241" xr:uid="{00000000-0005-0000-0000-0000C6850000}"/>
    <cellStyle name="Normal 2 9 5 3 4 2 2" xfId="34242" xr:uid="{00000000-0005-0000-0000-0000C7850000}"/>
    <cellStyle name="Normal 2 9 5 3 4 3" xfId="34243" xr:uid="{00000000-0005-0000-0000-0000C8850000}"/>
    <cellStyle name="Normal 2 9 5 3 5" xfId="34244" xr:uid="{00000000-0005-0000-0000-0000C9850000}"/>
    <cellStyle name="Normal 2 9 5 3 5 2" xfId="34245" xr:uid="{00000000-0005-0000-0000-0000CA850000}"/>
    <cellStyle name="Normal 2 9 5 3 6" xfId="34246" xr:uid="{00000000-0005-0000-0000-0000CB850000}"/>
    <cellStyle name="Normal 2 9 5 4" xfId="34247" xr:uid="{00000000-0005-0000-0000-0000CC850000}"/>
    <cellStyle name="Normal 2 9 5 4 2" xfId="34248" xr:uid="{00000000-0005-0000-0000-0000CD850000}"/>
    <cellStyle name="Normal 2 9 5 4 2 2" xfId="34249" xr:uid="{00000000-0005-0000-0000-0000CE850000}"/>
    <cellStyle name="Normal 2 9 5 4 2 2 2" xfId="34250" xr:uid="{00000000-0005-0000-0000-0000CF850000}"/>
    <cellStyle name="Normal 2 9 5 4 2 2 2 2" xfId="34251" xr:uid="{00000000-0005-0000-0000-0000D0850000}"/>
    <cellStyle name="Normal 2 9 5 4 2 2 3" xfId="34252" xr:uid="{00000000-0005-0000-0000-0000D1850000}"/>
    <cellStyle name="Normal 2 9 5 4 2 3" xfId="34253" xr:uid="{00000000-0005-0000-0000-0000D2850000}"/>
    <cellStyle name="Normal 2 9 5 4 2 3 2" xfId="34254" xr:uid="{00000000-0005-0000-0000-0000D3850000}"/>
    <cellStyle name="Normal 2 9 5 4 2 4" xfId="34255" xr:uid="{00000000-0005-0000-0000-0000D4850000}"/>
    <cellStyle name="Normal 2 9 5 4 3" xfId="34256" xr:uid="{00000000-0005-0000-0000-0000D5850000}"/>
    <cellStyle name="Normal 2 9 5 4 3 2" xfId="34257" xr:uid="{00000000-0005-0000-0000-0000D6850000}"/>
    <cellStyle name="Normal 2 9 5 4 3 2 2" xfId="34258" xr:uid="{00000000-0005-0000-0000-0000D7850000}"/>
    <cellStyle name="Normal 2 9 5 4 3 3" xfId="34259" xr:uid="{00000000-0005-0000-0000-0000D8850000}"/>
    <cellStyle name="Normal 2 9 5 4 4" xfId="34260" xr:uid="{00000000-0005-0000-0000-0000D9850000}"/>
    <cellStyle name="Normal 2 9 5 4 4 2" xfId="34261" xr:uid="{00000000-0005-0000-0000-0000DA850000}"/>
    <cellStyle name="Normal 2 9 5 4 5" xfId="34262" xr:uid="{00000000-0005-0000-0000-0000DB850000}"/>
    <cellStyle name="Normal 2 9 5 5" xfId="34263" xr:uid="{00000000-0005-0000-0000-0000DC850000}"/>
    <cellStyle name="Normal 2 9 5 5 2" xfId="34264" xr:uid="{00000000-0005-0000-0000-0000DD850000}"/>
    <cellStyle name="Normal 2 9 5 5 2 2" xfId="34265" xr:uid="{00000000-0005-0000-0000-0000DE850000}"/>
    <cellStyle name="Normal 2 9 5 5 2 2 2" xfId="34266" xr:uid="{00000000-0005-0000-0000-0000DF850000}"/>
    <cellStyle name="Normal 2 9 5 5 2 3" xfId="34267" xr:uid="{00000000-0005-0000-0000-0000E0850000}"/>
    <cellStyle name="Normal 2 9 5 5 3" xfId="34268" xr:uid="{00000000-0005-0000-0000-0000E1850000}"/>
    <cellStyle name="Normal 2 9 5 5 3 2" xfId="34269" xr:uid="{00000000-0005-0000-0000-0000E2850000}"/>
    <cellStyle name="Normal 2 9 5 5 4" xfId="34270" xr:uid="{00000000-0005-0000-0000-0000E3850000}"/>
    <cellStyle name="Normal 2 9 5 6" xfId="34271" xr:uid="{00000000-0005-0000-0000-0000E4850000}"/>
    <cellStyle name="Normal 2 9 5 6 2" xfId="34272" xr:uid="{00000000-0005-0000-0000-0000E5850000}"/>
    <cellStyle name="Normal 2 9 5 6 2 2" xfId="34273" xr:uid="{00000000-0005-0000-0000-0000E6850000}"/>
    <cellStyle name="Normal 2 9 5 6 3" xfId="34274" xr:uid="{00000000-0005-0000-0000-0000E7850000}"/>
    <cellStyle name="Normal 2 9 5 6 3 2" xfId="34275" xr:uid="{00000000-0005-0000-0000-0000E8850000}"/>
    <cellStyle name="Normal 2 9 5 6 4" xfId="34276" xr:uid="{00000000-0005-0000-0000-0000E9850000}"/>
    <cellStyle name="Normal 2 9 5 7" xfId="34277" xr:uid="{00000000-0005-0000-0000-0000EA850000}"/>
    <cellStyle name="Normal 2 9 5 7 2" xfId="34278" xr:uid="{00000000-0005-0000-0000-0000EB850000}"/>
    <cellStyle name="Normal 2 9 5 8" xfId="34279" xr:uid="{00000000-0005-0000-0000-0000EC850000}"/>
    <cellStyle name="Normal 2 9 5 8 2" xfId="34280" xr:uid="{00000000-0005-0000-0000-0000ED850000}"/>
    <cellStyle name="Normal 2 9 5 9" xfId="34281" xr:uid="{00000000-0005-0000-0000-0000EE850000}"/>
    <cellStyle name="Normal 2 9 6" xfId="34282" xr:uid="{00000000-0005-0000-0000-0000EF850000}"/>
    <cellStyle name="Normal 2 9 6 2" xfId="34283" xr:uid="{00000000-0005-0000-0000-0000F0850000}"/>
    <cellStyle name="Normal 2 9 6 2 2" xfId="34284" xr:uid="{00000000-0005-0000-0000-0000F1850000}"/>
    <cellStyle name="Normal 2 9 6 2 2 2" xfId="34285" xr:uid="{00000000-0005-0000-0000-0000F2850000}"/>
    <cellStyle name="Normal 2 9 6 2 2 2 2" xfId="34286" xr:uid="{00000000-0005-0000-0000-0000F3850000}"/>
    <cellStyle name="Normal 2 9 6 2 2 2 2 2" xfId="34287" xr:uid="{00000000-0005-0000-0000-0000F4850000}"/>
    <cellStyle name="Normal 2 9 6 2 2 2 3" xfId="34288" xr:uid="{00000000-0005-0000-0000-0000F5850000}"/>
    <cellStyle name="Normal 2 9 6 2 2 3" xfId="34289" xr:uid="{00000000-0005-0000-0000-0000F6850000}"/>
    <cellStyle name="Normal 2 9 6 2 2 3 2" xfId="34290" xr:uid="{00000000-0005-0000-0000-0000F7850000}"/>
    <cellStyle name="Normal 2 9 6 2 2 4" xfId="34291" xr:uid="{00000000-0005-0000-0000-0000F8850000}"/>
    <cellStyle name="Normal 2 9 6 2 3" xfId="34292" xr:uid="{00000000-0005-0000-0000-0000F9850000}"/>
    <cellStyle name="Normal 2 9 6 2 3 2" xfId="34293" xr:uid="{00000000-0005-0000-0000-0000FA850000}"/>
    <cellStyle name="Normal 2 9 6 2 3 2 2" xfId="34294" xr:uid="{00000000-0005-0000-0000-0000FB850000}"/>
    <cellStyle name="Normal 2 9 6 2 3 3" xfId="34295" xr:uid="{00000000-0005-0000-0000-0000FC850000}"/>
    <cellStyle name="Normal 2 9 6 2 4" xfId="34296" xr:uid="{00000000-0005-0000-0000-0000FD850000}"/>
    <cellStyle name="Normal 2 9 6 2 4 2" xfId="34297" xr:uid="{00000000-0005-0000-0000-0000FE850000}"/>
    <cellStyle name="Normal 2 9 6 2 5" xfId="34298" xr:uid="{00000000-0005-0000-0000-0000FF850000}"/>
    <cellStyle name="Normal 2 9 6 3" xfId="34299" xr:uid="{00000000-0005-0000-0000-000000860000}"/>
    <cellStyle name="Normal 2 9 6 3 2" xfId="34300" xr:uid="{00000000-0005-0000-0000-000001860000}"/>
    <cellStyle name="Normal 2 9 6 3 2 2" xfId="34301" xr:uid="{00000000-0005-0000-0000-000002860000}"/>
    <cellStyle name="Normal 2 9 6 3 2 2 2" xfId="34302" xr:uid="{00000000-0005-0000-0000-000003860000}"/>
    <cellStyle name="Normal 2 9 6 3 2 3" xfId="34303" xr:uid="{00000000-0005-0000-0000-000004860000}"/>
    <cellStyle name="Normal 2 9 6 3 3" xfId="34304" xr:uid="{00000000-0005-0000-0000-000005860000}"/>
    <cellStyle name="Normal 2 9 6 3 3 2" xfId="34305" xr:uid="{00000000-0005-0000-0000-000006860000}"/>
    <cellStyle name="Normal 2 9 6 3 4" xfId="34306" xr:uid="{00000000-0005-0000-0000-000007860000}"/>
    <cellStyle name="Normal 2 9 6 4" xfId="34307" xr:uid="{00000000-0005-0000-0000-000008860000}"/>
    <cellStyle name="Normal 2 9 6 4 2" xfId="34308" xr:uid="{00000000-0005-0000-0000-000009860000}"/>
    <cellStyle name="Normal 2 9 6 4 2 2" xfId="34309" xr:uid="{00000000-0005-0000-0000-00000A860000}"/>
    <cellStyle name="Normal 2 9 6 4 3" xfId="34310" xr:uid="{00000000-0005-0000-0000-00000B860000}"/>
    <cellStyle name="Normal 2 9 6 5" xfId="34311" xr:uid="{00000000-0005-0000-0000-00000C860000}"/>
    <cellStyle name="Normal 2 9 6 5 2" xfId="34312" xr:uid="{00000000-0005-0000-0000-00000D860000}"/>
    <cellStyle name="Normal 2 9 6 6" xfId="34313" xr:uid="{00000000-0005-0000-0000-00000E860000}"/>
    <cellStyle name="Normal 2 9 7" xfId="34314" xr:uid="{00000000-0005-0000-0000-00000F860000}"/>
    <cellStyle name="Normal 2 9 7 2" xfId="34315" xr:uid="{00000000-0005-0000-0000-000010860000}"/>
    <cellStyle name="Normal 2 9 7 2 2" xfId="34316" xr:uid="{00000000-0005-0000-0000-000011860000}"/>
    <cellStyle name="Normal 2 9 7 2 2 2" xfId="34317" xr:uid="{00000000-0005-0000-0000-000012860000}"/>
    <cellStyle name="Normal 2 9 7 2 2 2 2" xfId="34318" xr:uid="{00000000-0005-0000-0000-000013860000}"/>
    <cellStyle name="Normal 2 9 7 2 2 2 2 2" xfId="34319" xr:uid="{00000000-0005-0000-0000-000014860000}"/>
    <cellStyle name="Normal 2 9 7 2 2 2 3" xfId="34320" xr:uid="{00000000-0005-0000-0000-000015860000}"/>
    <cellStyle name="Normal 2 9 7 2 2 3" xfId="34321" xr:uid="{00000000-0005-0000-0000-000016860000}"/>
    <cellStyle name="Normal 2 9 7 2 2 3 2" xfId="34322" xr:uid="{00000000-0005-0000-0000-000017860000}"/>
    <cellStyle name="Normal 2 9 7 2 2 4" xfId="34323" xr:uid="{00000000-0005-0000-0000-000018860000}"/>
    <cellStyle name="Normal 2 9 7 2 3" xfId="34324" xr:uid="{00000000-0005-0000-0000-000019860000}"/>
    <cellStyle name="Normal 2 9 7 2 3 2" xfId="34325" xr:uid="{00000000-0005-0000-0000-00001A860000}"/>
    <cellStyle name="Normal 2 9 7 2 3 2 2" xfId="34326" xr:uid="{00000000-0005-0000-0000-00001B860000}"/>
    <cellStyle name="Normal 2 9 7 2 3 3" xfId="34327" xr:uid="{00000000-0005-0000-0000-00001C860000}"/>
    <cellStyle name="Normal 2 9 7 2 4" xfId="34328" xr:uid="{00000000-0005-0000-0000-00001D860000}"/>
    <cellStyle name="Normal 2 9 7 2 4 2" xfId="34329" xr:uid="{00000000-0005-0000-0000-00001E860000}"/>
    <cellStyle name="Normal 2 9 7 2 5" xfId="34330" xr:uid="{00000000-0005-0000-0000-00001F860000}"/>
    <cellStyle name="Normal 2 9 7 3" xfId="34331" xr:uid="{00000000-0005-0000-0000-000020860000}"/>
    <cellStyle name="Normal 2 9 7 3 2" xfId="34332" xr:uid="{00000000-0005-0000-0000-000021860000}"/>
    <cellStyle name="Normal 2 9 7 3 2 2" xfId="34333" xr:uid="{00000000-0005-0000-0000-000022860000}"/>
    <cellStyle name="Normal 2 9 7 3 2 2 2" xfId="34334" xr:uid="{00000000-0005-0000-0000-000023860000}"/>
    <cellStyle name="Normal 2 9 7 3 2 3" xfId="34335" xr:uid="{00000000-0005-0000-0000-000024860000}"/>
    <cellStyle name="Normal 2 9 7 3 3" xfId="34336" xr:uid="{00000000-0005-0000-0000-000025860000}"/>
    <cellStyle name="Normal 2 9 7 3 3 2" xfId="34337" xr:uid="{00000000-0005-0000-0000-000026860000}"/>
    <cellStyle name="Normal 2 9 7 3 4" xfId="34338" xr:uid="{00000000-0005-0000-0000-000027860000}"/>
    <cellStyle name="Normal 2 9 7 4" xfId="34339" xr:uid="{00000000-0005-0000-0000-000028860000}"/>
    <cellStyle name="Normal 2 9 7 4 2" xfId="34340" xr:uid="{00000000-0005-0000-0000-000029860000}"/>
    <cellStyle name="Normal 2 9 7 4 2 2" xfId="34341" xr:uid="{00000000-0005-0000-0000-00002A860000}"/>
    <cellStyle name="Normal 2 9 7 4 3" xfId="34342" xr:uid="{00000000-0005-0000-0000-00002B860000}"/>
    <cellStyle name="Normal 2 9 7 5" xfId="34343" xr:uid="{00000000-0005-0000-0000-00002C860000}"/>
    <cellStyle name="Normal 2 9 7 5 2" xfId="34344" xr:uid="{00000000-0005-0000-0000-00002D860000}"/>
    <cellStyle name="Normal 2 9 7 6" xfId="34345" xr:uid="{00000000-0005-0000-0000-00002E860000}"/>
    <cellStyle name="Normal 2 9 8" xfId="34346" xr:uid="{00000000-0005-0000-0000-00002F860000}"/>
    <cellStyle name="Normal 2 9 8 2" xfId="34347" xr:uid="{00000000-0005-0000-0000-000030860000}"/>
    <cellStyle name="Normal 2 9 8 2 2" xfId="34348" xr:uid="{00000000-0005-0000-0000-000031860000}"/>
    <cellStyle name="Normal 2 9 8 2 2 2" xfId="34349" xr:uid="{00000000-0005-0000-0000-000032860000}"/>
    <cellStyle name="Normal 2 9 8 2 2 2 2" xfId="34350" xr:uid="{00000000-0005-0000-0000-000033860000}"/>
    <cellStyle name="Normal 2 9 8 2 2 3" xfId="34351" xr:uid="{00000000-0005-0000-0000-000034860000}"/>
    <cellStyle name="Normal 2 9 8 2 3" xfId="34352" xr:uid="{00000000-0005-0000-0000-000035860000}"/>
    <cellStyle name="Normal 2 9 8 2 3 2" xfId="34353" xr:uid="{00000000-0005-0000-0000-000036860000}"/>
    <cellStyle name="Normal 2 9 8 2 4" xfId="34354" xr:uid="{00000000-0005-0000-0000-000037860000}"/>
    <cellStyle name="Normal 2 9 8 3" xfId="34355" xr:uid="{00000000-0005-0000-0000-000038860000}"/>
    <cellStyle name="Normal 2 9 8 3 2" xfId="34356" xr:uid="{00000000-0005-0000-0000-000039860000}"/>
    <cellStyle name="Normal 2 9 8 3 2 2" xfId="34357" xr:uid="{00000000-0005-0000-0000-00003A860000}"/>
    <cellStyle name="Normal 2 9 8 3 3" xfId="34358" xr:uid="{00000000-0005-0000-0000-00003B860000}"/>
    <cellStyle name="Normal 2 9 8 4" xfId="34359" xr:uid="{00000000-0005-0000-0000-00003C860000}"/>
    <cellStyle name="Normal 2 9 8 4 2" xfId="34360" xr:uid="{00000000-0005-0000-0000-00003D860000}"/>
    <cellStyle name="Normal 2 9 8 5" xfId="34361" xr:uid="{00000000-0005-0000-0000-00003E860000}"/>
    <cellStyle name="Normal 2 9 9" xfId="34362" xr:uid="{00000000-0005-0000-0000-00003F860000}"/>
    <cellStyle name="Normal 2 9 9 2" xfId="34363" xr:uid="{00000000-0005-0000-0000-000040860000}"/>
    <cellStyle name="Normal 2 9 9 2 2" xfId="34364" xr:uid="{00000000-0005-0000-0000-000041860000}"/>
    <cellStyle name="Normal 2 9 9 2 2 2" xfId="34365" xr:uid="{00000000-0005-0000-0000-000042860000}"/>
    <cellStyle name="Normal 2 9 9 2 3" xfId="34366" xr:uid="{00000000-0005-0000-0000-000043860000}"/>
    <cellStyle name="Normal 2 9 9 3" xfId="34367" xr:uid="{00000000-0005-0000-0000-000044860000}"/>
    <cellStyle name="Normal 2 9 9 3 2" xfId="34368" xr:uid="{00000000-0005-0000-0000-000045860000}"/>
    <cellStyle name="Normal 2 9 9 4" xfId="34369" xr:uid="{00000000-0005-0000-0000-000046860000}"/>
    <cellStyle name="Normal 2_SOA TROŠKOVNIK 44-CIJENE" xfId="48790" xr:uid="{876EE938-AF6E-499A-8456-7C2F6611413D}"/>
    <cellStyle name="Normal 20" xfId="34370" xr:uid="{00000000-0005-0000-0000-000047860000}"/>
    <cellStyle name="Normal 20 2" xfId="34371" xr:uid="{00000000-0005-0000-0000-000048860000}"/>
    <cellStyle name="Normal 20 2 2" xfId="34372" xr:uid="{00000000-0005-0000-0000-000049860000}"/>
    <cellStyle name="Normal 20 3" xfId="34373" xr:uid="{00000000-0005-0000-0000-00004A860000}"/>
    <cellStyle name="Normal 20 4" xfId="48809" xr:uid="{73B4AC97-1B37-4AB3-A1F8-2E75B9D4D93F}"/>
    <cellStyle name="Normal 21" xfId="34374" xr:uid="{00000000-0005-0000-0000-00004B860000}"/>
    <cellStyle name="Normal 21 10" xfId="34375" xr:uid="{00000000-0005-0000-0000-00004C860000}"/>
    <cellStyle name="Normal 21 10 2" xfId="34376" xr:uid="{00000000-0005-0000-0000-00004D860000}"/>
    <cellStyle name="Normal 21 11" xfId="34377" xr:uid="{00000000-0005-0000-0000-00004E860000}"/>
    <cellStyle name="Normal 21 12" xfId="34378" xr:uid="{00000000-0005-0000-0000-00004F860000}"/>
    <cellStyle name="Normal 21 2" xfId="34379" xr:uid="{00000000-0005-0000-0000-000050860000}"/>
    <cellStyle name="Normal 21 2 10" xfId="34380" xr:uid="{00000000-0005-0000-0000-000051860000}"/>
    <cellStyle name="Normal 21 2 10 2" xfId="34381" xr:uid="{00000000-0005-0000-0000-000052860000}"/>
    <cellStyle name="Normal 21 2 11" xfId="34382" xr:uid="{00000000-0005-0000-0000-000053860000}"/>
    <cellStyle name="Normal 21 2 12" xfId="34383" xr:uid="{00000000-0005-0000-0000-000054860000}"/>
    <cellStyle name="Normal 21 2 2" xfId="34384" xr:uid="{00000000-0005-0000-0000-000055860000}"/>
    <cellStyle name="Normal 21 2 2 10" xfId="34385" xr:uid="{00000000-0005-0000-0000-000056860000}"/>
    <cellStyle name="Normal 21 2 2 2" xfId="34386" xr:uid="{00000000-0005-0000-0000-000057860000}"/>
    <cellStyle name="Normal 21 2 2 2 2" xfId="34387" xr:uid="{00000000-0005-0000-0000-000058860000}"/>
    <cellStyle name="Normal 21 2 2 2 2 2" xfId="34388" xr:uid="{00000000-0005-0000-0000-000059860000}"/>
    <cellStyle name="Normal 21 2 2 2 2 2 2" xfId="34389" xr:uid="{00000000-0005-0000-0000-00005A860000}"/>
    <cellStyle name="Normal 21 2 2 2 2 2 2 2" xfId="34390" xr:uid="{00000000-0005-0000-0000-00005B860000}"/>
    <cellStyle name="Normal 21 2 2 2 2 2 2 2 2" xfId="34391" xr:uid="{00000000-0005-0000-0000-00005C860000}"/>
    <cellStyle name="Normal 21 2 2 2 2 2 2 3" xfId="34392" xr:uid="{00000000-0005-0000-0000-00005D860000}"/>
    <cellStyle name="Normal 21 2 2 2 2 2 3" xfId="34393" xr:uid="{00000000-0005-0000-0000-00005E860000}"/>
    <cellStyle name="Normal 21 2 2 2 2 2 3 2" xfId="34394" xr:uid="{00000000-0005-0000-0000-00005F860000}"/>
    <cellStyle name="Normal 21 2 2 2 2 2 4" xfId="34395" xr:uid="{00000000-0005-0000-0000-000060860000}"/>
    <cellStyle name="Normal 21 2 2 2 2 3" xfId="34396" xr:uid="{00000000-0005-0000-0000-000061860000}"/>
    <cellStyle name="Normal 21 2 2 2 2 3 2" xfId="34397" xr:uid="{00000000-0005-0000-0000-000062860000}"/>
    <cellStyle name="Normal 21 2 2 2 2 3 2 2" xfId="34398" xr:uid="{00000000-0005-0000-0000-000063860000}"/>
    <cellStyle name="Normal 21 2 2 2 2 3 3" xfId="34399" xr:uid="{00000000-0005-0000-0000-000064860000}"/>
    <cellStyle name="Normal 21 2 2 2 2 4" xfId="34400" xr:uid="{00000000-0005-0000-0000-000065860000}"/>
    <cellStyle name="Normal 21 2 2 2 2 4 2" xfId="34401" xr:uid="{00000000-0005-0000-0000-000066860000}"/>
    <cellStyle name="Normal 21 2 2 2 2 5" xfId="34402" xr:uid="{00000000-0005-0000-0000-000067860000}"/>
    <cellStyle name="Normal 21 2 2 2 3" xfId="34403" xr:uid="{00000000-0005-0000-0000-000068860000}"/>
    <cellStyle name="Normal 21 2 2 2 3 2" xfId="34404" xr:uid="{00000000-0005-0000-0000-000069860000}"/>
    <cellStyle name="Normal 21 2 2 2 3 2 2" xfId="34405" xr:uid="{00000000-0005-0000-0000-00006A860000}"/>
    <cellStyle name="Normal 21 2 2 2 3 2 2 2" xfId="34406" xr:uid="{00000000-0005-0000-0000-00006B860000}"/>
    <cellStyle name="Normal 21 2 2 2 3 2 3" xfId="34407" xr:uid="{00000000-0005-0000-0000-00006C860000}"/>
    <cellStyle name="Normal 21 2 2 2 3 3" xfId="34408" xr:uid="{00000000-0005-0000-0000-00006D860000}"/>
    <cellStyle name="Normal 21 2 2 2 3 3 2" xfId="34409" xr:uid="{00000000-0005-0000-0000-00006E860000}"/>
    <cellStyle name="Normal 21 2 2 2 3 4" xfId="34410" xr:uid="{00000000-0005-0000-0000-00006F860000}"/>
    <cellStyle name="Normal 21 2 2 2 4" xfId="34411" xr:uid="{00000000-0005-0000-0000-000070860000}"/>
    <cellStyle name="Normal 21 2 2 2 4 2" xfId="34412" xr:uid="{00000000-0005-0000-0000-000071860000}"/>
    <cellStyle name="Normal 21 2 2 2 4 2 2" xfId="34413" xr:uid="{00000000-0005-0000-0000-000072860000}"/>
    <cellStyle name="Normal 21 2 2 2 4 3" xfId="34414" xr:uid="{00000000-0005-0000-0000-000073860000}"/>
    <cellStyle name="Normal 21 2 2 2 5" xfId="34415" xr:uid="{00000000-0005-0000-0000-000074860000}"/>
    <cellStyle name="Normal 21 2 2 2 5 2" xfId="34416" xr:uid="{00000000-0005-0000-0000-000075860000}"/>
    <cellStyle name="Normal 21 2 2 2 6" xfId="34417" xr:uid="{00000000-0005-0000-0000-000076860000}"/>
    <cellStyle name="Normal 21 2 2 3" xfId="34418" xr:uid="{00000000-0005-0000-0000-000077860000}"/>
    <cellStyle name="Normal 21 2 2 3 2" xfId="34419" xr:uid="{00000000-0005-0000-0000-000078860000}"/>
    <cellStyle name="Normal 21 2 2 3 2 2" xfId="34420" xr:uid="{00000000-0005-0000-0000-000079860000}"/>
    <cellStyle name="Normal 21 2 2 3 2 2 2" xfId="34421" xr:uid="{00000000-0005-0000-0000-00007A860000}"/>
    <cellStyle name="Normal 21 2 2 3 2 2 2 2" xfId="34422" xr:uid="{00000000-0005-0000-0000-00007B860000}"/>
    <cellStyle name="Normal 21 2 2 3 2 2 2 2 2" xfId="34423" xr:uid="{00000000-0005-0000-0000-00007C860000}"/>
    <cellStyle name="Normal 21 2 2 3 2 2 2 3" xfId="34424" xr:uid="{00000000-0005-0000-0000-00007D860000}"/>
    <cellStyle name="Normal 21 2 2 3 2 2 3" xfId="34425" xr:uid="{00000000-0005-0000-0000-00007E860000}"/>
    <cellStyle name="Normal 21 2 2 3 2 2 3 2" xfId="34426" xr:uid="{00000000-0005-0000-0000-00007F860000}"/>
    <cellStyle name="Normal 21 2 2 3 2 2 4" xfId="34427" xr:uid="{00000000-0005-0000-0000-000080860000}"/>
    <cellStyle name="Normal 21 2 2 3 2 3" xfId="34428" xr:uid="{00000000-0005-0000-0000-000081860000}"/>
    <cellStyle name="Normal 21 2 2 3 2 3 2" xfId="34429" xr:uid="{00000000-0005-0000-0000-000082860000}"/>
    <cellStyle name="Normal 21 2 2 3 2 3 2 2" xfId="34430" xr:uid="{00000000-0005-0000-0000-000083860000}"/>
    <cellStyle name="Normal 21 2 2 3 2 3 3" xfId="34431" xr:uid="{00000000-0005-0000-0000-000084860000}"/>
    <cellStyle name="Normal 21 2 2 3 2 4" xfId="34432" xr:uid="{00000000-0005-0000-0000-000085860000}"/>
    <cellStyle name="Normal 21 2 2 3 2 4 2" xfId="34433" xr:uid="{00000000-0005-0000-0000-000086860000}"/>
    <cellStyle name="Normal 21 2 2 3 2 5" xfId="34434" xr:uid="{00000000-0005-0000-0000-000087860000}"/>
    <cellStyle name="Normal 21 2 2 3 3" xfId="34435" xr:uid="{00000000-0005-0000-0000-000088860000}"/>
    <cellStyle name="Normal 21 2 2 3 3 2" xfId="34436" xr:uid="{00000000-0005-0000-0000-000089860000}"/>
    <cellStyle name="Normal 21 2 2 3 3 2 2" xfId="34437" xr:uid="{00000000-0005-0000-0000-00008A860000}"/>
    <cellStyle name="Normal 21 2 2 3 3 2 2 2" xfId="34438" xr:uid="{00000000-0005-0000-0000-00008B860000}"/>
    <cellStyle name="Normal 21 2 2 3 3 2 3" xfId="34439" xr:uid="{00000000-0005-0000-0000-00008C860000}"/>
    <cellStyle name="Normal 21 2 2 3 3 3" xfId="34440" xr:uid="{00000000-0005-0000-0000-00008D860000}"/>
    <cellStyle name="Normal 21 2 2 3 3 3 2" xfId="34441" xr:uid="{00000000-0005-0000-0000-00008E860000}"/>
    <cellStyle name="Normal 21 2 2 3 3 4" xfId="34442" xr:uid="{00000000-0005-0000-0000-00008F860000}"/>
    <cellStyle name="Normal 21 2 2 3 4" xfId="34443" xr:uid="{00000000-0005-0000-0000-000090860000}"/>
    <cellStyle name="Normal 21 2 2 3 4 2" xfId="34444" xr:uid="{00000000-0005-0000-0000-000091860000}"/>
    <cellStyle name="Normal 21 2 2 3 4 2 2" xfId="34445" xr:uid="{00000000-0005-0000-0000-000092860000}"/>
    <cellStyle name="Normal 21 2 2 3 4 3" xfId="34446" xr:uid="{00000000-0005-0000-0000-000093860000}"/>
    <cellStyle name="Normal 21 2 2 3 5" xfId="34447" xr:uid="{00000000-0005-0000-0000-000094860000}"/>
    <cellStyle name="Normal 21 2 2 3 5 2" xfId="34448" xr:uid="{00000000-0005-0000-0000-000095860000}"/>
    <cellStyle name="Normal 21 2 2 3 6" xfId="34449" xr:uid="{00000000-0005-0000-0000-000096860000}"/>
    <cellStyle name="Normal 21 2 2 4" xfId="34450" xr:uid="{00000000-0005-0000-0000-000097860000}"/>
    <cellStyle name="Normal 21 2 2 4 2" xfId="34451" xr:uid="{00000000-0005-0000-0000-000098860000}"/>
    <cellStyle name="Normal 21 2 2 4 2 2" xfId="34452" xr:uid="{00000000-0005-0000-0000-000099860000}"/>
    <cellStyle name="Normal 21 2 2 4 2 2 2" xfId="34453" xr:uid="{00000000-0005-0000-0000-00009A860000}"/>
    <cellStyle name="Normal 21 2 2 4 2 2 2 2" xfId="34454" xr:uid="{00000000-0005-0000-0000-00009B860000}"/>
    <cellStyle name="Normal 21 2 2 4 2 2 3" xfId="34455" xr:uid="{00000000-0005-0000-0000-00009C860000}"/>
    <cellStyle name="Normal 21 2 2 4 2 3" xfId="34456" xr:uid="{00000000-0005-0000-0000-00009D860000}"/>
    <cellStyle name="Normal 21 2 2 4 2 3 2" xfId="34457" xr:uid="{00000000-0005-0000-0000-00009E860000}"/>
    <cellStyle name="Normal 21 2 2 4 2 4" xfId="34458" xr:uid="{00000000-0005-0000-0000-00009F860000}"/>
    <cellStyle name="Normal 21 2 2 4 3" xfId="34459" xr:uid="{00000000-0005-0000-0000-0000A0860000}"/>
    <cellStyle name="Normal 21 2 2 4 3 2" xfId="34460" xr:uid="{00000000-0005-0000-0000-0000A1860000}"/>
    <cellStyle name="Normal 21 2 2 4 3 2 2" xfId="34461" xr:uid="{00000000-0005-0000-0000-0000A2860000}"/>
    <cellStyle name="Normal 21 2 2 4 3 3" xfId="34462" xr:uid="{00000000-0005-0000-0000-0000A3860000}"/>
    <cellStyle name="Normal 21 2 2 4 4" xfId="34463" xr:uid="{00000000-0005-0000-0000-0000A4860000}"/>
    <cellStyle name="Normal 21 2 2 4 4 2" xfId="34464" xr:uid="{00000000-0005-0000-0000-0000A5860000}"/>
    <cellStyle name="Normal 21 2 2 4 5" xfId="34465" xr:uid="{00000000-0005-0000-0000-0000A6860000}"/>
    <cellStyle name="Normal 21 2 2 5" xfId="34466" xr:uid="{00000000-0005-0000-0000-0000A7860000}"/>
    <cellStyle name="Normal 21 2 2 5 2" xfId="34467" xr:uid="{00000000-0005-0000-0000-0000A8860000}"/>
    <cellStyle name="Normal 21 2 2 5 2 2" xfId="34468" xr:uid="{00000000-0005-0000-0000-0000A9860000}"/>
    <cellStyle name="Normal 21 2 2 5 2 2 2" xfId="34469" xr:uid="{00000000-0005-0000-0000-0000AA860000}"/>
    <cellStyle name="Normal 21 2 2 5 2 3" xfId="34470" xr:uid="{00000000-0005-0000-0000-0000AB860000}"/>
    <cellStyle name="Normal 21 2 2 5 3" xfId="34471" xr:uid="{00000000-0005-0000-0000-0000AC860000}"/>
    <cellStyle name="Normal 21 2 2 5 3 2" xfId="34472" xr:uid="{00000000-0005-0000-0000-0000AD860000}"/>
    <cellStyle name="Normal 21 2 2 5 4" xfId="34473" xr:uid="{00000000-0005-0000-0000-0000AE860000}"/>
    <cellStyle name="Normal 21 2 2 6" xfId="34474" xr:uid="{00000000-0005-0000-0000-0000AF860000}"/>
    <cellStyle name="Normal 21 2 2 7" xfId="34475" xr:uid="{00000000-0005-0000-0000-0000B0860000}"/>
    <cellStyle name="Normal 21 2 2 7 2" xfId="34476" xr:uid="{00000000-0005-0000-0000-0000B1860000}"/>
    <cellStyle name="Normal 21 2 2 7 2 2" xfId="34477" xr:uid="{00000000-0005-0000-0000-0000B2860000}"/>
    <cellStyle name="Normal 21 2 2 7 3" xfId="34478" xr:uid="{00000000-0005-0000-0000-0000B3860000}"/>
    <cellStyle name="Normal 21 2 2 7 3 2" xfId="34479" xr:uid="{00000000-0005-0000-0000-0000B4860000}"/>
    <cellStyle name="Normal 21 2 2 7 4" xfId="34480" xr:uid="{00000000-0005-0000-0000-0000B5860000}"/>
    <cellStyle name="Normal 21 2 2 8" xfId="34481" xr:uid="{00000000-0005-0000-0000-0000B6860000}"/>
    <cellStyle name="Normal 21 2 2 8 2" xfId="34482" xr:uid="{00000000-0005-0000-0000-0000B7860000}"/>
    <cellStyle name="Normal 21 2 2 9" xfId="34483" xr:uid="{00000000-0005-0000-0000-0000B8860000}"/>
    <cellStyle name="Normal 21 2 2 9 2" xfId="34484" xr:uid="{00000000-0005-0000-0000-0000B9860000}"/>
    <cellStyle name="Normal 21 2 3" xfId="34485" xr:uid="{00000000-0005-0000-0000-0000BA860000}"/>
    <cellStyle name="Normal 21 2 3 2" xfId="34486" xr:uid="{00000000-0005-0000-0000-0000BB860000}"/>
    <cellStyle name="Normal 21 2 3 2 2" xfId="34487" xr:uid="{00000000-0005-0000-0000-0000BC860000}"/>
    <cellStyle name="Normal 21 2 3 2 2 2" xfId="34488" xr:uid="{00000000-0005-0000-0000-0000BD860000}"/>
    <cellStyle name="Normal 21 2 3 2 2 2 2" xfId="34489" xr:uid="{00000000-0005-0000-0000-0000BE860000}"/>
    <cellStyle name="Normal 21 2 3 2 2 2 2 2" xfId="34490" xr:uid="{00000000-0005-0000-0000-0000BF860000}"/>
    <cellStyle name="Normal 21 2 3 2 2 2 3" xfId="34491" xr:uid="{00000000-0005-0000-0000-0000C0860000}"/>
    <cellStyle name="Normal 21 2 3 2 2 3" xfId="34492" xr:uid="{00000000-0005-0000-0000-0000C1860000}"/>
    <cellStyle name="Normal 21 2 3 2 2 3 2" xfId="34493" xr:uid="{00000000-0005-0000-0000-0000C2860000}"/>
    <cellStyle name="Normal 21 2 3 2 2 4" xfId="34494" xr:uid="{00000000-0005-0000-0000-0000C3860000}"/>
    <cellStyle name="Normal 21 2 3 2 3" xfId="34495" xr:uid="{00000000-0005-0000-0000-0000C4860000}"/>
    <cellStyle name="Normal 21 2 3 2 3 2" xfId="34496" xr:uid="{00000000-0005-0000-0000-0000C5860000}"/>
    <cellStyle name="Normal 21 2 3 2 3 2 2" xfId="34497" xr:uid="{00000000-0005-0000-0000-0000C6860000}"/>
    <cellStyle name="Normal 21 2 3 2 3 3" xfId="34498" xr:uid="{00000000-0005-0000-0000-0000C7860000}"/>
    <cellStyle name="Normal 21 2 3 2 4" xfId="34499" xr:uid="{00000000-0005-0000-0000-0000C8860000}"/>
    <cellStyle name="Normal 21 2 3 2 4 2" xfId="34500" xr:uid="{00000000-0005-0000-0000-0000C9860000}"/>
    <cellStyle name="Normal 21 2 3 2 5" xfId="34501" xr:uid="{00000000-0005-0000-0000-0000CA860000}"/>
    <cellStyle name="Normal 21 2 3 3" xfId="34502" xr:uid="{00000000-0005-0000-0000-0000CB860000}"/>
    <cellStyle name="Normal 21 2 3 3 2" xfId="34503" xr:uid="{00000000-0005-0000-0000-0000CC860000}"/>
    <cellStyle name="Normal 21 2 3 3 2 2" xfId="34504" xr:uid="{00000000-0005-0000-0000-0000CD860000}"/>
    <cellStyle name="Normal 21 2 3 3 2 2 2" xfId="34505" xr:uid="{00000000-0005-0000-0000-0000CE860000}"/>
    <cellStyle name="Normal 21 2 3 3 2 3" xfId="34506" xr:uid="{00000000-0005-0000-0000-0000CF860000}"/>
    <cellStyle name="Normal 21 2 3 3 3" xfId="34507" xr:uid="{00000000-0005-0000-0000-0000D0860000}"/>
    <cellStyle name="Normal 21 2 3 3 3 2" xfId="34508" xr:uid="{00000000-0005-0000-0000-0000D1860000}"/>
    <cellStyle name="Normal 21 2 3 3 4" xfId="34509" xr:uid="{00000000-0005-0000-0000-0000D2860000}"/>
    <cellStyle name="Normal 21 2 3 4" xfId="34510" xr:uid="{00000000-0005-0000-0000-0000D3860000}"/>
    <cellStyle name="Normal 21 2 3 4 2" xfId="34511" xr:uid="{00000000-0005-0000-0000-0000D4860000}"/>
    <cellStyle name="Normal 21 2 3 4 2 2" xfId="34512" xr:uid="{00000000-0005-0000-0000-0000D5860000}"/>
    <cellStyle name="Normal 21 2 3 4 3" xfId="34513" xr:uid="{00000000-0005-0000-0000-0000D6860000}"/>
    <cellStyle name="Normal 21 2 3 5" xfId="34514" xr:uid="{00000000-0005-0000-0000-0000D7860000}"/>
    <cellStyle name="Normal 21 2 3 5 2" xfId="34515" xr:uid="{00000000-0005-0000-0000-0000D8860000}"/>
    <cellStyle name="Normal 21 2 3 6" xfId="34516" xr:uid="{00000000-0005-0000-0000-0000D9860000}"/>
    <cellStyle name="Normal 21 2 4" xfId="34517" xr:uid="{00000000-0005-0000-0000-0000DA860000}"/>
    <cellStyle name="Normal 21 2 4 2" xfId="34518" xr:uid="{00000000-0005-0000-0000-0000DB860000}"/>
    <cellStyle name="Normal 21 2 4 2 2" xfId="34519" xr:uid="{00000000-0005-0000-0000-0000DC860000}"/>
    <cellStyle name="Normal 21 2 4 2 2 2" xfId="34520" xr:uid="{00000000-0005-0000-0000-0000DD860000}"/>
    <cellStyle name="Normal 21 2 4 2 2 2 2" xfId="34521" xr:uid="{00000000-0005-0000-0000-0000DE860000}"/>
    <cellStyle name="Normal 21 2 4 2 2 2 2 2" xfId="34522" xr:uid="{00000000-0005-0000-0000-0000DF860000}"/>
    <cellStyle name="Normal 21 2 4 2 2 2 3" xfId="34523" xr:uid="{00000000-0005-0000-0000-0000E0860000}"/>
    <cellStyle name="Normal 21 2 4 2 2 3" xfId="34524" xr:uid="{00000000-0005-0000-0000-0000E1860000}"/>
    <cellStyle name="Normal 21 2 4 2 2 3 2" xfId="34525" xr:uid="{00000000-0005-0000-0000-0000E2860000}"/>
    <cellStyle name="Normal 21 2 4 2 2 4" xfId="34526" xr:uid="{00000000-0005-0000-0000-0000E3860000}"/>
    <cellStyle name="Normal 21 2 4 2 3" xfId="34527" xr:uid="{00000000-0005-0000-0000-0000E4860000}"/>
    <cellStyle name="Normal 21 2 4 2 3 2" xfId="34528" xr:uid="{00000000-0005-0000-0000-0000E5860000}"/>
    <cellStyle name="Normal 21 2 4 2 3 2 2" xfId="34529" xr:uid="{00000000-0005-0000-0000-0000E6860000}"/>
    <cellStyle name="Normal 21 2 4 2 3 3" xfId="34530" xr:uid="{00000000-0005-0000-0000-0000E7860000}"/>
    <cellStyle name="Normal 21 2 4 2 4" xfId="34531" xr:uid="{00000000-0005-0000-0000-0000E8860000}"/>
    <cellStyle name="Normal 21 2 4 2 4 2" xfId="34532" xr:uid="{00000000-0005-0000-0000-0000E9860000}"/>
    <cellStyle name="Normal 21 2 4 2 5" xfId="34533" xr:uid="{00000000-0005-0000-0000-0000EA860000}"/>
    <cellStyle name="Normal 21 2 4 3" xfId="34534" xr:uid="{00000000-0005-0000-0000-0000EB860000}"/>
    <cellStyle name="Normal 21 2 4 3 2" xfId="34535" xr:uid="{00000000-0005-0000-0000-0000EC860000}"/>
    <cellStyle name="Normal 21 2 4 3 2 2" xfId="34536" xr:uid="{00000000-0005-0000-0000-0000ED860000}"/>
    <cellStyle name="Normal 21 2 4 3 2 2 2" xfId="34537" xr:uid="{00000000-0005-0000-0000-0000EE860000}"/>
    <cellStyle name="Normal 21 2 4 3 2 3" xfId="34538" xr:uid="{00000000-0005-0000-0000-0000EF860000}"/>
    <cellStyle name="Normal 21 2 4 3 3" xfId="34539" xr:uid="{00000000-0005-0000-0000-0000F0860000}"/>
    <cellStyle name="Normal 21 2 4 3 3 2" xfId="34540" xr:uid="{00000000-0005-0000-0000-0000F1860000}"/>
    <cellStyle name="Normal 21 2 4 3 4" xfId="34541" xr:uid="{00000000-0005-0000-0000-0000F2860000}"/>
    <cellStyle name="Normal 21 2 4 4" xfId="34542" xr:uid="{00000000-0005-0000-0000-0000F3860000}"/>
    <cellStyle name="Normal 21 2 4 4 2" xfId="34543" xr:uid="{00000000-0005-0000-0000-0000F4860000}"/>
    <cellStyle name="Normal 21 2 4 4 2 2" xfId="34544" xr:uid="{00000000-0005-0000-0000-0000F5860000}"/>
    <cellStyle name="Normal 21 2 4 4 3" xfId="34545" xr:uid="{00000000-0005-0000-0000-0000F6860000}"/>
    <cellStyle name="Normal 21 2 4 5" xfId="34546" xr:uid="{00000000-0005-0000-0000-0000F7860000}"/>
    <cellStyle name="Normal 21 2 4 5 2" xfId="34547" xr:uid="{00000000-0005-0000-0000-0000F8860000}"/>
    <cellStyle name="Normal 21 2 4 6" xfId="34548" xr:uid="{00000000-0005-0000-0000-0000F9860000}"/>
    <cellStyle name="Normal 21 2 5" xfId="34549" xr:uid="{00000000-0005-0000-0000-0000FA860000}"/>
    <cellStyle name="Normal 21 2 5 2" xfId="34550" xr:uid="{00000000-0005-0000-0000-0000FB860000}"/>
    <cellStyle name="Normal 21 2 5 2 2" xfId="34551" xr:uid="{00000000-0005-0000-0000-0000FC860000}"/>
    <cellStyle name="Normal 21 2 5 2 2 2" xfId="34552" xr:uid="{00000000-0005-0000-0000-0000FD860000}"/>
    <cellStyle name="Normal 21 2 5 2 2 2 2" xfId="34553" xr:uid="{00000000-0005-0000-0000-0000FE860000}"/>
    <cellStyle name="Normal 21 2 5 2 2 3" xfId="34554" xr:uid="{00000000-0005-0000-0000-0000FF860000}"/>
    <cellStyle name="Normal 21 2 5 2 3" xfId="34555" xr:uid="{00000000-0005-0000-0000-000000870000}"/>
    <cellStyle name="Normal 21 2 5 2 3 2" xfId="34556" xr:uid="{00000000-0005-0000-0000-000001870000}"/>
    <cellStyle name="Normal 21 2 5 2 4" xfId="34557" xr:uid="{00000000-0005-0000-0000-000002870000}"/>
    <cellStyle name="Normal 21 2 5 3" xfId="34558" xr:uid="{00000000-0005-0000-0000-000003870000}"/>
    <cellStyle name="Normal 21 2 5 3 2" xfId="34559" xr:uid="{00000000-0005-0000-0000-000004870000}"/>
    <cellStyle name="Normal 21 2 5 3 2 2" xfId="34560" xr:uid="{00000000-0005-0000-0000-000005870000}"/>
    <cellStyle name="Normal 21 2 5 3 3" xfId="34561" xr:uid="{00000000-0005-0000-0000-000006870000}"/>
    <cellStyle name="Normal 21 2 5 4" xfId="34562" xr:uid="{00000000-0005-0000-0000-000007870000}"/>
    <cellStyle name="Normal 21 2 5 4 2" xfId="34563" xr:uid="{00000000-0005-0000-0000-000008870000}"/>
    <cellStyle name="Normal 21 2 5 5" xfId="34564" xr:uid="{00000000-0005-0000-0000-000009870000}"/>
    <cellStyle name="Normal 21 2 6" xfId="34565" xr:uid="{00000000-0005-0000-0000-00000A870000}"/>
    <cellStyle name="Normal 21 2 7" xfId="34566" xr:uid="{00000000-0005-0000-0000-00000B870000}"/>
    <cellStyle name="Normal 21 2 7 2" xfId="34567" xr:uid="{00000000-0005-0000-0000-00000C870000}"/>
    <cellStyle name="Normal 21 2 7 2 2" xfId="34568" xr:uid="{00000000-0005-0000-0000-00000D870000}"/>
    <cellStyle name="Normal 21 2 7 2 2 2" xfId="34569" xr:uid="{00000000-0005-0000-0000-00000E870000}"/>
    <cellStyle name="Normal 21 2 7 2 3" xfId="34570" xr:uid="{00000000-0005-0000-0000-00000F870000}"/>
    <cellStyle name="Normal 21 2 7 3" xfId="34571" xr:uid="{00000000-0005-0000-0000-000010870000}"/>
    <cellStyle name="Normal 21 2 7 3 2" xfId="34572" xr:uid="{00000000-0005-0000-0000-000011870000}"/>
    <cellStyle name="Normal 21 2 7 4" xfId="34573" xr:uid="{00000000-0005-0000-0000-000012870000}"/>
    <cellStyle name="Normal 21 2 8" xfId="34574" xr:uid="{00000000-0005-0000-0000-000013870000}"/>
    <cellStyle name="Normal 21 2 8 2" xfId="34575" xr:uid="{00000000-0005-0000-0000-000014870000}"/>
    <cellStyle name="Normal 21 2 8 2 2" xfId="34576" xr:uid="{00000000-0005-0000-0000-000015870000}"/>
    <cellStyle name="Normal 21 2 8 3" xfId="34577" xr:uid="{00000000-0005-0000-0000-000016870000}"/>
    <cellStyle name="Normal 21 2 8 3 2" xfId="34578" xr:uid="{00000000-0005-0000-0000-000017870000}"/>
    <cellStyle name="Normal 21 2 8 4" xfId="34579" xr:uid="{00000000-0005-0000-0000-000018870000}"/>
    <cellStyle name="Normal 21 2 9" xfId="34580" xr:uid="{00000000-0005-0000-0000-000019870000}"/>
    <cellStyle name="Normal 21 2 9 2" xfId="34581" xr:uid="{00000000-0005-0000-0000-00001A870000}"/>
    <cellStyle name="Normal 21 3" xfId="34582" xr:uid="{00000000-0005-0000-0000-00001B870000}"/>
    <cellStyle name="Normal 21 3 10" xfId="34583" xr:uid="{00000000-0005-0000-0000-00001C870000}"/>
    <cellStyle name="Normal 21 3 11" xfId="34584" xr:uid="{00000000-0005-0000-0000-00001D870000}"/>
    <cellStyle name="Normal 21 3 2" xfId="34585" xr:uid="{00000000-0005-0000-0000-00001E870000}"/>
    <cellStyle name="Normal 21 3 2 2" xfId="34586" xr:uid="{00000000-0005-0000-0000-00001F870000}"/>
    <cellStyle name="Normal 21 3 2 2 2" xfId="34587" xr:uid="{00000000-0005-0000-0000-000020870000}"/>
    <cellStyle name="Normal 21 3 2 2 2 2" xfId="34588" xr:uid="{00000000-0005-0000-0000-000021870000}"/>
    <cellStyle name="Normal 21 3 2 2 2 2 2" xfId="34589" xr:uid="{00000000-0005-0000-0000-000022870000}"/>
    <cellStyle name="Normal 21 3 2 2 2 2 2 2" xfId="34590" xr:uid="{00000000-0005-0000-0000-000023870000}"/>
    <cellStyle name="Normal 21 3 2 2 2 2 3" xfId="34591" xr:uid="{00000000-0005-0000-0000-000024870000}"/>
    <cellStyle name="Normal 21 3 2 2 2 3" xfId="34592" xr:uid="{00000000-0005-0000-0000-000025870000}"/>
    <cellStyle name="Normal 21 3 2 2 2 3 2" xfId="34593" xr:uid="{00000000-0005-0000-0000-000026870000}"/>
    <cellStyle name="Normal 21 3 2 2 2 4" xfId="34594" xr:uid="{00000000-0005-0000-0000-000027870000}"/>
    <cellStyle name="Normal 21 3 2 2 3" xfId="34595" xr:uid="{00000000-0005-0000-0000-000028870000}"/>
    <cellStyle name="Normal 21 3 2 2 3 2" xfId="34596" xr:uid="{00000000-0005-0000-0000-000029870000}"/>
    <cellStyle name="Normal 21 3 2 2 3 2 2" xfId="34597" xr:uid="{00000000-0005-0000-0000-00002A870000}"/>
    <cellStyle name="Normal 21 3 2 2 3 3" xfId="34598" xr:uid="{00000000-0005-0000-0000-00002B870000}"/>
    <cellStyle name="Normal 21 3 2 2 4" xfId="34599" xr:uid="{00000000-0005-0000-0000-00002C870000}"/>
    <cellStyle name="Normal 21 3 2 2 4 2" xfId="34600" xr:uid="{00000000-0005-0000-0000-00002D870000}"/>
    <cellStyle name="Normal 21 3 2 2 5" xfId="34601" xr:uid="{00000000-0005-0000-0000-00002E870000}"/>
    <cellStyle name="Normal 21 3 2 3" xfId="34602" xr:uid="{00000000-0005-0000-0000-00002F870000}"/>
    <cellStyle name="Normal 21 3 2 3 2" xfId="34603" xr:uid="{00000000-0005-0000-0000-000030870000}"/>
    <cellStyle name="Normal 21 3 2 3 2 2" xfId="34604" xr:uid="{00000000-0005-0000-0000-000031870000}"/>
    <cellStyle name="Normal 21 3 2 3 2 2 2" xfId="34605" xr:uid="{00000000-0005-0000-0000-000032870000}"/>
    <cellStyle name="Normal 21 3 2 3 2 3" xfId="34606" xr:uid="{00000000-0005-0000-0000-000033870000}"/>
    <cellStyle name="Normal 21 3 2 3 3" xfId="34607" xr:uid="{00000000-0005-0000-0000-000034870000}"/>
    <cellStyle name="Normal 21 3 2 3 3 2" xfId="34608" xr:uid="{00000000-0005-0000-0000-000035870000}"/>
    <cellStyle name="Normal 21 3 2 3 4" xfId="34609" xr:uid="{00000000-0005-0000-0000-000036870000}"/>
    <cellStyle name="Normal 21 3 2 4" xfId="34610" xr:uid="{00000000-0005-0000-0000-000037870000}"/>
    <cellStyle name="Normal 21 3 2 5" xfId="34611" xr:uid="{00000000-0005-0000-0000-000038870000}"/>
    <cellStyle name="Normal 21 3 2 5 2" xfId="34612" xr:uid="{00000000-0005-0000-0000-000039870000}"/>
    <cellStyle name="Normal 21 3 2 5 2 2" xfId="34613" xr:uid="{00000000-0005-0000-0000-00003A870000}"/>
    <cellStyle name="Normal 21 3 2 5 3" xfId="34614" xr:uid="{00000000-0005-0000-0000-00003B870000}"/>
    <cellStyle name="Normal 21 3 2 6" xfId="34615" xr:uid="{00000000-0005-0000-0000-00003C870000}"/>
    <cellStyle name="Normal 21 3 2 6 2" xfId="34616" xr:uid="{00000000-0005-0000-0000-00003D870000}"/>
    <cellStyle name="Normal 21 3 2 7" xfId="34617" xr:uid="{00000000-0005-0000-0000-00003E870000}"/>
    <cellStyle name="Normal 21 3 3" xfId="34618" xr:uid="{00000000-0005-0000-0000-00003F870000}"/>
    <cellStyle name="Normal 21 3 3 2" xfId="34619" xr:uid="{00000000-0005-0000-0000-000040870000}"/>
    <cellStyle name="Normal 21 3 3 2 2" xfId="34620" xr:uid="{00000000-0005-0000-0000-000041870000}"/>
    <cellStyle name="Normal 21 3 3 2 2 2" xfId="34621" xr:uid="{00000000-0005-0000-0000-000042870000}"/>
    <cellStyle name="Normal 21 3 3 2 2 2 2" xfId="34622" xr:uid="{00000000-0005-0000-0000-000043870000}"/>
    <cellStyle name="Normal 21 3 3 2 2 2 2 2" xfId="34623" xr:uid="{00000000-0005-0000-0000-000044870000}"/>
    <cellStyle name="Normal 21 3 3 2 2 2 3" xfId="34624" xr:uid="{00000000-0005-0000-0000-000045870000}"/>
    <cellStyle name="Normal 21 3 3 2 2 3" xfId="34625" xr:uid="{00000000-0005-0000-0000-000046870000}"/>
    <cellStyle name="Normal 21 3 3 2 2 3 2" xfId="34626" xr:uid="{00000000-0005-0000-0000-000047870000}"/>
    <cellStyle name="Normal 21 3 3 2 2 4" xfId="34627" xr:uid="{00000000-0005-0000-0000-000048870000}"/>
    <cellStyle name="Normal 21 3 3 2 3" xfId="34628" xr:uid="{00000000-0005-0000-0000-000049870000}"/>
    <cellStyle name="Normal 21 3 3 2 3 2" xfId="34629" xr:uid="{00000000-0005-0000-0000-00004A870000}"/>
    <cellStyle name="Normal 21 3 3 2 3 2 2" xfId="34630" xr:uid="{00000000-0005-0000-0000-00004B870000}"/>
    <cellStyle name="Normal 21 3 3 2 3 3" xfId="34631" xr:uid="{00000000-0005-0000-0000-00004C870000}"/>
    <cellStyle name="Normal 21 3 3 2 4" xfId="34632" xr:uid="{00000000-0005-0000-0000-00004D870000}"/>
    <cellStyle name="Normal 21 3 3 2 4 2" xfId="34633" xr:uid="{00000000-0005-0000-0000-00004E870000}"/>
    <cellStyle name="Normal 21 3 3 2 5" xfId="34634" xr:uid="{00000000-0005-0000-0000-00004F870000}"/>
    <cellStyle name="Normal 21 3 3 3" xfId="34635" xr:uid="{00000000-0005-0000-0000-000050870000}"/>
    <cellStyle name="Normal 21 3 3 3 2" xfId="34636" xr:uid="{00000000-0005-0000-0000-000051870000}"/>
    <cellStyle name="Normal 21 3 3 3 2 2" xfId="34637" xr:uid="{00000000-0005-0000-0000-000052870000}"/>
    <cellStyle name="Normal 21 3 3 3 2 2 2" xfId="34638" xr:uid="{00000000-0005-0000-0000-000053870000}"/>
    <cellStyle name="Normal 21 3 3 3 2 3" xfId="34639" xr:uid="{00000000-0005-0000-0000-000054870000}"/>
    <cellStyle name="Normal 21 3 3 3 3" xfId="34640" xr:uid="{00000000-0005-0000-0000-000055870000}"/>
    <cellStyle name="Normal 21 3 3 3 3 2" xfId="34641" xr:uid="{00000000-0005-0000-0000-000056870000}"/>
    <cellStyle name="Normal 21 3 3 3 4" xfId="34642" xr:uid="{00000000-0005-0000-0000-000057870000}"/>
    <cellStyle name="Normal 21 3 3 4" xfId="34643" xr:uid="{00000000-0005-0000-0000-000058870000}"/>
    <cellStyle name="Normal 21 3 3 4 2" xfId="34644" xr:uid="{00000000-0005-0000-0000-000059870000}"/>
    <cellStyle name="Normal 21 3 3 4 2 2" xfId="34645" xr:uid="{00000000-0005-0000-0000-00005A870000}"/>
    <cellStyle name="Normal 21 3 3 4 3" xfId="34646" xr:uid="{00000000-0005-0000-0000-00005B870000}"/>
    <cellStyle name="Normal 21 3 3 5" xfId="34647" xr:uid="{00000000-0005-0000-0000-00005C870000}"/>
    <cellStyle name="Normal 21 3 3 5 2" xfId="34648" xr:uid="{00000000-0005-0000-0000-00005D870000}"/>
    <cellStyle name="Normal 21 3 3 6" xfId="34649" xr:uid="{00000000-0005-0000-0000-00005E870000}"/>
    <cellStyle name="Normal 21 3 4" xfId="34650" xr:uid="{00000000-0005-0000-0000-00005F870000}"/>
    <cellStyle name="Normal 21 3 4 2" xfId="34651" xr:uid="{00000000-0005-0000-0000-000060870000}"/>
    <cellStyle name="Normal 21 3 4 2 2" xfId="34652" xr:uid="{00000000-0005-0000-0000-000061870000}"/>
    <cellStyle name="Normal 21 3 4 2 2 2" xfId="34653" xr:uid="{00000000-0005-0000-0000-000062870000}"/>
    <cellStyle name="Normal 21 3 4 2 2 2 2" xfId="34654" xr:uid="{00000000-0005-0000-0000-000063870000}"/>
    <cellStyle name="Normal 21 3 4 2 2 3" xfId="34655" xr:uid="{00000000-0005-0000-0000-000064870000}"/>
    <cellStyle name="Normal 21 3 4 2 3" xfId="34656" xr:uid="{00000000-0005-0000-0000-000065870000}"/>
    <cellStyle name="Normal 21 3 4 2 3 2" xfId="34657" xr:uid="{00000000-0005-0000-0000-000066870000}"/>
    <cellStyle name="Normal 21 3 4 2 4" xfId="34658" xr:uid="{00000000-0005-0000-0000-000067870000}"/>
    <cellStyle name="Normal 21 3 4 3" xfId="34659" xr:uid="{00000000-0005-0000-0000-000068870000}"/>
    <cellStyle name="Normal 21 3 4 3 2" xfId="34660" xr:uid="{00000000-0005-0000-0000-000069870000}"/>
    <cellStyle name="Normal 21 3 4 3 2 2" xfId="34661" xr:uid="{00000000-0005-0000-0000-00006A870000}"/>
    <cellStyle name="Normal 21 3 4 3 3" xfId="34662" xr:uid="{00000000-0005-0000-0000-00006B870000}"/>
    <cellStyle name="Normal 21 3 4 4" xfId="34663" xr:uid="{00000000-0005-0000-0000-00006C870000}"/>
    <cellStyle name="Normal 21 3 4 4 2" xfId="34664" xr:uid="{00000000-0005-0000-0000-00006D870000}"/>
    <cellStyle name="Normal 21 3 4 5" xfId="34665" xr:uid="{00000000-0005-0000-0000-00006E870000}"/>
    <cellStyle name="Normal 21 3 5" xfId="34666" xr:uid="{00000000-0005-0000-0000-00006F870000}"/>
    <cellStyle name="Normal 21 3 6" xfId="34667" xr:uid="{00000000-0005-0000-0000-000070870000}"/>
    <cellStyle name="Normal 21 3 6 2" xfId="34668" xr:uid="{00000000-0005-0000-0000-000071870000}"/>
    <cellStyle name="Normal 21 3 6 2 2" xfId="34669" xr:uid="{00000000-0005-0000-0000-000072870000}"/>
    <cellStyle name="Normal 21 3 6 2 2 2" xfId="34670" xr:uid="{00000000-0005-0000-0000-000073870000}"/>
    <cellStyle name="Normal 21 3 6 2 3" xfId="34671" xr:uid="{00000000-0005-0000-0000-000074870000}"/>
    <cellStyle name="Normal 21 3 6 3" xfId="34672" xr:uid="{00000000-0005-0000-0000-000075870000}"/>
    <cellStyle name="Normal 21 3 6 3 2" xfId="34673" xr:uid="{00000000-0005-0000-0000-000076870000}"/>
    <cellStyle name="Normal 21 3 6 4" xfId="34674" xr:uid="{00000000-0005-0000-0000-000077870000}"/>
    <cellStyle name="Normal 21 3 7" xfId="34675" xr:uid="{00000000-0005-0000-0000-000078870000}"/>
    <cellStyle name="Normal 21 3 7 2" xfId="34676" xr:uid="{00000000-0005-0000-0000-000079870000}"/>
    <cellStyle name="Normal 21 3 7 2 2" xfId="34677" xr:uid="{00000000-0005-0000-0000-00007A870000}"/>
    <cellStyle name="Normal 21 3 7 3" xfId="34678" xr:uid="{00000000-0005-0000-0000-00007B870000}"/>
    <cellStyle name="Normal 21 3 7 3 2" xfId="34679" xr:uid="{00000000-0005-0000-0000-00007C870000}"/>
    <cellStyle name="Normal 21 3 7 4" xfId="34680" xr:uid="{00000000-0005-0000-0000-00007D870000}"/>
    <cellStyle name="Normal 21 3 8" xfId="34681" xr:uid="{00000000-0005-0000-0000-00007E870000}"/>
    <cellStyle name="Normal 21 3 8 2" xfId="34682" xr:uid="{00000000-0005-0000-0000-00007F870000}"/>
    <cellStyle name="Normal 21 3 9" xfId="34683" xr:uid="{00000000-0005-0000-0000-000080870000}"/>
    <cellStyle name="Normal 21 3 9 2" xfId="34684" xr:uid="{00000000-0005-0000-0000-000081870000}"/>
    <cellStyle name="Normal 21 4" xfId="34685" xr:uid="{00000000-0005-0000-0000-000082870000}"/>
    <cellStyle name="Normal 21 4 2" xfId="34686" xr:uid="{00000000-0005-0000-0000-000083870000}"/>
    <cellStyle name="Normal 21 4 2 2" xfId="34687" xr:uid="{00000000-0005-0000-0000-000084870000}"/>
    <cellStyle name="Normal 21 4 2 2 2" xfId="34688" xr:uid="{00000000-0005-0000-0000-000085870000}"/>
    <cellStyle name="Normal 21 4 2 2 2 2" xfId="34689" xr:uid="{00000000-0005-0000-0000-000086870000}"/>
    <cellStyle name="Normal 21 4 2 2 2 2 2" xfId="34690" xr:uid="{00000000-0005-0000-0000-000087870000}"/>
    <cellStyle name="Normal 21 4 2 2 2 3" xfId="34691" xr:uid="{00000000-0005-0000-0000-000088870000}"/>
    <cellStyle name="Normal 21 4 2 2 3" xfId="34692" xr:uid="{00000000-0005-0000-0000-000089870000}"/>
    <cellStyle name="Normal 21 4 2 2 3 2" xfId="34693" xr:uid="{00000000-0005-0000-0000-00008A870000}"/>
    <cellStyle name="Normal 21 4 2 2 4" xfId="34694" xr:uid="{00000000-0005-0000-0000-00008B870000}"/>
    <cellStyle name="Normal 21 4 2 3" xfId="34695" xr:uid="{00000000-0005-0000-0000-00008C870000}"/>
    <cellStyle name="Normal 21 4 2 4" xfId="34696" xr:uid="{00000000-0005-0000-0000-00008D870000}"/>
    <cellStyle name="Normal 21 4 2 4 2" xfId="34697" xr:uid="{00000000-0005-0000-0000-00008E870000}"/>
    <cellStyle name="Normal 21 4 2 4 2 2" xfId="34698" xr:uid="{00000000-0005-0000-0000-00008F870000}"/>
    <cellStyle name="Normal 21 4 2 4 3" xfId="34699" xr:uid="{00000000-0005-0000-0000-000090870000}"/>
    <cellStyle name="Normal 21 4 2 5" xfId="34700" xr:uid="{00000000-0005-0000-0000-000091870000}"/>
    <cellStyle name="Normal 21 4 2 5 2" xfId="34701" xr:uid="{00000000-0005-0000-0000-000092870000}"/>
    <cellStyle name="Normal 21 4 2 6" xfId="34702" xr:uid="{00000000-0005-0000-0000-000093870000}"/>
    <cellStyle name="Normal 21 4 3" xfId="34703" xr:uid="{00000000-0005-0000-0000-000094870000}"/>
    <cellStyle name="Normal 21 4 4" xfId="34704" xr:uid="{00000000-0005-0000-0000-000095870000}"/>
    <cellStyle name="Normal 21 4 4 2" xfId="34705" xr:uid="{00000000-0005-0000-0000-000096870000}"/>
    <cellStyle name="Normal 21 4 4 2 2" xfId="34706" xr:uid="{00000000-0005-0000-0000-000097870000}"/>
    <cellStyle name="Normal 21 4 4 2 2 2" xfId="34707" xr:uid="{00000000-0005-0000-0000-000098870000}"/>
    <cellStyle name="Normal 21 4 4 2 3" xfId="34708" xr:uid="{00000000-0005-0000-0000-000099870000}"/>
    <cellStyle name="Normal 21 4 4 3" xfId="34709" xr:uid="{00000000-0005-0000-0000-00009A870000}"/>
    <cellStyle name="Normal 21 4 4 3 2" xfId="34710" xr:uid="{00000000-0005-0000-0000-00009B870000}"/>
    <cellStyle name="Normal 21 4 4 4" xfId="34711" xr:uid="{00000000-0005-0000-0000-00009C870000}"/>
    <cellStyle name="Normal 21 4 5" xfId="34712" xr:uid="{00000000-0005-0000-0000-00009D870000}"/>
    <cellStyle name="Normal 21 4 5 2" xfId="34713" xr:uid="{00000000-0005-0000-0000-00009E870000}"/>
    <cellStyle name="Normal 21 4 5 2 2" xfId="34714" xr:uid="{00000000-0005-0000-0000-00009F870000}"/>
    <cellStyle name="Normal 21 4 5 3" xfId="34715" xr:uid="{00000000-0005-0000-0000-0000A0870000}"/>
    <cellStyle name="Normal 21 4 6" xfId="34716" xr:uid="{00000000-0005-0000-0000-0000A1870000}"/>
    <cellStyle name="Normal 21 4 6 2" xfId="34717" xr:uid="{00000000-0005-0000-0000-0000A2870000}"/>
    <cellStyle name="Normal 21 4 7" xfId="34718" xr:uid="{00000000-0005-0000-0000-0000A3870000}"/>
    <cellStyle name="Normal 21 4 8" xfId="34719" xr:uid="{00000000-0005-0000-0000-0000A4870000}"/>
    <cellStyle name="Normal 21 5" xfId="34720" xr:uid="{00000000-0005-0000-0000-0000A5870000}"/>
    <cellStyle name="Normal 21 5 2" xfId="34721" xr:uid="{00000000-0005-0000-0000-0000A6870000}"/>
    <cellStyle name="Normal 21 5 2 2" xfId="34722" xr:uid="{00000000-0005-0000-0000-0000A7870000}"/>
    <cellStyle name="Normal 21 5 2 2 2" xfId="34723" xr:uid="{00000000-0005-0000-0000-0000A8870000}"/>
    <cellStyle name="Normal 21 5 2 2 2 2" xfId="34724" xr:uid="{00000000-0005-0000-0000-0000A9870000}"/>
    <cellStyle name="Normal 21 5 2 2 2 2 2" xfId="34725" xr:uid="{00000000-0005-0000-0000-0000AA870000}"/>
    <cellStyle name="Normal 21 5 2 2 2 3" xfId="34726" xr:uid="{00000000-0005-0000-0000-0000AB870000}"/>
    <cellStyle name="Normal 21 5 2 2 3" xfId="34727" xr:uid="{00000000-0005-0000-0000-0000AC870000}"/>
    <cellStyle name="Normal 21 5 2 2 3 2" xfId="34728" xr:uid="{00000000-0005-0000-0000-0000AD870000}"/>
    <cellStyle name="Normal 21 5 2 2 4" xfId="34729" xr:uid="{00000000-0005-0000-0000-0000AE870000}"/>
    <cellStyle name="Normal 21 5 2 3" xfId="34730" xr:uid="{00000000-0005-0000-0000-0000AF870000}"/>
    <cellStyle name="Normal 21 5 2 3 2" xfId="34731" xr:uid="{00000000-0005-0000-0000-0000B0870000}"/>
    <cellStyle name="Normal 21 5 2 3 2 2" xfId="34732" xr:uid="{00000000-0005-0000-0000-0000B1870000}"/>
    <cellStyle name="Normal 21 5 2 3 3" xfId="34733" xr:uid="{00000000-0005-0000-0000-0000B2870000}"/>
    <cellStyle name="Normal 21 5 2 4" xfId="34734" xr:uid="{00000000-0005-0000-0000-0000B3870000}"/>
    <cellStyle name="Normal 21 5 2 4 2" xfId="34735" xr:uid="{00000000-0005-0000-0000-0000B4870000}"/>
    <cellStyle name="Normal 21 5 2 5" xfId="34736" xr:uid="{00000000-0005-0000-0000-0000B5870000}"/>
    <cellStyle name="Normal 21 5 3" xfId="34737" xr:uid="{00000000-0005-0000-0000-0000B6870000}"/>
    <cellStyle name="Normal 21 5 3 2" xfId="34738" xr:uid="{00000000-0005-0000-0000-0000B7870000}"/>
    <cellStyle name="Normal 21 5 3 2 2" xfId="34739" xr:uid="{00000000-0005-0000-0000-0000B8870000}"/>
    <cellStyle name="Normal 21 5 3 2 2 2" xfId="34740" xr:uid="{00000000-0005-0000-0000-0000B9870000}"/>
    <cellStyle name="Normal 21 5 3 2 3" xfId="34741" xr:uid="{00000000-0005-0000-0000-0000BA870000}"/>
    <cellStyle name="Normal 21 5 3 3" xfId="34742" xr:uid="{00000000-0005-0000-0000-0000BB870000}"/>
    <cellStyle name="Normal 21 5 3 3 2" xfId="34743" xr:uid="{00000000-0005-0000-0000-0000BC870000}"/>
    <cellStyle name="Normal 21 5 3 4" xfId="34744" xr:uid="{00000000-0005-0000-0000-0000BD870000}"/>
    <cellStyle name="Normal 21 5 4" xfId="34745" xr:uid="{00000000-0005-0000-0000-0000BE870000}"/>
    <cellStyle name="Normal 21 5 4 2" xfId="34746" xr:uid="{00000000-0005-0000-0000-0000BF870000}"/>
    <cellStyle name="Normal 21 5 4 2 2" xfId="34747" xr:uid="{00000000-0005-0000-0000-0000C0870000}"/>
    <cellStyle name="Normal 21 5 4 3" xfId="34748" xr:uid="{00000000-0005-0000-0000-0000C1870000}"/>
    <cellStyle name="Normal 21 5 5" xfId="34749" xr:uid="{00000000-0005-0000-0000-0000C2870000}"/>
    <cellStyle name="Normal 21 5 5 2" xfId="34750" xr:uid="{00000000-0005-0000-0000-0000C3870000}"/>
    <cellStyle name="Normal 21 5 6" xfId="34751" xr:uid="{00000000-0005-0000-0000-0000C4870000}"/>
    <cellStyle name="Normal 21 6" xfId="34752" xr:uid="{00000000-0005-0000-0000-0000C5870000}"/>
    <cellStyle name="Normal 21 6 2" xfId="34753" xr:uid="{00000000-0005-0000-0000-0000C6870000}"/>
    <cellStyle name="Normal 21 6 2 2" xfId="34754" xr:uid="{00000000-0005-0000-0000-0000C7870000}"/>
    <cellStyle name="Normal 21 6 2 2 2" xfId="34755" xr:uid="{00000000-0005-0000-0000-0000C8870000}"/>
    <cellStyle name="Normal 21 6 2 2 2 2" xfId="34756" xr:uid="{00000000-0005-0000-0000-0000C9870000}"/>
    <cellStyle name="Normal 21 6 2 2 3" xfId="34757" xr:uid="{00000000-0005-0000-0000-0000CA870000}"/>
    <cellStyle name="Normal 21 6 2 3" xfId="34758" xr:uid="{00000000-0005-0000-0000-0000CB870000}"/>
    <cellStyle name="Normal 21 6 2 3 2" xfId="34759" xr:uid="{00000000-0005-0000-0000-0000CC870000}"/>
    <cellStyle name="Normal 21 6 2 4" xfId="34760" xr:uid="{00000000-0005-0000-0000-0000CD870000}"/>
    <cellStyle name="Normal 21 6 3" xfId="34761" xr:uid="{00000000-0005-0000-0000-0000CE870000}"/>
    <cellStyle name="Normal 21 6 3 2" xfId="34762" xr:uid="{00000000-0005-0000-0000-0000CF870000}"/>
    <cellStyle name="Normal 21 6 3 2 2" xfId="34763" xr:uid="{00000000-0005-0000-0000-0000D0870000}"/>
    <cellStyle name="Normal 21 6 3 3" xfId="34764" xr:uid="{00000000-0005-0000-0000-0000D1870000}"/>
    <cellStyle name="Normal 21 6 4" xfId="34765" xr:uid="{00000000-0005-0000-0000-0000D2870000}"/>
    <cellStyle name="Normal 21 6 4 2" xfId="34766" xr:uid="{00000000-0005-0000-0000-0000D3870000}"/>
    <cellStyle name="Normal 21 6 5" xfId="34767" xr:uid="{00000000-0005-0000-0000-0000D4870000}"/>
    <cellStyle name="Normal 21 7" xfId="34768" xr:uid="{00000000-0005-0000-0000-0000D5870000}"/>
    <cellStyle name="Normal 21 7 2" xfId="34769" xr:uid="{00000000-0005-0000-0000-0000D6870000}"/>
    <cellStyle name="Normal 21 7 2 2" xfId="34770" xr:uid="{00000000-0005-0000-0000-0000D7870000}"/>
    <cellStyle name="Normal 21 7 2 2 2" xfId="34771" xr:uid="{00000000-0005-0000-0000-0000D8870000}"/>
    <cellStyle name="Normal 21 7 2 3" xfId="34772" xr:uid="{00000000-0005-0000-0000-0000D9870000}"/>
    <cellStyle name="Normal 21 7 3" xfId="34773" xr:uid="{00000000-0005-0000-0000-0000DA870000}"/>
    <cellStyle name="Normal 21 7 3 2" xfId="34774" xr:uid="{00000000-0005-0000-0000-0000DB870000}"/>
    <cellStyle name="Normal 21 7 4" xfId="34775" xr:uid="{00000000-0005-0000-0000-0000DC870000}"/>
    <cellStyle name="Normal 21 8" xfId="34776" xr:uid="{00000000-0005-0000-0000-0000DD870000}"/>
    <cellStyle name="Normal 21 8 2" xfId="34777" xr:uid="{00000000-0005-0000-0000-0000DE870000}"/>
    <cellStyle name="Normal 21 8 2 2" xfId="34778" xr:uid="{00000000-0005-0000-0000-0000DF870000}"/>
    <cellStyle name="Normal 21 8 3" xfId="34779" xr:uid="{00000000-0005-0000-0000-0000E0870000}"/>
    <cellStyle name="Normal 21 8 3 2" xfId="34780" xr:uid="{00000000-0005-0000-0000-0000E1870000}"/>
    <cellStyle name="Normal 21 8 4" xfId="34781" xr:uid="{00000000-0005-0000-0000-0000E2870000}"/>
    <cellStyle name="Normal 21 9" xfId="34782" xr:uid="{00000000-0005-0000-0000-0000E3870000}"/>
    <cellStyle name="Normal 21 9 2" xfId="34783" xr:uid="{00000000-0005-0000-0000-0000E4870000}"/>
    <cellStyle name="Normal 22" xfId="34784" xr:uid="{00000000-0005-0000-0000-0000E5870000}"/>
    <cellStyle name="Normal 22 2" xfId="34785" xr:uid="{00000000-0005-0000-0000-0000E6870000}"/>
    <cellStyle name="Normal 22 2 2" xfId="34786" xr:uid="{00000000-0005-0000-0000-0000E7870000}"/>
    <cellStyle name="Normal 22 3" xfId="34787" xr:uid="{00000000-0005-0000-0000-0000E8870000}"/>
    <cellStyle name="Normal 22 4" xfId="34788" xr:uid="{00000000-0005-0000-0000-0000E9870000}"/>
    <cellStyle name="Normal 22 5" xfId="34789" xr:uid="{00000000-0005-0000-0000-0000EA870000}"/>
    <cellStyle name="Normal 23" xfId="34790" xr:uid="{00000000-0005-0000-0000-0000EB870000}"/>
    <cellStyle name="Normal 23 2" xfId="34791" xr:uid="{00000000-0005-0000-0000-0000EC870000}"/>
    <cellStyle name="Normal 23 3" xfId="34792" xr:uid="{00000000-0005-0000-0000-0000ED870000}"/>
    <cellStyle name="Normal 24" xfId="34793" xr:uid="{00000000-0005-0000-0000-0000EE870000}"/>
    <cellStyle name="Normal 24 2" xfId="34794" xr:uid="{00000000-0005-0000-0000-0000EF870000}"/>
    <cellStyle name="Normal 24 3" xfId="34795" xr:uid="{00000000-0005-0000-0000-0000F0870000}"/>
    <cellStyle name="Normal 24 4" xfId="34796" xr:uid="{00000000-0005-0000-0000-0000F1870000}"/>
    <cellStyle name="Normal 25" xfId="34797" xr:uid="{00000000-0005-0000-0000-0000F2870000}"/>
    <cellStyle name="Normal 25 2" xfId="34798" xr:uid="{00000000-0005-0000-0000-0000F3870000}"/>
    <cellStyle name="Normal 25 3" xfId="34799" xr:uid="{00000000-0005-0000-0000-0000F4870000}"/>
    <cellStyle name="Normal 26" xfId="34800" xr:uid="{00000000-0005-0000-0000-0000F5870000}"/>
    <cellStyle name="Normal 26 2" xfId="34801" xr:uid="{00000000-0005-0000-0000-0000F6870000}"/>
    <cellStyle name="Normal 26 3" xfId="34802" xr:uid="{00000000-0005-0000-0000-0000F7870000}"/>
    <cellStyle name="Normal 26 4" xfId="34803" xr:uid="{00000000-0005-0000-0000-0000F8870000}"/>
    <cellStyle name="Normal 27" xfId="34804" xr:uid="{00000000-0005-0000-0000-0000F9870000}"/>
    <cellStyle name="Normal 27 2" xfId="34805" xr:uid="{00000000-0005-0000-0000-0000FA870000}"/>
    <cellStyle name="Normal 27 3" xfId="34806" xr:uid="{00000000-0005-0000-0000-0000FB870000}"/>
    <cellStyle name="Normal 27 4" xfId="34807" xr:uid="{00000000-0005-0000-0000-0000FC870000}"/>
    <cellStyle name="Normal 28" xfId="34808" xr:uid="{00000000-0005-0000-0000-0000FD870000}"/>
    <cellStyle name="Normal 28 2" xfId="34809" xr:uid="{00000000-0005-0000-0000-0000FE870000}"/>
    <cellStyle name="Normal 28 3" xfId="34810" xr:uid="{00000000-0005-0000-0000-0000FF870000}"/>
    <cellStyle name="Normal 29" xfId="34811" xr:uid="{00000000-0005-0000-0000-000000880000}"/>
    <cellStyle name="Normal 29 2" xfId="34812" xr:uid="{00000000-0005-0000-0000-000001880000}"/>
    <cellStyle name="Normal 29 3" xfId="34813" xr:uid="{00000000-0005-0000-0000-000002880000}"/>
    <cellStyle name="Normal 3" xfId="34814" xr:uid="{00000000-0005-0000-0000-000003880000}"/>
    <cellStyle name="Normal 3 13" xfId="34815" xr:uid="{00000000-0005-0000-0000-000004880000}"/>
    <cellStyle name="Normal 3 18" xfId="34816" xr:uid="{00000000-0005-0000-0000-000005880000}"/>
    <cellStyle name="Normal 3 2" xfId="34817" xr:uid="{00000000-0005-0000-0000-000006880000}"/>
    <cellStyle name="Normal 3 2 2" xfId="34818" xr:uid="{00000000-0005-0000-0000-000007880000}"/>
    <cellStyle name="Normal 3 2 2 2" xfId="34819" xr:uid="{00000000-0005-0000-0000-000008880000}"/>
    <cellStyle name="Normal 3 2 2 2 2" xfId="34820" xr:uid="{00000000-0005-0000-0000-000009880000}"/>
    <cellStyle name="Normal 3 2 2 2 2 2" xfId="34821" xr:uid="{00000000-0005-0000-0000-00000A880000}"/>
    <cellStyle name="Normal 3 2 2 3" xfId="34822" xr:uid="{00000000-0005-0000-0000-00000B880000}"/>
    <cellStyle name="Normal 3 2 2 4" xfId="34823" xr:uid="{00000000-0005-0000-0000-00000C880000}"/>
    <cellStyle name="Normal 3 2 3" xfId="34824" xr:uid="{00000000-0005-0000-0000-00000D880000}"/>
    <cellStyle name="Normal 3 2 3 2" xfId="34825" xr:uid="{00000000-0005-0000-0000-00000E880000}"/>
    <cellStyle name="Normal 3 2 3 3" xfId="34826" xr:uid="{00000000-0005-0000-0000-00000F880000}"/>
    <cellStyle name="Normal 3 2 4" xfId="34827" xr:uid="{00000000-0005-0000-0000-000010880000}"/>
    <cellStyle name="Normal 3 2 4 2" xfId="34828" xr:uid="{00000000-0005-0000-0000-000011880000}"/>
    <cellStyle name="Normal 3 2 5" xfId="34829" xr:uid="{00000000-0005-0000-0000-000012880000}"/>
    <cellStyle name="Normal 3 2 6" xfId="34830" xr:uid="{00000000-0005-0000-0000-000013880000}"/>
    <cellStyle name="Normal 3 2 7" xfId="48801" xr:uid="{8C2449DB-9357-4B7E-A593-8A50662ED2CB}"/>
    <cellStyle name="Normal 3 21" xfId="34831" xr:uid="{00000000-0005-0000-0000-000014880000}"/>
    <cellStyle name="Normal 3 3" xfId="34832" xr:uid="{00000000-0005-0000-0000-000015880000}"/>
    <cellStyle name="Normal 3 3 2" xfId="34833" xr:uid="{00000000-0005-0000-0000-000016880000}"/>
    <cellStyle name="Normal 3 3 2 2" xfId="34834" xr:uid="{00000000-0005-0000-0000-000017880000}"/>
    <cellStyle name="Normal 3 3 2 2 2" xfId="34835" xr:uid="{00000000-0005-0000-0000-000018880000}"/>
    <cellStyle name="Normal 3 3 2 2 2 2" xfId="34836" xr:uid="{00000000-0005-0000-0000-000019880000}"/>
    <cellStyle name="Normal 3 3 2 3" xfId="34837" xr:uid="{00000000-0005-0000-0000-00001A880000}"/>
    <cellStyle name="Normal 3 3 3" xfId="34838" xr:uid="{00000000-0005-0000-0000-00001B880000}"/>
    <cellStyle name="Normal 3 4" xfId="34839" xr:uid="{00000000-0005-0000-0000-00001C880000}"/>
    <cellStyle name="Normal 3 4 10" xfId="34840" xr:uid="{00000000-0005-0000-0000-00001D880000}"/>
    <cellStyle name="Normal 3 4 10 2" xfId="34841" xr:uid="{00000000-0005-0000-0000-00001E880000}"/>
    <cellStyle name="Normal 3 4 10 2 2" xfId="34842" xr:uid="{00000000-0005-0000-0000-00001F880000}"/>
    <cellStyle name="Normal 3 4 10 2 2 2" xfId="34843" xr:uid="{00000000-0005-0000-0000-000020880000}"/>
    <cellStyle name="Normal 3 4 10 2 3" xfId="34844" xr:uid="{00000000-0005-0000-0000-000021880000}"/>
    <cellStyle name="Normal 3 4 10 3" xfId="34845" xr:uid="{00000000-0005-0000-0000-000022880000}"/>
    <cellStyle name="Normal 3 4 10 3 2" xfId="34846" xr:uid="{00000000-0005-0000-0000-000023880000}"/>
    <cellStyle name="Normal 3 4 10 4" xfId="34847" xr:uid="{00000000-0005-0000-0000-000024880000}"/>
    <cellStyle name="Normal 3 4 11" xfId="34848" xr:uid="{00000000-0005-0000-0000-000025880000}"/>
    <cellStyle name="Normal 3 4 11 2" xfId="34849" xr:uid="{00000000-0005-0000-0000-000026880000}"/>
    <cellStyle name="Normal 3 4 11 2 2" xfId="34850" xr:uid="{00000000-0005-0000-0000-000027880000}"/>
    <cellStyle name="Normal 3 4 11 3" xfId="34851" xr:uid="{00000000-0005-0000-0000-000028880000}"/>
    <cellStyle name="Normal 3 4 11 3 2" xfId="34852" xr:uid="{00000000-0005-0000-0000-000029880000}"/>
    <cellStyle name="Normal 3 4 11 4" xfId="34853" xr:uid="{00000000-0005-0000-0000-00002A880000}"/>
    <cellStyle name="Normal 3 4 12" xfId="34854" xr:uid="{00000000-0005-0000-0000-00002B880000}"/>
    <cellStyle name="Normal 3 4 12 2" xfId="34855" xr:uid="{00000000-0005-0000-0000-00002C880000}"/>
    <cellStyle name="Normal 3 4 13" xfId="34856" xr:uid="{00000000-0005-0000-0000-00002D880000}"/>
    <cellStyle name="Normal 3 4 13 2" xfId="34857" xr:uid="{00000000-0005-0000-0000-00002E880000}"/>
    <cellStyle name="Normal 3 4 14" xfId="34858" xr:uid="{00000000-0005-0000-0000-00002F880000}"/>
    <cellStyle name="Normal 3 4 15" xfId="48797" xr:uid="{40726119-A259-4D44-A981-D3C31AE8F1B9}"/>
    <cellStyle name="Normal 3 4 2" xfId="34859" xr:uid="{00000000-0005-0000-0000-000030880000}"/>
    <cellStyle name="Normal 3 4 2 10" xfId="34860" xr:uid="{00000000-0005-0000-0000-000031880000}"/>
    <cellStyle name="Normal 3 4 2 10 2" xfId="34861" xr:uid="{00000000-0005-0000-0000-000032880000}"/>
    <cellStyle name="Normal 3 4 2 11" xfId="34862" xr:uid="{00000000-0005-0000-0000-000033880000}"/>
    <cellStyle name="Normal 3 4 2 11 2" xfId="34863" xr:uid="{00000000-0005-0000-0000-000034880000}"/>
    <cellStyle name="Normal 3 4 2 12" xfId="34864" xr:uid="{00000000-0005-0000-0000-000035880000}"/>
    <cellStyle name="Normal 3 4 2 13" xfId="34865" xr:uid="{00000000-0005-0000-0000-000036880000}"/>
    <cellStyle name="Normal 3 4 2 2" xfId="34866" xr:uid="{00000000-0005-0000-0000-000037880000}"/>
    <cellStyle name="Normal 3 4 2 2 10" xfId="34867" xr:uid="{00000000-0005-0000-0000-000038880000}"/>
    <cellStyle name="Normal 3 4 2 2 11" xfId="34868" xr:uid="{00000000-0005-0000-0000-000039880000}"/>
    <cellStyle name="Normal 3 4 2 2 2" xfId="34869" xr:uid="{00000000-0005-0000-0000-00003A880000}"/>
    <cellStyle name="Normal 3 4 2 2 2 2" xfId="34870" xr:uid="{00000000-0005-0000-0000-00003B880000}"/>
    <cellStyle name="Normal 3 4 2 2 2 2 2" xfId="34871" xr:uid="{00000000-0005-0000-0000-00003C880000}"/>
    <cellStyle name="Normal 3 4 2 2 2 2 2 2" xfId="34872" xr:uid="{00000000-0005-0000-0000-00003D880000}"/>
    <cellStyle name="Normal 3 4 2 2 2 2 2 2 2" xfId="34873" xr:uid="{00000000-0005-0000-0000-00003E880000}"/>
    <cellStyle name="Normal 3 4 2 2 2 2 2 2 2 2" xfId="34874" xr:uid="{00000000-0005-0000-0000-00003F880000}"/>
    <cellStyle name="Normal 3 4 2 2 2 2 2 2 2 2 2" xfId="34875" xr:uid="{00000000-0005-0000-0000-000040880000}"/>
    <cellStyle name="Normal 3 4 2 2 2 2 2 2 2 3" xfId="34876" xr:uid="{00000000-0005-0000-0000-000041880000}"/>
    <cellStyle name="Normal 3 4 2 2 2 2 2 2 3" xfId="34877" xr:uid="{00000000-0005-0000-0000-000042880000}"/>
    <cellStyle name="Normal 3 4 2 2 2 2 2 2 3 2" xfId="34878" xr:uid="{00000000-0005-0000-0000-000043880000}"/>
    <cellStyle name="Normal 3 4 2 2 2 2 2 2 4" xfId="34879" xr:uid="{00000000-0005-0000-0000-000044880000}"/>
    <cellStyle name="Normal 3 4 2 2 2 2 2 3" xfId="34880" xr:uid="{00000000-0005-0000-0000-000045880000}"/>
    <cellStyle name="Normal 3 4 2 2 2 2 2 3 2" xfId="34881" xr:uid="{00000000-0005-0000-0000-000046880000}"/>
    <cellStyle name="Normal 3 4 2 2 2 2 2 3 2 2" xfId="34882" xr:uid="{00000000-0005-0000-0000-000047880000}"/>
    <cellStyle name="Normal 3 4 2 2 2 2 2 3 3" xfId="34883" xr:uid="{00000000-0005-0000-0000-000048880000}"/>
    <cellStyle name="Normal 3 4 2 2 2 2 2 4" xfId="34884" xr:uid="{00000000-0005-0000-0000-000049880000}"/>
    <cellStyle name="Normal 3 4 2 2 2 2 2 4 2" xfId="34885" xr:uid="{00000000-0005-0000-0000-00004A880000}"/>
    <cellStyle name="Normal 3 4 2 2 2 2 2 5" xfId="34886" xr:uid="{00000000-0005-0000-0000-00004B880000}"/>
    <cellStyle name="Normal 3 4 2 2 2 2 3" xfId="34887" xr:uid="{00000000-0005-0000-0000-00004C880000}"/>
    <cellStyle name="Normal 3 4 2 2 2 2 3 2" xfId="34888" xr:uid="{00000000-0005-0000-0000-00004D880000}"/>
    <cellStyle name="Normal 3 4 2 2 2 2 3 2 2" xfId="34889" xr:uid="{00000000-0005-0000-0000-00004E880000}"/>
    <cellStyle name="Normal 3 4 2 2 2 2 3 2 2 2" xfId="34890" xr:uid="{00000000-0005-0000-0000-00004F880000}"/>
    <cellStyle name="Normal 3 4 2 2 2 2 3 2 3" xfId="34891" xr:uid="{00000000-0005-0000-0000-000050880000}"/>
    <cellStyle name="Normal 3 4 2 2 2 2 3 3" xfId="34892" xr:uid="{00000000-0005-0000-0000-000051880000}"/>
    <cellStyle name="Normal 3 4 2 2 2 2 3 3 2" xfId="34893" xr:uid="{00000000-0005-0000-0000-000052880000}"/>
    <cellStyle name="Normal 3 4 2 2 2 2 3 4" xfId="34894" xr:uid="{00000000-0005-0000-0000-000053880000}"/>
    <cellStyle name="Normal 3 4 2 2 2 2 4" xfId="34895" xr:uid="{00000000-0005-0000-0000-000054880000}"/>
    <cellStyle name="Normal 3 4 2 2 2 2 4 2" xfId="34896" xr:uid="{00000000-0005-0000-0000-000055880000}"/>
    <cellStyle name="Normal 3 4 2 2 2 2 4 2 2" xfId="34897" xr:uid="{00000000-0005-0000-0000-000056880000}"/>
    <cellStyle name="Normal 3 4 2 2 2 2 4 3" xfId="34898" xr:uid="{00000000-0005-0000-0000-000057880000}"/>
    <cellStyle name="Normal 3 4 2 2 2 2 5" xfId="34899" xr:uid="{00000000-0005-0000-0000-000058880000}"/>
    <cellStyle name="Normal 3 4 2 2 2 2 5 2" xfId="34900" xr:uid="{00000000-0005-0000-0000-000059880000}"/>
    <cellStyle name="Normal 3 4 2 2 2 2 6" xfId="34901" xr:uid="{00000000-0005-0000-0000-00005A880000}"/>
    <cellStyle name="Normal 3 4 2 2 2 3" xfId="34902" xr:uid="{00000000-0005-0000-0000-00005B880000}"/>
    <cellStyle name="Normal 3 4 2 2 2 3 2" xfId="34903" xr:uid="{00000000-0005-0000-0000-00005C880000}"/>
    <cellStyle name="Normal 3 4 2 2 2 3 2 2" xfId="34904" xr:uid="{00000000-0005-0000-0000-00005D880000}"/>
    <cellStyle name="Normal 3 4 2 2 2 3 2 2 2" xfId="34905" xr:uid="{00000000-0005-0000-0000-00005E880000}"/>
    <cellStyle name="Normal 3 4 2 2 2 3 2 2 2 2" xfId="34906" xr:uid="{00000000-0005-0000-0000-00005F880000}"/>
    <cellStyle name="Normal 3 4 2 2 2 3 2 2 2 2 2" xfId="34907" xr:uid="{00000000-0005-0000-0000-000060880000}"/>
    <cellStyle name="Normal 3 4 2 2 2 3 2 2 2 3" xfId="34908" xr:uid="{00000000-0005-0000-0000-000061880000}"/>
    <cellStyle name="Normal 3 4 2 2 2 3 2 2 3" xfId="34909" xr:uid="{00000000-0005-0000-0000-000062880000}"/>
    <cellStyle name="Normal 3 4 2 2 2 3 2 2 3 2" xfId="34910" xr:uid="{00000000-0005-0000-0000-000063880000}"/>
    <cellStyle name="Normal 3 4 2 2 2 3 2 2 4" xfId="34911" xr:uid="{00000000-0005-0000-0000-000064880000}"/>
    <cellStyle name="Normal 3 4 2 2 2 3 2 3" xfId="34912" xr:uid="{00000000-0005-0000-0000-000065880000}"/>
    <cellStyle name="Normal 3 4 2 2 2 3 2 3 2" xfId="34913" xr:uid="{00000000-0005-0000-0000-000066880000}"/>
    <cellStyle name="Normal 3 4 2 2 2 3 2 3 2 2" xfId="34914" xr:uid="{00000000-0005-0000-0000-000067880000}"/>
    <cellStyle name="Normal 3 4 2 2 2 3 2 3 3" xfId="34915" xr:uid="{00000000-0005-0000-0000-000068880000}"/>
    <cellStyle name="Normal 3 4 2 2 2 3 2 4" xfId="34916" xr:uid="{00000000-0005-0000-0000-000069880000}"/>
    <cellStyle name="Normal 3 4 2 2 2 3 2 4 2" xfId="34917" xr:uid="{00000000-0005-0000-0000-00006A880000}"/>
    <cellStyle name="Normal 3 4 2 2 2 3 2 5" xfId="34918" xr:uid="{00000000-0005-0000-0000-00006B880000}"/>
    <cellStyle name="Normal 3 4 2 2 2 3 3" xfId="34919" xr:uid="{00000000-0005-0000-0000-00006C880000}"/>
    <cellStyle name="Normal 3 4 2 2 2 3 3 2" xfId="34920" xr:uid="{00000000-0005-0000-0000-00006D880000}"/>
    <cellStyle name="Normal 3 4 2 2 2 3 3 2 2" xfId="34921" xr:uid="{00000000-0005-0000-0000-00006E880000}"/>
    <cellStyle name="Normal 3 4 2 2 2 3 3 2 2 2" xfId="34922" xr:uid="{00000000-0005-0000-0000-00006F880000}"/>
    <cellStyle name="Normal 3 4 2 2 2 3 3 2 3" xfId="34923" xr:uid="{00000000-0005-0000-0000-000070880000}"/>
    <cellStyle name="Normal 3 4 2 2 2 3 3 3" xfId="34924" xr:uid="{00000000-0005-0000-0000-000071880000}"/>
    <cellStyle name="Normal 3 4 2 2 2 3 3 3 2" xfId="34925" xr:uid="{00000000-0005-0000-0000-000072880000}"/>
    <cellStyle name="Normal 3 4 2 2 2 3 3 4" xfId="34926" xr:uid="{00000000-0005-0000-0000-000073880000}"/>
    <cellStyle name="Normal 3 4 2 2 2 3 4" xfId="34927" xr:uid="{00000000-0005-0000-0000-000074880000}"/>
    <cellStyle name="Normal 3 4 2 2 2 3 4 2" xfId="34928" xr:uid="{00000000-0005-0000-0000-000075880000}"/>
    <cellStyle name="Normal 3 4 2 2 2 3 4 2 2" xfId="34929" xr:uid="{00000000-0005-0000-0000-000076880000}"/>
    <cellStyle name="Normal 3 4 2 2 2 3 4 3" xfId="34930" xr:uid="{00000000-0005-0000-0000-000077880000}"/>
    <cellStyle name="Normal 3 4 2 2 2 3 5" xfId="34931" xr:uid="{00000000-0005-0000-0000-000078880000}"/>
    <cellStyle name="Normal 3 4 2 2 2 3 5 2" xfId="34932" xr:uid="{00000000-0005-0000-0000-000079880000}"/>
    <cellStyle name="Normal 3 4 2 2 2 3 6" xfId="34933" xr:uid="{00000000-0005-0000-0000-00007A880000}"/>
    <cellStyle name="Normal 3 4 2 2 2 4" xfId="34934" xr:uid="{00000000-0005-0000-0000-00007B880000}"/>
    <cellStyle name="Normal 3 4 2 2 2 4 2" xfId="34935" xr:uid="{00000000-0005-0000-0000-00007C880000}"/>
    <cellStyle name="Normal 3 4 2 2 2 4 2 2" xfId="34936" xr:uid="{00000000-0005-0000-0000-00007D880000}"/>
    <cellStyle name="Normal 3 4 2 2 2 4 2 2 2" xfId="34937" xr:uid="{00000000-0005-0000-0000-00007E880000}"/>
    <cellStyle name="Normal 3 4 2 2 2 4 2 2 2 2" xfId="34938" xr:uid="{00000000-0005-0000-0000-00007F880000}"/>
    <cellStyle name="Normal 3 4 2 2 2 4 2 2 3" xfId="34939" xr:uid="{00000000-0005-0000-0000-000080880000}"/>
    <cellStyle name="Normal 3 4 2 2 2 4 2 3" xfId="34940" xr:uid="{00000000-0005-0000-0000-000081880000}"/>
    <cellStyle name="Normal 3 4 2 2 2 4 2 3 2" xfId="34941" xr:uid="{00000000-0005-0000-0000-000082880000}"/>
    <cellStyle name="Normal 3 4 2 2 2 4 2 4" xfId="34942" xr:uid="{00000000-0005-0000-0000-000083880000}"/>
    <cellStyle name="Normal 3 4 2 2 2 4 3" xfId="34943" xr:uid="{00000000-0005-0000-0000-000084880000}"/>
    <cellStyle name="Normal 3 4 2 2 2 4 3 2" xfId="34944" xr:uid="{00000000-0005-0000-0000-000085880000}"/>
    <cellStyle name="Normal 3 4 2 2 2 4 3 2 2" xfId="34945" xr:uid="{00000000-0005-0000-0000-000086880000}"/>
    <cellStyle name="Normal 3 4 2 2 2 4 3 3" xfId="34946" xr:uid="{00000000-0005-0000-0000-000087880000}"/>
    <cellStyle name="Normal 3 4 2 2 2 4 4" xfId="34947" xr:uid="{00000000-0005-0000-0000-000088880000}"/>
    <cellStyle name="Normal 3 4 2 2 2 4 4 2" xfId="34948" xr:uid="{00000000-0005-0000-0000-000089880000}"/>
    <cellStyle name="Normal 3 4 2 2 2 4 5" xfId="34949" xr:uid="{00000000-0005-0000-0000-00008A880000}"/>
    <cellStyle name="Normal 3 4 2 2 2 5" xfId="34950" xr:uid="{00000000-0005-0000-0000-00008B880000}"/>
    <cellStyle name="Normal 3 4 2 2 2 5 2" xfId="34951" xr:uid="{00000000-0005-0000-0000-00008C880000}"/>
    <cellStyle name="Normal 3 4 2 2 2 5 2 2" xfId="34952" xr:uid="{00000000-0005-0000-0000-00008D880000}"/>
    <cellStyle name="Normal 3 4 2 2 2 5 2 2 2" xfId="34953" xr:uid="{00000000-0005-0000-0000-00008E880000}"/>
    <cellStyle name="Normal 3 4 2 2 2 5 2 3" xfId="34954" xr:uid="{00000000-0005-0000-0000-00008F880000}"/>
    <cellStyle name="Normal 3 4 2 2 2 5 3" xfId="34955" xr:uid="{00000000-0005-0000-0000-000090880000}"/>
    <cellStyle name="Normal 3 4 2 2 2 5 3 2" xfId="34956" xr:uid="{00000000-0005-0000-0000-000091880000}"/>
    <cellStyle name="Normal 3 4 2 2 2 5 4" xfId="34957" xr:uid="{00000000-0005-0000-0000-000092880000}"/>
    <cellStyle name="Normal 3 4 2 2 2 6" xfId="34958" xr:uid="{00000000-0005-0000-0000-000093880000}"/>
    <cellStyle name="Normal 3 4 2 2 2 6 2" xfId="34959" xr:uid="{00000000-0005-0000-0000-000094880000}"/>
    <cellStyle name="Normal 3 4 2 2 2 6 2 2" xfId="34960" xr:uid="{00000000-0005-0000-0000-000095880000}"/>
    <cellStyle name="Normal 3 4 2 2 2 6 3" xfId="34961" xr:uid="{00000000-0005-0000-0000-000096880000}"/>
    <cellStyle name="Normal 3 4 2 2 2 6 3 2" xfId="34962" xr:uid="{00000000-0005-0000-0000-000097880000}"/>
    <cellStyle name="Normal 3 4 2 2 2 6 4" xfId="34963" xr:uid="{00000000-0005-0000-0000-000098880000}"/>
    <cellStyle name="Normal 3 4 2 2 2 7" xfId="34964" xr:uid="{00000000-0005-0000-0000-000099880000}"/>
    <cellStyle name="Normal 3 4 2 2 2 7 2" xfId="34965" xr:uid="{00000000-0005-0000-0000-00009A880000}"/>
    <cellStyle name="Normal 3 4 2 2 2 8" xfId="34966" xr:uid="{00000000-0005-0000-0000-00009B880000}"/>
    <cellStyle name="Normal 3 4 2 2 2 8 2" xfId="34967" xr:uid="{00000000-0005-0000-0000-00009C880000}"/>
    <cellStyle name="Normal 3 4 2 2 2 9" xfId="34968" xr:uid="{00000000-0005-0000-0000-00009D880000}"/>
    <cellStyle name="Normal 3 4 2 2 3" xfId="34969" xr:uid="{00000000-0005-0000-0000-00009E880000}"/>
    <cellStyle name="Normal 3 4 2 2 3 2" xfId="34970" xr:uid="{00000000-0005-0000-0000-00009F880000}"/>
    <cellStyle name="Normal 3 4 2 2 3 2 2" xfId="34971" xr:uid="{00000000-0005-0000-0000-0000A0880000}"/>
    <cellStyle name="Normal 3 4 2 2 3 2 2 2" xfId="34972" xr:uid="{00000000-0005-0000-0000-0000A1880000}"/>
    <cellStyle name="Normal 3 4 2 2 3 2 2 2 2" xfId="34973" xr:uid="{00000000-0005-0000-0000-0000A2880000}"/>
    <cellStyle name="Normal 3 4 2 2 3 2 2 2 2 2" xfId="34974" xr:uid="{00000000-0005-0000-0000-0000A3880000}"/>
    <cellStyle name="Normal 3 4 2 2 3 2 2 2 3" xfId="34975" xr:uid="{00000000-0005-0000-0000-0000A4880000}"/>
    <cellStyle name="Normal 3 4 2 2 3 2 2 3" xfId="34976" xr:uid="{00000000-0005-0000-0000-0000A5880000}"/>
    <cellStyle name="Normal 3 4 2 2 3 2 2 3 2" xfId="34977" xr:uid="{00000000-0005-0000-0000-0000A6880000}"/>
    <cellStyle name="Normal 3 4 2 2 3 2 2 4" xfId="34978" xr:uid="{00000000-0005-0000-0000-0000A7880000}"/>
    <cellStyle name="Normal 3 4 2 2 3 2 3" xfId="34979" xr:uid="{00000000-0005-0000-0000-0000A8880000}"/>
    <cellStyle name="Normal 3 4 2 2 3 2 3 2" xfId="34980" xr:uid="{00000000-0005-0000-0000-0000A9880000}"/>
    <cellStyle name="Normal 3 4 2 2 3 2 3 2 2" xfId="34981" xr:uid="{00000000-0005-0000-0000-0000AA880000}"/>
    <cellStyle name="Normal 3 4 2 2 3 2 3 3" xfId="34982" xr:uid="{00000000-0005-0000-0000-0000AB880000}"/>
    <cellStyle name="Normal 3 4 2 2 3 2 4" xfId="34983" xr:uid="{00000000-0005-0000-0000-0000AC880000}"/>
    <cellStyle name="Normal 3 4 2 2 3 2 4 2" xfId="34984" xr:uid="{00000000-0005-0000-0000-0000AD880000}"/>
    <cellStyle name="Normal 3 4 2 2 3 2 5" xfId="34985" xr:uid="{00000000-0005-0000-0000-0000AE880000}"/>
    <cellStyle name="Normal 3 4 2 2 3 3" xfId="34986" xr:uid="{00000000-0005-0000-0000-0000AF880000}"/>
    <cellStyle name="Normal 3 4 2 2 3 3 2" xfId="34987" xr:uid="{00000000-0005-0000-0000-0000B0880000}"/>
    <cellStyle name="Normal 3 4 2 2 3 3 2 2" xfId="34988" xr:uid="{00000000-0005-0000-0000-0000B1880000}"/>
    <cellStyle name="Normal 3 4 2 2 3 3 2 2 2" xfId="34989" xr:uid="{00000000-0005-0000-0000-0000B2880000}"/>
    <cellStyle name="Normal 3 4 2 2 3 3 2 3" xfId="34990" xr:uid="{00000000-0005-0000-0000-0000B3880000}"/>
    <cellStyle name="Normal 3 4 2 2 3 3 3" xfId="34991" xr:uid="{00000000-0005-0000-0000-0000B4880000}"/>
    <cellStyle name="Normal 3 4 2 2 3 3 3 2" xfId="34992" xr:uid="{00000000-0005-0000-0000-0000B5880000}"/>
    <cellStyle name="Normal 3 4 2 2 3 3 4" xfId="34993" xr:uid="{00000000-0005-0000-0000-0000B6880000}"/>
    <cellStyle name="Normal 3 4 2 2 3 4" xfId="34994" xr:uid="{00000000-0005-0000-0000-0000B7880000}"/>
    <cellStyle name="Normal 3 4 2 2 3 4 2" xfId="34995" xr:uid="{00000000-0005-0000-0000-0000B8880000}"/>
    <cellStyle name="Normal 3 4 2 2 3 4 2 2" xfId="34996" xr:uid="{00000000-0005-0000-0000-0000B9880000}"/>
    <cellStyle name="Normal 3 4 2 2 3 4 3" xfId="34997" xr:uid="{00000000-0005-0000-0000-0000BA880000}"/>
    <cellStyle name="Normal 3 4 2 2 3 5" xfId="34998" xr:uid="{00000000-0005-0000-0000-0000BB880000}"/>
    <cellStyle name="Normal 3 4 2 2 3 5 2" xfId="34999" xr:uid="{00000000-0005-0000-0000-0000BC880000}"/>
    <cellStyle name="Normal 3 4 2 2 3 6" xfId="35000" xr:uid="{00000000-0005-0000-0000-0000BD880000}"/>
    <cellStyle name="Normal 3 4 2 2 4" xfId="35001" xr:uid="{00000000-0005-0000-0000-0000BE880000}"/>
    <cellStyle name="Normal 3 4 2 2 4 2" xfId="35002" xr:uid="{00000000-0005-0000-0000-0000BF880000}"/>
    <cellStyle name="Normal 3 4 2 2 4 2 2" xfId="35003" xr:uid="{00000000-0005-0000-0000-0000C0880000}"/>
    <cellStyle name="Normal 3 4 2 2 4 2 2 2" xfId="35004" xr:uid="{00000000-0005-0000-0000-0000C1880000}"/>
    <cellStyle name="Normal 3 4 2 2 4 2 2 2 2" xfId="35005" xr:uid="{00000000-0005-0000-0000-0000C2880000}"/>
    <cellStyle name="Normal 3 4 2 2 4 2 2 2 2 2" xfId="35006" xr:uid="{00000000-0005-0000-0000-0000C3880000}"/>
    <cellStyle name="Normal 3 4 2 2 4 2 2 2 3" xfId="35007" xr:uid="{00000000-0005-0000-0000-0000C4880000}"/>
    <cellStyle name="Normal 3 4 2 2 4 2 2 3" xfId="35008" xr:uid="{00000000-0005-0000-0000-0000C5880000}"/>
    <cellStyle name="Normal 3 4 2 2 4 2 2 3 2" xfId="35009" xr:uid="{00000000-0005-0000-0000-0000C6880000}"/>
    <cellStyle name="Normal 3 4 2 2 4 2 2 4" xfId="35010" xr:uid="{00000000-0005-0000-0000-0000C7880000}"/>
    <cellStyle name="Normal 3 4 2 2 4 2 3" xfId="35011" xr:uid="{00000000-0005-0000-0000-0000C8880000}"/>
    <cellStyle name="Normal 3 4 2 2 4 2 3 2" xfId="35012" xr:uid="{00000000-0005-0000-0000-0000C9880000}"/>
    <cellStyle name="Normal 3 4 2 2 4 2 3 2 2" xfId="35013" xr:uid="{00000000-0005-0000-0000-0000CA880000}"/>
    <cellStyle name="Normal 3 4 2 2 4 2 3 3" xfId="35014" xr:uid="{00000000-0005-0000-0000-0000CB880000}"/>
    <cellStyle name="Normal 3 4 2 2 4 2 4" xfId="35015" xr:uid="{00000000-0005-0000-0000-0000CC880000}"/>
    <cellStyle name="Normal 3 4 2 2 4 2 4 2" xfId="35016" xr:uid="{00000000-0005-0000-0000-0000CD880000}"/>
    <cellStyle name="Normal 3 4 2 2 4 2 5" xfId="35017" xr:uid="{00000000-0005-0000-0000-0000CE880000}"/>
    <cellStyle name="Normal 3 4 2 2 4 3" xfId="35018" xr:uid="{00000000-0005-0000-0000-0000CF880000}"/>
    <cellStyle name="Normal 3 4 2 2 4 3 2" xfId="35019" xr:uid="{00000000-0005-0000-0000-0000D0880000}"/>
    <cellStyle name="Normal 3 4 2 2 4 3 2 2" xfId="35020" xr:uid="{00000000-0005-0000-0000-0000D1880000}"/>
    <cellStyle name="Normal 3 4 2 2 4 3 2 2 2" xfId="35021" xr:uid="{00000000-0005-0000-0000-0000D2880000}"/>
    <cellStyle name="Normal 3 4 2 2 4 3 2 3" xfId="35022" xr:uid="{00000000-0005-0000-0000-0000D3880000}"/>
    <cellStyle name="Normal 3 4 2 2 4 3 3" xfId="35023" xr:uid="{00000000-0005-0000-0000-0000D4880000}"/>
    <cellStyle name="Normal 3 4 2 2 4 3 3 2" xfId="35024" xr:uid="{00000000-0005-0000-0000-0000D5880000}"/>
    <cellStyle name="Normal 3 4 2 2 4 3 4" xfId="35025" xr:uid="{00000000-0005-0000-0000-0000D6880000}"/>
    <cellStyle name="Normal 3 4 2 2 4 4" xfId="35026" xr:uid="{00000000-0005-0000-0000-0000D7880000}"/>
    <cellStyle name="Normal 3 4 2 2 4 4 2" xfId="35027" xr:uid="{00000000-0005-0000-0000-0000D8880000}"/>
    <cellStyle name="Normal 3 4 2 2 4 4 2 2" xfId="35028" xr:uid="{00000000-0005-0000-0000-0000D9880000}"/>
    <cellStyle name="Normal 3 4 2 2 4 4 3" xfId="35029" xr:uid="{00000000-0005-0000-0000-0000DA880000}"/>
    <cellStyle name="Normal 3 4 2 2 4 5" xfId="35030" xr:uid="{00000000-0005-0000-0000-0000DB880000}"/>
    <cellStyle name="Normal 3 4 2 2 4 5 2" xfId="35031" xr:uid="{00000000-0005-0000-0000-0000DC880000}"/>
    <cellStyle name="Normal 3 4 2 2 4 6" xfId="35032" xr:uid="{00000000-0005-0000-0000-0000DD880000}"/>
    <cellStyle name="Normal 3 4 2 2 5" xfId="35033" xr:uid="{00000000-0005-0000-0000-0000DE880000}"/>
    <cellStyle name="Normal 3 4 2 2 5 2" xfId="35034" xr:uid="{00000000-0005-0000-0000-0000DF880000}"/>
    <cellStyle name="Normal 3 4 2 2 5 2 2" xfId="35035" xr:uid="{00000000-0005-0000-0000-0000E0880000}"/>
    <cellStyle name="Normal 3 4 2 2 5 2 2 2" xfId="35036" xr:uid="{00000000-0005-0000-0000-0000E1880000}"/>
    <cellStyle name="Normal 3 4 2 2 5 2 2 2 2" xfId="35037" xr:uid="{00000000-0005-0000-0000-0000E2880000}"/>
    <cellStyle name="Normal 3 4 2 2 5 2 2 3" xfId="35038" xr:uid="{00000000-0005-0000-0000-0000E3880000}"/>
    <cellStyle name="Normal 3 4 2 2 5 2 3" xfId="35039" xr:uid="{00000000-0005-0000-0000-0000E4880000}"/>
    <cellStyle name="Normal 3 4 2 2 5 2 3 2" xfId="35040" xr:uid="{00000000-0005-0000-0000-0000E5880000}"/>
    <cellStyle name="Normal 3 4 2 2 5 2 4" xfId="35041" xr:uid="{00000000-0005-0000-0000-0000E6880000}"/>
    <cellStyle name="Normal 3 4 2 2 5 3" xfId="35042" xr:uid="{00000000-0005-0000-0000-0000E7880000}"/>
    <cellStyle name="Normal 3 4 2 2 5 3 2" xfId="35043" xr:uid="{00000000-0005-0000-0000-0000E8880000}"/>
    <cellStyle name="Normal 3 4 2 2 5 3 2 2" xfId="35044" xr:uid="{00000000-0005-0000-0000-0000E9880000}"/>
    <cellStyle name="Normal 3 4 2 2 5 3 3" xfId="35045" xr:uid="{00000000-0005-0000-0000-0000EA880000}"/>
    <cellStyle name="Normal 3 4 2 2 5 4" xfId="35046" xr:uid="{00000000-0005-0000-0000-0000EB880000}"/>
    <cellStyle name="Normal 3 4 2 2 5 4 2" xfId="35047" xr:uid="{00000000-0005-0000-0000-0000EC880000}"/>
    <cellStyle name="Normal 3 4 2 2 5 5" xfId="35048" xr:uid="{00000000-0005-0000-0000-0000ED880000}"/>
    <cellStyle name="Normal 3 4 2 2 6" xfId="35049" xr:uid="{00000000-0005-0000-0000-0000EE880000}"/>
    <cellStyle name="Normal 3 4 2 2 6 2" xfId="35050" xr:uid="{00000000-0005-0000-0000-0000EF880000}"/>
    <cellStyle name="Normal 3 4 2 2 6 2 2" xfId="35051" xr:uid="{00000000-0005-0000-0000-0000F0880000}"/>
    <cellStyle name="Normal 3 4 2 2 6 2 2 2" xfId="35052" xr:uid="{00000000-0005-0000-0000-0000F1880000}"/>
    <cellStyle name="Normal 3 4 2 2 6 2 3" xfId="35053" xr:uid="{00000000-0005-0000-0000-0000F2880000}"/>
    <cellStyle name="Normal 3 4 2 2 6 3" xfId="35054" xr:uid="{00000000-0005-0000-0000-0000F3880000}"/>
    <cellStyle name="Normal 3 4 2 2 6 3 2" xfId="35055" xr:uid="{00000000-0005-0000-0000-0000F4880000}"/>
    <cellStyle name="Normal 3 4 2 2 6 4" xfId="35056" xr:uid="{00000000-0005-0000-0000-0000F5880000}"/>
    <cellStyle name="Normal 3 4 2 2 7" xfId="35057" xr:uid="{00000000-0005-0000-0000-0000F6880000}"/>
    <cellStyle name="Normal 3 4 2 2 7 2" xfId="35058" xr:uid="{00000000-0005-0000-0000-0000F7880000}"/>
    <cellStyle name="Normal 3 4 2 2 7 2 2" xfId="35059" xr:uid="{00000000-0005-0000-0000-0000F8880000}"/>
    <cellStyle name="Normal 3 4 2 2 7 3" xfId="35060" xr:uid="{00000000-0005-0000-0000-0000F9880000}"/>
    <cellStyle name="Normal 3 4 2 2 7 3 2" xfId="35061" xr:uid="{00000000-0005-0000-0000-0000FA880000}"/>
    <cellStyle name="Normal 3 4 2 2 7 4" xfId="35062" xr:uid="{00000000-0005-0000-0000-0000FB880000}"/>
    <cellStyle name="Normal 3 4 2 2 8" xfId="35063" xr:uid="{00000000-0005-0000-0000-0000FC880000}"/>
    <cellStyle name="Normal 3 4 2 2 8 2" xfId="35064" xr:uid="{00000000-0005-0000-0000-0000FD880000}"/>
    <cellStyle name="Normal 3 4 2 2 9" xfId="35065" xr:uid="{00000000-0005-0000-0000-0000FE880000}"/>
    <cellStyle name="Normal 3 4 2 2 9 2" xfId="35066" xr:uid="{00000000-0005-0000-0000-0000FF880000}"/>
    <cellStyle name="Normal 3 4 2 3" xfId="35067" xr:uid="{00000000-0005-0000-0000-000000890000}"/>
    <cellStyle name="Normal 3 4 2 3 2" xfId="35068" xr:uid="{00000000-0005-0000-0000-000001890000}"/>
    <cellStyle name="Normal 3 4 2 3 2 2" xfId="35069" xr:uid="{00000000-0005-0000-0000-000002890000}"/>
    <cellStyle name="Normal 3 4 2 3 2 2 2" xfId="35070" xr:uid="{00000000-0005-0000-0000-000003890000}"/>
    <cellStyle name="Normal 3 4 2 3 2 2 2 2" xfId="35071" xr:uid="{00000000-0005-0000-0000-000004890000}"/>
    <cellStyle name="Normal 3 4 2 3 2 2 2 2 2" xfId="35072" xr:uid="{00000000-0005-0000-0000-000005890000}"/>
    <cellStyle name="Normal 3 4 2 3 2 2 2 2 2 2" xfId="35073" xr:uid="{00000000-0005-0000-0000-000006890000}"/>
    <cellStyle name="Normal 3 4 2 3 2 2 2 2 3" xfId="35074" xr:uid="{00000000-0005-0000-0000-000007890000}"/>
    <cellStyle name="Normal 3 4 2 3 2 2 2 3" xfId="35075" xr:uid="{00000000-0005-0000-0000-000008890000}"/>
    <cellStyle name="Normal 3 4 2 3 2 2 2 3 2" xfId="35076" xr:uid="{00000000-0005-0000-0000-000009890000}"/>
    <cellStyle name="Normal 3 4 2 3 2 2 2 4" xfId="35077" xr:uid="{00000000-0005-0000-0000-00000A890000}"/>
    <cellStyle name="Normal 3 4 2 3 2 2 3" xfId="35078" xr:uid="{00000000-0005-0000-0000-00000B890000}"/>
    <cellStyle name="Normal 3 4 2 3 2 2 3 2" xfId="35079" xr:uid="{00000000-0005-0000-0000-00000C890000}"/>
    <cellStyle name="Normal 3 4 2 3 2 2 3 2 2" xfId="35080" xr:uid="{00000000-0005-0000-0000-00000D890000}"/>
    <cellStyle name="Normal 3 4 2 3 2 2 3 3" xfId="35081" xr:uid="{00000000-0005-0000-0000-00000E890000}"/>
    <cellStyle name="Normal 3 4 2 3 2 2 4" xfId="35082" xr:uid="{00000000-0005-0000-0000-00000F890000}"/>
    <cellStyle name="Normal 3 4 2 3 2 2 4 2" xfId="35083" xr:uid="{00000000-0005-0000-0000-000010890000}"/>
    <cellStyle name="Normal 3 4 2 3 2 2 5" xfId="35084" xr:uid="{00000000-0005-0000-0000-000011890000}"/>
    <cellStyle name="Normal 3 4 2 3 2 3" xfId="35085" xr:uid="{00000000-0005-0000-0000-000012890000}"/>
    <cellStyle name="Normal 3 4 2 3 2 3 2" xfId="35086" xr:uid="{00000000-0005-0000-0000-000013890000}"/>
    <cellStyle name="Normal 3 4 2 3 2 3 2 2" xfId="35087" xr:uid="{00000000-0005-0000-0000-000014890000}"/>
    <cellStyle name="Normal 3 4 2 3 2 3 2 2 2" xfId="35088" xr:uid="{00000000-0005-0000-0000-000015890000}"/>
    <cellStyle name="Normal 3 4 2 3 2 3 2 3" xfId="35089" xr:uid="{00000000-0005-0000-0000-000016890000}"/>
    <cellStyle name="Normal 3 4 2 3 2 3 3" xfId="35090" xr:uid="{00000000-0005-0000-0000-000017890000}"/>
    <cellStyle name="Normal 3 4 2 3 2 3 3 2" xfId="35091" xr:uid="{00000000-0005-0000-0000-000018890000}"/>
    <cellStyle name="Normal 3 4 2 3 2 3 4" xfId="35092" xr:uid="{00000000-0005-0000-0000-000019890000}"/>
    <cellStyle name="Normal 3 4 2 3 2 4" xfId="35093" xr:uid="{00000000-0005-0000-0000-00001A890000}"/>
    <cellStyle name="Normal 3 4 2 3 2 4 2" xfId="35094" xr:uid="{00000000-0005-0000-0000-00001B890000}"/>
    <cellStyle name="Normal 3 4 2 3 2 4 2 2" xfId="35095" xr:uid="{00000000-0005-0000-0000-00001C890000}"/>
    <cellStyle name="Normal 3 4 2 3 2 4 3" xfId="35096" xr:uid="{00000000-0005-0000-0000-00001D890000}"/>
    <cellStyle name="Normal 3 4 2 3 2 5" xfId="35097" xr:uid="{00000000-0005-0000-0000-00001E890000}"/>
    <cellStyle name="Normal 3 4 2 3 2 5 2" xfId="35098" xr:uid="{00000000-0005-0000-0000-00001F890000}"/>
    <cellStyle name="Normal 3 4 2 3 2 6" xfId="35099" xr:uid="{00000000-0005-0000-0000-000020890000}"/>
    <cellStyle name="Normal 3 4 2 3 3" xfId="35100" xr:uid="{00000000-0005-0000-0000-000021890000}"/>
    <cellStyle name="Normal 3 4 2 3 3 2" xfId="35101" xr:uid="{00000000-0005-0000-0000-000022890000}"/>
    <cellStyle name="Normal 3 4 2 3 3 2 2" xfId="35102" xr:uid="{00000000-0005-0000-0000-000023890000}"/>
    <cellStyle name="Normal 3 4 2 3 3 2 2 2" xfId="35103" xr:uid="{00000000-0005-0000-0000-000024890000}"/>
    <cellStyle name="Normal 3 4 2 3 3 2 2 2 2" xfId="35104" xr:uid="{00000000-0005-0000-0000-000025890000}"/>
    <cellStyle name="Normal 3 4 2 3 3 2 2 2 2 2" xfId="35105" xr:uid="{00000000-0005-0000-0000-000026890000}"/>
    <cellStyle name="Normal 3 4 2 3 3 2 2 2 3" xfId="35106" xr:uid="{00000000-0005-0000-0000-000027890000}"/>
    <cellStyle name="Normal 3 4 2 3 3 2 2 3" xfId="35107" xr:uid="{00000000-0005-0000-0000-000028890000}"/>
    <cellStyle name="Normal 3 4 2 3 3 2 2 3 2" xfId="35108" xr:uid="{00000000-0005-0000-0000-000029890000}"/>
    <cellStyle name="Normal 3 4 2 3 3 2 2 4" xfId="35109" xr:uid="{00000000-0005-0000-0000-00002A890000}"/>
    <cellStyle name="Normal 3 4 2 3 3 2 3" xfId="35110" xr:uid="{00000000-0005-0000-0000-00002B890000}"/>
    <cellStyle name="Normal 3 4 2 3 3 2 3 2" xfId="35111" xr:uid="{00000000-0005-0000-0000-00002C890000}"/>
    <cellStyle name="Normal 3 4 2 3 3 2 3 2 2" xfId="35112" xr:uid="{00000000-0005-0000-0000-00002D890000}"/>
    <cellStyle name="Normal 3 4 2 3 3 2 3 3" xfId="35113" xr:uid="{00000000-0005-0000-0000-00002E890000}"/>
    <cellStyle name="Normal 3 4 2 3 3 2 4" xfId="35114" xr:uid="{00000000-0005-0000-0000-00002F890000}"/>
    <cellStyle name="Normal 3 4 2 3 3 2 4 2" xfId="35115" xr:uid="{00000000-0005-0000-0000-000030890000}"/>
    <cellStyle name="Normal 3 4 2 3 3 2 5" xfId="35116" xr:uid="{00000000-0005-0000-0000-000031890000}"/>
    <cellStyle name="Normal 3 4 2 3 3 3" xfId="35117" xr:uid="{00000000-0005-0000-0000-000032890000}"/>
    <cellStyle name="Normal 3 4 2 3 3 3 2" xfId="35118" xr:uid="{00000000-0005-0000-0000-000033890000}"/>
    <cellStyle name="Normal 3 4 2 3 3 3 2 2" xfId="35119" xr:uid="{00000000-0005-0000-0000-000034890000}"/>
    <cellStyle name="Normal 3 4 2 3 3 3 2 2 2" xfId="35120" xr:uid="{00000000-0005-0000-0000-000035890000}"/>
    <cellStyle name="Normal 3 4 2 3 3 3 2 3" xfId="35121" xr:uid="{00000000-0005-0000-0000-000036890000}"/>
    <cellStyle name="Normal 3 4 2 3 3 3 3" xfId="35122" xr:uid="{00000000-0005-0000-0000-000037890000}"/>
    <cellStyle name="Normal 3 4 2 3 3 3 3 2" xfId="35123" xr:uid="{00000000-0005-0000-0000-000038890000}"/>
    <cellStyle name="Normal 3 4 2 3 3 3 4" xfId="35124" xr:uid="{00000000-0005-0000-0000-000039890000}"/>
    <cellStyle name="Normal 3 4 2 3 3 4" xfId="35125" xr:uid="{00000000-0005-0000-0000-00003A890000}"/>
    <cellStyle name="Normal 3 4 2 3 3 4 2" xfId="35126" xr:uid="{00000000-0005-0000-0000-00003B890000}"/>
    <cellStyle name="Normal 3 4 2 3 3 4 2 2" xfId="35127" xr:uid="{00000000-0005-0000-0000-00003C890000}"/>
    <cellStyle name="Normal 3 4 2 3 3 4 3" xfId="35128" xr:uid="{00000000-0005-0000-0000-00003D890000}"/>
    <cellStyle name="Normal 3 4 2 3 3 5" xfId="35129" xr:uid="{00000000-0005-0000-0000-00003E890000}"/>
    <cellStyle name="Normal 3 4 2 3 3 5 2" xfId="35130" xr:uid="{00000000-0005-0000-0000-00003F890000}"/>
    <cellStyle name="Normal 3 4 2 3 3 6" xfId="35131" xr:uid="{00000000-0005-0000-0000-000040890000}"/>
    <cellStyle name="Normal 3 4 2 3 4" xfId="35132" xr:uid="{00000000-0005-0000-0000-000041890000}"/>
    <cellStyle name="Normal 3 4 2 3 4 2" xfId="35133" xr:uid="{00000000-0005-0000-0000-000042890000}"/>
    <cellStyle name="Normal 3 4 2 3 4 2 2" xfId="35134" xr:uid="{00000000-0005-0000-0000-000043890000}"/>
    <cellStyle name="Normal 3 4 2 3 4 2 2 2" xfId="35135" xr:uid="{00000000-0005-0000-0000-000044890000}"/>
    <cellStyle name="Normal 3 4 2 3 4 2 2 2 2" xfId="35136" xr:uid="{00000000-0005-0000-0000-000045890000}"/>
    <cellStyle name="Normal 3 4 2 3 4 2 2 3" xfId="35137" xr:uid="{00000000-0005-0000-0000-000046890000}"/>
    <cellStyle name="Normal 3 4 2 3 4 2 3" xfId="35138" xr:uid="{00000000-0005-0000-0000-000047890000}"/>
    <cellStyle name="Normal 3 4 2 3 4 2 3 2" xfId="35139" xr:uid="{00000000-0005-0000-0000-000048890000}"/>
    <cellStyle name="Normal 3 4 2 3 4 2 4" xfId="35140" xr:uid="{00000000-0005-0000-0000-000049890000}"/>
    <cellStyle name="Normal 3 4 2 3 4 3" xfId="35141" xr:uid="{00000000-0005-0000-0000-00004A890000}"/>
    <cellStyle name="Normal 3 4 2 3 4 3 2" xfId="35142" xr:uid="{00000000-0005-0000-0000-00004B890000}"/>
    <cellStyle name="Normal 3 4 2 3 4 3 2 2" xfId="35143" xr:uid="{00000000-0005-0000-0000-00004C890000}"/>
    <cellStyle name="Normal 3 4 2 3 4 3 3" xfId="35144" xr:uid="{00000000-0005-0000-0000-00004D890000}"/>
    <cellStyle name="Normal 3 4 2 3 4 4" xfId="35145" xr:uid="{00000000-0005-0000-0000-00004E890000}"/>
    <cellStyle name="Normal 3 4 2 3 4 4 2" xfId="35146" xr:uid="{00000000-0005-0000-0000-00004F890000}"/>
    <cellStyle name="Normal 3 4 2 3 4 5" xfId="35147" xr:uid="{00000000-0005-0000-0000-000050890000}"/>
    <cellStyle name="Normal 3 4 2 3 5" xfId="35148" xr:uid="{00000000-0005-0000-0000-000051890000}"/>
    <cellStyle name="Normal 3 4 2 3 5 2" xfId="35149" xr:uid="{00000000-0005-0000-0000-000052890000}"/>
    <cellStyle name="Normal 3 4 2 3 5 2 2" xfId="35150" xr:uid="{00000000-0005-0000-0000-000053890000}"/>
    <cellStyle name="Normal 3 4 2 3 5 2 2 2" xfId="35151" xr:uid="{00000000-0005-0000-0000-000054890000}"/>
    <cellStyle name="Normal 3 4 2 3 5 2 3" xfId="35152" xr:uid="{00000000-0005-0000-0000-000055890000}"/>
    <cellStyle name="Normal 3 4 2 3 5 3" xfId="35153" xr:uid="{00000000-0005-0000-0000-000056890000}"/>
    <cellStyle name="Normal 3 4 2 3 5 3 2" xfId="35154" xr:uid="{00000000-0005-0000-0000-000057890000}"/>
    <cellStyle name="Normal 3 4 2 3 5 4" xfId="35155" xr:uid="{00000000-0005-0000-0000-000058890000}"/>
    <cellStyle name="Normal 3 4 2 3 6" xfId="35156" xr:uid="{00000000-0005-0000-0000-000059890000}"/>
    <cellStyle name="Normal 3 4 2 3 6 2" xfId="35157" xr:uid="{00000000-0005-0000-0000-00005A890000}"/>
    <cellStyle name="Normal 3 4 2 3 6 2 2" xfId="35158" xr:uid="{00000000-0005-0000-0000-00005B890000}"/>
    <cellStyle name="Normal 3 4 2 3 6 3" xfId="35159" xr:uid="{00000000-0005-0000-0000-00005C890000}"/>
    <cellStyle name="Normal 3 4 2 3 6 3 2" xfId="35160" xr:uid="{00000000-0005-0000-0000-00005D890000}"/>
    <cellStyle name="Normal 3 4 2 3 6 4" xfId="35161" xr:uid="{00000000-0005-0000-0000-00005E890000}"/>
    <cellStyle name="Normal 3 4 2 3 7" xfId="35162" xr:uid="{00000000-0005-0000-0000-00005F890000}"/>
    <cellStyle name="Normal 3 4 2 3 7 2" xfId="35163" xr:uid="{00000000-0005-0000-0000-000060890000}"/>
    <cellStyle name="Normal 3 4 2 3 8" xfId="35164" xr:uid="{00000000-0005-0000-0000-000061890000}"/>
    <cellStyle name="Normal 3 4 2 3 8 2" xfId="35165" xr:uid="{00000000-0005-0000-0000-000062890000}"/>
    <cellStyle name="Normal 3 4 2 3 9" xfId="35166" xr:uid="{00000000-0005-0000-0000-000063890000}"/>
    <cellStyle name="Normal 3 4 2 4" xfId="35167" xr:uid="{00000000-0005-0000-0000-000064890000}"/>
    <cellStyle name="Normal 3 4 2 4 2" xfId="35168" xr:uid="{00000000-0005-0000-0000-000065890000}"/>
    <cellStyle name="Normal 3 4 2 4 2 2" xfId="35169" xr:uid="{00000000-0005-0000-0000-000066890000}"/>
    <cellStyle name="Normal 3 4 2 4 2 2 2" xfId="35170" xr:uid="{00000000-0005-0000-0000-000067890000}"/>
    <cellStyle name="Normal 3 4 2 4 2 2 2 2" xfId="35171" xr:uid="{00000000-0005-0000-0000-000068890000}"/>
    <cellStyle name="Normal 3 4 2 4 2 2 2 2 2" xfId="35172" xr:uid="{00000000-0005-0000-0000-000069890000}"/>
    <cellStyle name="Normal 3 4 2 4 2 2 2 3" xfId="35173" xr:uid="{00000000-0005-0000-0000-00006A890000}"/>
    <cellStyle name="Normal 3 4 2 4 2 2 3" xfId="35174" xr:uid="{00000000-0005-0000-0000-00006B890000}"/>
    <cellStyle name="Normal 3 4 2 4 2 2 3 2" xfId="35175" xr:uid="{00000000-0005-0000-0000-00006C890000}"/>
    <cellStyle name="Normal 3 4 2 4 2 2 4" xfId="35176" xr:uid="{00000000-0005-0000-0000-00006D890000}"/>
    <cellStyle name="Normal 3 4 2 4 2 3" xfId="35177" xr:uid="{00000000-0005-0000-0000-00006E890000}"/>
    <cellStyle name="Normal 3 4 2 4 2 3 2" xfId="35178" xr:uid="{00000000-0005-0000-0000-00006F890000}"/>
    <cellStyle name="Normal 3 4 2 4 2 3 2 2" xfId="35179" xr:uid="{00000000-0005-0000-0000-000070890000}"/>
    <cellStyle name="Normal 3 4 2 4 2 3 3" xfId="35180" xr:uid="{00000000-0005-0000-0000-000071890000}"/>
    <cellStyle name="Normal 3 4 2 4 2 4" xfId="35181" xr:uid="{00000000-0005-0000-0000-000072890000}"/>
    <cellStyle name="Normal 3 4 2 4 2 4 2" xfId="35182" xr:uid="{00000000-0005-0000-0000-000073890000}"/>
    <cellStyle name="Normal 3 4 2 4 2 5" xfId="35183" xr:uid="{00000000-0005-0000-0000-000074890000}"/>
    <cellStyle name="Normal 3 4 2 4 3" xfId="35184" xr:uid="{00000000-0005-0000-0000-000075890000}"/>
    <cellStyle name="Normal 3 4 2 4 3 2" xfId="35185" xr:uid="{00000000-0005-0000-0000-000076890000}"/>
    <cellStyle name="Normal 3 4 2 4 3 2 2" xfId="35186" xr:uid="{00000000-0005-0000-0000-000077890000}"/>
    <cellStyle name="Normal 3 4 2 4 3 2 2 2" xfId="35187" xr:uid="{00000000-0005-0000-0000-000078890000}"/>
    <cellStyle name="Normal 3 4 2 4 3 2 3" xfId="35188" xr:uid="{00000000-0005-0000-0000-000079890000}"/>
    <cellStyle name="Normal 3 4 2 4 3 3" xfId="35189" xr:uid="{00000000-0005-0000-0000-00007A890000}"/>
    <cellStyle name="Normal 3 4 2 4 3 3 2" xfId="35190" xr:uid="{00000000-0005-0000-0000-00007B890000}"/>
    <cellStyle name="Normal 3 4 2 4 3 4" xfId="35191" xr:uid="{00000000-0005-0000-0000-00007C890000}"/>
    <cellStyle name="Normal 3 4 2 4 4" xfId="35192" xr:uid="{00000000-0005-0000-0000-00007D890000}"/>
    <cellStyle name="Normal 3 4 2 4 4 2" xfId="35193" xr:uid="{00000000-0005-0000-0000-00007E890000}"/>
    <cellStyle name="Normal 3 4 2 4 4 2 2" xfId="35194" xr:uid="{00000000-0005-0000-0000-00007F890000}"/>
    <cellStyle name="Normal 3 4 2 4 4 3" xfId="35195" xr:uid="{00000000-0005-0000-0000-000080890000}"/>
    <cellStyle name="Normal 3 4 2 4 5" xfId="35196" xr:uid="{00000000-0005-0000-0000-000081890000}"/>
    <cellStyle name="Normal 3 4 2 4 5 2" xfId="35197" xr:uid="{00000000-0005-0000-0000-000082890000}"/>
    <cellStyle name="Normal 3 4 2 4 6" xfId="35198" xr:uid="{00000000-0005-0000-0000-000083890000}"/>
    <cellStyle name="Normal 3 4 2 5" xfId="35199" xr:uid="{00000000-0005-0000-0000-000084890000}"/>
    <cellStyle name="Normal 3 4 2 5 2" xfId="35200" xr:uid="{00000000-0005-0000-0000-000085890000}"/>
    <cellStyle name="Normal 3 4 2 5 2 2" xfId="35201" xr:uid="{00000000-0005-0000-0000-000086890000}"/>
    <cellStyle name="Normal 3 4 2 5 2 2 2" xfId="35202" xr:uid="{00000000-0005-0000-0000-000087890000}"/>
    <cellStyle name="Normal 3 4 2 5 2 2 2 2" xfId="35203" xr:uid="{00000000-0005-0000-0000-000088890000}"/>
    <cellStyle name="Normal 3 4 2 5 2 2 2 2 2" xfId="35204" xr:uid="{00000000-0005-0000-0000-000089890000}"/>
    <cellStyle name="Normal 3 4 2 5 2 2 2 3" xfId="35205" xr:uid="{00000000-0005-0000-0000-00008A890000}"/>
    <cellStyle name="Normal 3 4 2 5 2 2 3" xfId="35206" xr:uid="{00000000-0005-0000-0000-00008B890000}"/>
    <cellStyle name="Normal 3 4 2 5 2 2 3 2" xfId="35207" xr:uid="{00000000-0005-0000-0000-00008C890000}"/>
    <cellStyle name="Normal 3 4 2 5 2 2 4" xfId="35208" xr:uid="{00000000-0005-0000-0000-00008D890000}"/>
    <cellStyle name="Normal 3 4 2 5 2 3" xfId="35209" xr:uid="{00000000-0005-0000-0000-00008E890000}"/>
    <cellStyle name="Normal 3 4 2 5 2 3 2" xfId="35210" xr:uid="{00000000-0005-0000-0000-00008F890000}"/>
    <cellStyle name="Normal 3 4 2 5 2 3 2 2" xfId="35211" xr:uid="{00000000-0005-0000-0000-000090890000}"/>
    <cellStyle name="Normal 3 4 2 5 2 3 3" xfId="35212" xr:uid="{00000000-0005-0000-0000-000091890000}"/>
    <cellStyle name="Normal 3 4 2 5 2 4" xfId="35213" xr:uid="{00000000-0005-0000-0000-000092890000}"/>
    <cellStyle name="Normal 3 4 2 5 2 4 2" xfId="35214" xr:uid="{00000000-0005-0000-0000-000093890000}"/>
    <cellStyle name="Normal 3 4 2 5 2 5" xfId="35215" xr:uid="{00000000-0005-0000-0000-000094890000}"/>
    <cellStyle name="Normal 3 4 2 5 3" xfId="35216" xr:uid="{00000000-0005-0000-0000-000095890000}"/>
    <cellStyle name="Normal 3 4 2 5 3 2" xfId="35217" xr:uid="{00000000-0005-0000-0000-000096890000}"/>
    <cellStyle name="Normal 3 4 2 5 3 2 2" xfId="35218" xr:uid="{00000000-0005-0000-0000-000097890000}"/>
    <cellStyle name="Normal 3 4 2 5 3 2 2 2" xfId="35219" xr:uid="{00000000-0005-0000-0000-000098890000}"/>
    <cellStyle name="Normal 3 4 2 5 3 2 3" xfId="35220" xr:uid="{00000000-0005-0000-0000-000099890000}"/>
    <cellStyle name="Normal 3 4 2 5 3 3" xfId="35221" xr:uid="{00000000-0005-0000-0000-00009A890000}"/>
    <cellStyle name="Normal 3 4 2 5 3 3 2" xfId="35222" xr:uid="{00000000-0005-0000-0000-00009B890000}"/>
    <cellStyle name="Normal 3 4 2 5 3 4" xfId="35223" xr:uid="{00000000-0005-0000-0000-00009C890000}"/>
    <cellStyle name="Normal 3 4 2 5 4" xfId="35224" xr:uid="{00000000-0005-0000-0000-00009D890000}"/>
    <cellStyle name="Normal 3 4 2 5 4 2" xfId="35225" xr:uid="{00000000-0005-0000-0000-00009E890000}"/>
    <cellStyle name="Normal 3 4 2 5 4 2 2" xfId="35226" xr:uid="{00000000-0005-0000-0000-00009F890000}"/>
    <cellStyle name="Normal 3 4 2 5 4 3" xfId="35227" xr:uid="{00000000-0005-0000-0000-0000A0890000}"/>
    <cellStyle name="Normal 3 4 2 5 5" xfId="35228" xr:uid="{00000000-0005-0000-0000-0000A1890000}"/>
    <cellStyle name="Normal 3 4 2 5 5 2" xfId="35229" xr:uid="{00000000-0005-0000-0000-0000A2890000}"/>
    <cellStyle name="Normal 3 4 2 5 6" xfId="35230" xr:uid="{00000000-0005-0000-0000-0000A3890000}"/>
    <cellStyle name="Normal 3 4 2 6" xfId="35231" xr:uid="{00000000-0005-0000-0000-0000A4890000}"/>
    <cellStyle name="Normal 3 4 2 6 2" xfId="35232" xr:uid="{00000000-0005-0000-0000-0000A5890000}"/>
    <cellStyle name="Normal 3 4 2 6 2 2" xfId="35233" xr:uid="{00000000-0005-0000-0000-0000A6890000}"/>
    <cellStyle name="Normal 3 4 2 6 2 2 2" xfId="35234" xr:uid="{00000000-0005-0000-0000-0000A7890000}"/>
    <cellStyle name="Normal 3 4 2 6 2 2 2 2" xfId="35235" xr:uid="{00000000-0005-0000-0000-0000A8890000}"/>
    <cellStyle name="Normal 3 4 2 6 2 2 3" xfId="35236" xr:uid="{00000000-0005-0000-0000-0000A9890000}"/>
    <cellStyle name="Normal 3 4 2 6 2 3" xfId="35237" xr:uid="{00000000-0005-0000-0000-0000AA890000}"/>
    <cellStyle name="Normal 3 4 2 6 2 3 2" xfId="35238" xr:uid="{00000000-0005-0000-0000-0000AB890000}"/>
    <cellStyle name="Normal 3 4 2 6 2 4" xfId="35239" xr:uid="{00000000-0005-0000-0000-0000AC890000}"/>
    <cellStyle name="Normal 3 4 2 6 3" xfId="35240" xr:uid="{00000000-0005-0000-0000-0000AD890000}"/>
    <cellStyle name="Normal 3 4 2 6 3 2" xfId="35241" xr:uid="{00000000-0005-0000-0000-0000AE890000}"/>
    <cellStyle name="Normal 3 4 2 6 3 2 2" xfId="35242" xr:uid="{00000000-0005-0000-0000-0000AF890000}"/>
    <cellStyle name="Normal 3 4 2 6 3 3" xfId="35243" xr:uid="{00000000-0005-0000-0000-0000B0890000}"/>
    <cellStyle name="Normal 3 4 2 6 4" xfId="35244" xr:uid="{00000000-0005-0000-0000-0000B1890000}"/>
    <cellStyle name="Normal 3 4 2 6 4 2" xfId="35245" xr:uid="{00000000-0005-0000-0000-0000B2890000}"/>
    <cellStyle name="Normal 3 4 2 6 5" xfId="35246" xr:uid="{00000000-0005-0000-0000-0000B3890000}"/>
    <cellStyle name="Normal 3 4 2 7" xfId="35247" xr:uid="{00000000-0005-0000-0000-0000B4890000}"/>
    <cellStyle name="Normal 3 4 2 7 2" xfId="35248" xr:uid="{00000000-0005-0000-0000-0000B5890000}"/>
    <cellStyle name="Normal 3 4 2 7 2 2" xfId="35249" xr:uid="{00000000-0005-0000-0000-0000B6890000}"/>
    <cellStyle name="Normal 3 4 2 7 2 2 2" xfId="35250" xr:uid="{00000000-0005-0000-0000-0000B7890000}"/>
    <cellStyle name="Normal 3 4 2 7 2 3" xfId="35251" xr:uid="{00000000-0005-0000-0000-0000B8890000}"/>
    <cellStyle name="Normal 3 4 2 7 3" xfId="35252" xr:uid="{00000000-0005-0000-0000-0000B9890000}"/>
    <cellStyle name="Normal 3 4 2 7 3 2" xfId="35253" xr:uid="{00000000-0005-0000-0000-0000BA890000}"/>
    <cellStyle name="Normal 3 4 2 7 4" xfId="35254" xr:uid="{00000000-0005-0000-0000-0000BB890000}"/>
    <cellStyle name="Normal 3 4 2 8" xfId="35255" xr:uid="{00000000-0005-0000-0000-0000BC890000}"/>
    <cellStyle name="Normal 3 4 2 9" xfId="35256" xr:uid="{00000000-0005-0000-0000-0000BD890000}"/>
    <cellStyle name="Normal 3 4 2 9 2" xfId="35257" xr:uid="{00000000-0005-0000-0000-0000BE890000}"/>
    <cellStyle name="Normal 3 4 2 9 2 2" xfId="35258" xr:uid="{00000000-0005-0000-0000-0000BF890000}"/>
    <cellStyle name="Normal 3 4 2 9 3" xfId="35259" xr:uid="{00000000-0005-0000-0000-0000C0890000}"/>
    <cellStyle name="Normal 3 4 2 9 3 2" xfId="35260" xr:uid="{00000000-0005-0000-0000-0000C1890000}"/>
    <cellStyle name="Normal 3 4 2 9 4" xfId="35261" xr:uid="{00000000-0005-0000-0000-0000C2890000}"/>
    <cellStyle name="Normal 3 4 3" xfId="35262" xr:uid="{00000000-0005-0000-0000-0000C3890000}"/>
    <cellStyle name="Normal 3 4 3 10" xfId="35263" xr:uid="{00000000-0005-0000-0000-0000C4890000}"/>
    <cellStyle name="Normal 3 4 3 10 2" xfId="35264" xr:uid="{00000000-0005-0000-0000-0000C5890000}"/>
    <cellStyle name="Normal 3 4 3 11" xfId="35265" xr:uid="{00000000-0005-0000-0000-0000C6890000}"/>
    <cellStyle name="Normal 3 4 3 12" xfId="35266" xr:uid="{00000000-0005-0000-0000-0000C7890000}"/>
    <cellStyle name="Normal 3 4 3 2" xfId="35267" xr:uid="{00000000-0005-0000-0000-0000C8890000}"/>
    <cellStyle name="Normal 3 4 3 2 2" xfId="35268" xr:uid="{00000000-0005-0000-0000-0000C9890000}"/>
    <cellStyle name="Normal 3 4 3 2 2 2" xfId="35269" xr:uid="{00000000-0005-0000-0000-0000CA890000}"/>
    <cellStyle name="Normal 3 4 3 2 2 2 2" xfId="35270" xr:uid="{00000000-0005-0000-0000-0000CB890000}"/>
    <cellStyle name="Normal 3 4 3 2 2 2 2 2" xfId="35271" xr:uid="{00000000-0005-0000-0000-0000CC890000}"/>
    <cellStyle name="Normal 3 4 3 2 2 2 2 2 2" xfId="35272" xr:uid="{00000000-0005-0000-0000-0000CD890000}"/>
    <cellStyle name="Normal 3 4 3 2 2 2 2 2 2 2" xfId="35273" xr:uid="{00000000-0005-0000-0000-0000CE890000}"/>
    <cellStyle name="Normal 3 4 3 2 2 2 2 2 3" xfId="35274" xr:uid="{00000000-0005-0000-0000-0000CF890000}"/>
    <cellStyle name="Normal 3 4 3 2 2 2 2 3" xfId="35275" xr:uid="{00000000-0005-0000-0000-0000D0890000}"/>
    <cellStyle name="Normal 3 4 3 2 2 2 2 3 2" xfId="35276" xr:uid="{00000000-0005-0000-0000-0000D1890000}"/>
    <cellStyle name="Normal 3 4 3 2 2 2 2 4" xfId="35277" xr:uid="{00000000-0005-0000-0000-0000D2890000}"/>
    <cellStyle name="Normal 3 4 3 2 2 2 3" xfId="35278" xr:uid="{00000000-0005-0000-0000-0000D3890000}"/>
    <cellStyle name="Normal 3 4 3 2 2 2 3 2" xfId="35279" xr:uid="{00000000-0005-0000-0000-0000D4890000}"/>
    <cellStyle name="Normal 3 4 3 2 2 2 3 2 2" xfId="35280" xr:uid="{00000000-0005-0000-0000-0000D5890000}"/>
    <cellStyle name="Normal 3 4 3 2 2 2 3 3" xfId="35281" xr:uid="{00000000-0005-0000-0000-0000D6890000}"/>
    <cellStyle name="Normal 3 4 3 2 2 2 4" xfId="35282" xr:uid="{00000000-0005-0000-0000-0000D7890000}"/>
    <cellStyle name="Normal 3 4 3 2 2 2 4 2" xfId="35283" xr:uid="{00000000-0005-0000-0000-0000D8890000}"/>
    <cellStyle name="Normal 3 4 3 2 2 2 5" xfId="35284" xr:uid="{00000000-0005-0000-0000-0000D9890000}"/>
    <cellStyle name="Normal 3 4 3 2 2 3" xfId="35285" xr:uid="{00000000-0005-0000-0000-0000DA890000}"/>
    <cellStyle name="Normal 3 4 3 2 2 3 2" xfId="35286" xr:uid="{00000000-0005-0000-0000-0000DB890000}"/>
    <cellStyle name="Normal 3 4 3 2 2 3 2 2" xfId="35287" xr:uid="{00000000-0005-0000-0000-0000DC890000}"/>
    <cellStyle name="Normal 3 4 3 2 2 3 2 2 2" xfId="35288" xr:uid="{00000000-0005-0000-0000-0000DD890000}"/>
    <cellStyle name="Normal 3 4 3 2 2 3 2 3" xfId="35289" xr:uid="{00000000-0005-0000-0000-0000DE890000}"/>
    <cellStyle name="Normal 3 4 3 2 2 3 3" xfId="35290" xr:uid="{00000000-0005-0000-0000-0000DF890000}"/>
    <cellStyle name="Normal 3 4 3 2 2 3 3 2" xfId="35291" xr:uid="{00000000-0005-0000-0000-0000E0890000}"/>
    <cellStyle name="Normal 3 4 3 2 2 3 4" xfId="35292" xr:uid="{00000000-0005-0000-0000-0000E1890000}"/>
    <cellStyle name="Normal 3 4 3 2 2 4" xfId="35293" xr:uid="{00000000-0005-0000-0000-0000E2890000}"/>
    <cellStyle name="Normal 3 4 3 2 2 4 2" xfId="35294" xr:uid="{00000000-0005-0000-0000-0000E3890000}"/>
    <cellStyle name="Normal 3 4 3 2 2 4 2 2" xfId="35295" xr:uid="{00000000-0005-0000-0000-0000E4890000}"/>
    <cellStyle name="Normal 3 4 3 2 2 4 3" xfId="35296" xr:uid="{00000000-0005-0000-0000-0000E5890000}"/>
    <cellStyle name="Normal 3 4 3 2 2 5" xfId="35297" xr:uid="{00000000-0005-0000-0000-0000E6890000}"/>
    <cellStyle name="Normal 3 4 3 2 2 5 2" xfId="35298" xr:uid="{00000000-0005-0000-0000-0000E7890000}"/>
    <cellStyle name="Normal 3 4 3 2 2 6" xfId="35299" xr:uid="{00000000-0005-0000-0000-0000E8890000}"/>
    <cellStyle name="Normal 3 4 3 2 3" xfId="35300" xr:uid="{00000000-0005-0000-0000-0000E9890000}"/>
    <cellStyle name="Normal 3 4 3 2 3 2" xfId="35301" xr:uid="{00000000-0005-0000-0000-0000EA890000}"/>
    <cellStyle name="Normal 3 4 3 2 3 2 2" xfId="35302" xr:uid="{00000000-0005-0000-0000-0000EB890000}"/>
    <cellStyle name="Normal 3 4 3 2 3 2 2 2" xfId="35303" xr:uid="{00000000-0005-0000-0000-0000EC890000}"/>
    <cellStyle name="Normal 3 4 3 2 3 2 2 2 2" xfId="35304" xr:uid="{00000000-0005-0000-0000-0000ED890000}"/>
    <cellStyle name="Normal 3 4 3 2 3 2 2 2 2 2" xfId="35305" xr:uid="{00000000-0005-0000-0000-0000EE890000}"/>
    <cellStyle name="Normal 3 4 3 2 3 2 2 2 3" xfId="35306" xr:uid="{00000000-0005-0000-0000-0000EF890000}"/>
    <cellStyle name="Normal 3 4 3 2 3 2 2 3" xfId="35307" xr:uid="{00000000-0005-0000-0000-0000F0890000}"/>
    <cellStyle name="Normal 3 4 3 2 3 2 2 3 2" xfId="35308" xr:uid="{00000000-0005-0000-0000-0000F1890000}"/>
    <cellStyle name="Normal 3 4 3 2 3 2 2 4" xfId="35309" xr:uid="{00000000-0005-0000-0000-0000F2890000}"/>
    <cellStyle name="Normal 3 4 3 2 3 2 3" xfId="35310" xr:uid="{00000000-0005-0000-0000-0000F3890000}"/>
    <cellStyle name="Normal 3 4 3 2 3 2 3 2" xfId="35311" xr:uid="{00000000-0005-0000-0000-0000F4890000}"/>
    <cellStyle name="Normal 3 4 3 2 3 2 3 2 2" xfId="35312" xr:uid="{00000000-0005-0000-0000-0000F5890000}"/>
    <cellStyle name="Normal 3 4 3 2 3 2 3 3" xfId="35313" xr:uid="{00000000-0005-0000-0000-0000F6890000}"/>
    <cellStyle name="Normal 3 4 3 2 3 2 4" xfId="35314" xr:uid="{00000000-0005-0000-0000-0000F7890000}"/>
    <cellStyle name="Normal 3 4 3 2 3 2 4 2" xfId="35315" xr:uid="{00000000-0005-0000-0000-0000F8890000}"/>
    <cellStyle name="Normal 3 4 3 2 3 2 5" xfId="35316" xr:uid="{00000000-0005-0000-0000-0000F9890000}"/>
    <cellStyle name="Normal 3 4 3 2 3 3" xfId="35317" xr:uid="{00000000-0005-0000-0000-0000FA890000}"/>
    <cellStyle name="Normal 3 4 3 2 3 3 2" xfId="35318" xr:uid="{00000000-0005-0000-0000-0000FB890000}"/>
    <cellStyle name="Normal 3 4 3 2 3 3 2 2" xfId="35319" xr:uid="{00000000-0005-0000-0000-0000FC890000}"/>
    <cellStyle name="Normal 3 4 3 2 3 3 2 2 2" xfId="35320" xr:uid="{00000000-0005-0000-0000-0000FD890000}"/>
    <cellStyle name="Normal 3 4 3 2 3 3 2 3" xfId="35321" xr:uid="{00000000-0005-0000-0000-0000FE890000}"/>
    <cellStyle name="Normal 3 4 3 2 3 3 3" xfId="35322" xr:uid="{00000000-0005-0000-0000-0000FF890000}"/>
    <cellStyle name="Normal 3 4 3 2 3 3 3 2" xfId="35323" xr:uid="{00000000-0005-0000-0000-0000008A0000}"/>
    <cellStyle name="Normal 3 4 3 2 3 3 4" xfId="35324" xr:uid="{00000000-0005-0000-0000-0000018A0000}"/>
    <cellStyle name="Normal 3 4 3 2 3 4" xfId="35325" xr:uid="{00000000-0005-0000-0000-0000028A0000}"/>
    <cellStyle name="Normal 3 4 3 2 3 4 2" xfId="35326" xr:uid="{00000000-0005-0000-0000-0000038A0000}"/>
    <cellStyle name="Normal 3 4 3 2 3 4 2 2" xfId="35327" xr:uid="{00000000-0005-0000-0000-0000048A0000}"/>
    <cellStyle name="Normal 3 4 3 2 3 4 3" xfId="35328" xr:uid="{00000000-0005-0000-0000-0000058A0000}"/>
    <cellStyle name="Normal 3 4 3 2 3 5" xfId="35329" xr:uid="{00000000-0005-0000-0000-0000068A0000}"/>
    <cellStyle name="Normal 3 4 3 2 3 5 2" xfId="35330" xr:uid="{00000000-0005-0000-0000-0000078A0000}"/>
    <cellStyle name="Normal 3 4 3 2 3 6" xfId="35331" xr:uid="{00000000-0005-0000-0000-0000088A0000}"/>
    <cellStyle name="Normal 3 4 3 2 4" xfId="35332" xr:uid="{00000000-0005-0000-0000-0000098A0000}"/>
    <cellStyle name="Normal 3 4 3 2 4 2" xfId="35333" xr:uid="{00000000-0005-0000-0000-00000A8A0000}"/>
    <cellStyle name="Normal 3 4 3 2 4 2 2" xfId="35334" xr:uid="{00000000-0005-0000-0000-00000B8A0000}"/>
    <cellStyle name="Normal 3 4 3 2 4 2 2 2" xfId="35335" xr:uid="{00000000-0005-0000-0000-00000C8A0000}"/>
    <cellStyle name="Normal 3 4 3 2 4 2 2 2 2" xfId="35336" xr:uid="{00000000-0005-0000-0000-00000D8A0000}"/>
    <cellStyle name="Normal 3 4 3 2 4 2 2 3" xfId="35337" xr:uid="{00000000-0005-0000-0000-00000E8A0000}"/>
    <cellStyle name="Normal 3 4 3 2 4 2 3" xfId="35338" xr:uid="{00000000-0005-0000-0000-00000F8A0000}"/>
    <cellStyle name="Normal 3 4 3 2 4 2 3 2" xfId="35339" xr:uid="{00000000-0005-0000-0000-0000108A0000}"/>
    <cellStyle name="Normal 3 4 3 2 4 2 4" xfId="35340" xr:uid="{00000000-0005-0000-0000-0000118A0000}"/>
    <cellStyle name="Normal 3 4 3 2 4 3" xfId="35341" xr:uid="{00000000-0005-0000-0000-0000128A0000}"/>
    <cellStyle name="Normal 3 4 3 2 4 3 2" xfId="35342" xr:uid="{00000000-0005-0000-0000-0000138A0000}"/>
    <cellStyle name="Normal 3 4 3 2 4 3 2 2" xfId="35343" xr:uid="{00000000-0005-0000-0000-0000148A0000}"/>
    <cellStyle name="Normal 3 4 3 2 4 3 3" xfId="35344" xr:uid="{00000000-0005-0000-0000-0000158A0000}"/>
    <cellStyle name="Normal 3 4 3 2 4 4" xfId="35345" xr:uid="{00000000-0005-0000-0000-0000168A0000}"/>
    <cellStyle name="Normal 3 4 3 2 4 4 2" xfId="35346" xr:uid="{00000000-0005-0000-0000-0000178A0000}"/>
    <cellStyle name="Normal 3 4 3 2 4 5" xfId="35347" xr:uid="{00000000-0005-0000-0000-0000188A0000}"/>
    <cellStyle name="Normal 3 4 3 2 5" xfId="35348" xr:uid="{00000000-0005-0000-0000-0000198A0000}"/>
    <cellStyle name="Normal 3 4 3 2 5 2" xfId="35349" xr:uid="{00000000-0005-0000-0000-00001A8A0000}"/>
    <cellStyle name="Normal 3 4 3 2 5 2 2" xfId="35350" xr:uid="{00000000-0005-0000-0000-00001B8A0000}"/>
    <cellStyle name="Normal 3 4 3 2 5 2 2 2" xfId="35351" xr:uid="{00000000-0005-0000-0000-00001C8A0000}"/>
    <cellStyle name="Normal 3 4 3 2 5 2 3" xfId="35352" xr:uid="{00000000-0005-0000-0000-00001D8A0000}"/>
    <cellStyle name="Normal 3 4 3 2 5 3" xfId="35353" xr:uid="{00000000-0005-0000-0000-00001E8A0000}"/>
    <cellStyle name="Normal 3 4 3 2 5 3 2" xfId="35354" xr:uid="{00000000-0005-0000-0000-00001F8A0000}"/>
    <cellStyle name="Normal 3 4 3 2 5 4" xfId="35355" xr:uid="{00000000-0005-0000-0000-0000208A0000}"/>
    <cellStyle name="Normal 3 4 3 2 6" xfId="35356" xr:uid="{00000000-0005-0000-0000-0000218A0000}"/>
    <cellStyle name="Normal 3 4 3 2 6 2" xfId="35357" xr:uid="{00000000-0005-0000-0000-0000228A0000}"/>
    <cellStyle name="Normal 3 4 3 2 6 2 2" xfId="35358" xr:uid="{00000000-0005-0000-0000-0000238A0000}"/>
    <cellStyle name="Normal 3 4 3 2 6 3" xfId="35359" xr:uid="{00000000-0005-0000-0000-0000248A0000}"/>
    <cellStyle name="Normal 3 4 3 2 6 3 2" xfId="35360" xr:uid="{00000000-0005-0000-0000-0000258A0000}"/>
    <cellStyle name="Normal 3 4 3 2 6 4" xfId="35361" xr:uid="{00000000-0005-0000-0000-0000268A0000}"/>
    <cellStyle name="Normal 3 4 3 2 7" xfId="35362" xr:uid="{00000000-0005-0000-0000-0000278A0000}"/>
    <cellStyle name="Normal 3 4 3 2 7 2" xfId="35363" xr:uid="{00000000-0005-0000-0000-0000288A0000}"/>
    <cellStyle name="Normal 3 4 3 2 8" xfId="35364" xr:uid="{00000000-0005-0000-0000-0000298A0000}"/>
    <cellStyle name="Normal 3 4 3 2 8 2" xfId="35365" xr:uid="{00000000-0005-0000-0000-00002A8A0000}"/>
    <cellStyle name="Normal 3 4 3 2 9" xfId="35366" xr:uid="{00000000-0005-0000-0000-00002B8A0000}"/>
    <cellStyle name="Normal 3 4 3 3" xfId="35367" xr:uid="{00000000-0005-0000-0000-00002C8A0000}"/>
    <cellStyle name="Normal 3 4 3 3 2" xfId="35368" xr:uid="{00000000-0005-0000-0000-00002D8A0000}"/>
    <cellStyle name="Normal 3 4 3 3 2 2" xfId="35369" xr:uid="{00000000-0005-0000-0000-00002E8A0000}"/>
    <cellStyle name="Normal 3 4 3 3 2 2 2" xfId="35370" xr:uid="{00000000-0005-0000-0000-00002F8A0000}"/>
    <cellStyle name="Normal 3 4 3 3 2 2 2 2" xfId="35371" xr:uid="{00000000-0005-0000-0000-0000308A0000}"/>
    <cellStyle name="Normal 3 4 3 3 2 2 2 2 2" xfId="35372" xr:uid="{00000000-0005-0000-0000-0000318A0000}"/>
    <cellStyle name="Normal 3 4 3 3 2 2 2 3" xfId="35373" xr:uid="{00000000-0005-0000-0000-0000328A0000}"/>
    <cellStyle name="Normal 3 4 3 3 2 2 3" xfId="35374" xr:uid="{00000000-0005-0000-0000-0000338A0000}"/>
    <cellStyle name="Normal 3 4 3 3 2 2 3 2" xfId="35375" xr:uid="{00000000-0005-0000-0000-0000348A0000}"/>
    <cellStyle name="Normal 3 4 3 3 2 2 4" xfId="35376" xr:uid="{00000000-0005-0000-0000-0000358A0000}"/>
    <cellStyle name="Normal 3 4 3 3 2 3" xfId="35377" xr:uid="{00000000-0005-0000-0000-0000368A0000}"/>
    <cellStyle name="Normal 3 4 3 3 2 3 2" xfId="35378" xr:uid="{00000000-0005-0000-0000-0000378A0000}"/>
    <cellStyle name="Normal 3 4 3 3 2 3 2 2" xfId="35379" xr:uid="{00000000-0005-0000-0000-0000388A0000}"/>
    <cellStyle name="Normal 3 4 3 3 2 3 3" xfId="35380" xr:uid="{00000000-0005-0000-0000-0000398A0000}"/>
    <cellStyle name="Normal 3 4 3 3 2 4" xfId="35381" xr:uid="{00000000-0005-0000-0000-00003A8A0000}"/>
    <cellStyle name="Normal 3 4 3 3 2 4 2" xfId="35382" xr:uid="{00000000-0005-0000-0000-00003B8A0000}"/>
    <cellStyle name="Normal 3 4 3 3 2 5" xfId="35383" xr:uid="{00000000-0005-0000-0000-00003C8A0000}"/>
    <cellStyle name="Normal 3 4 3 3 3" xfId="35384" xr:uid="{00000000-0005-0000-0000-00003D8A0000}"/>
    <cellStyle name="Normal 3 4 3 3 3 2" xfId="35385" xr:uid="{00000000-0005-0000-0000-00003E8A0000}"/>
    <cellStyle name="Normal 3 4 3 3 3 2 2" xfId="35386" xr:uid="{00000000-0005-0000-0000-00003F8A0000}"/>
    <cellStyle name="Normal 3 4 3 3 3 2 2 2" xfId="35387" xr:uid="{00000000-0005-0000-0000-0000408A0000}"/>
    <cellStyle name="Normal 3 4 3 3 3 2 3" xfId="35388" xr:uid="{00000000-0005-0000-0000-0000418A0000}"/>
    <cellStyle name="Normal 3 4 3 3 3 3" xfId="35389" xr:uid="{00000000-0005-0000-0000-0000428A0000}"/>
    <cellStyle name="Normal 3 4 3 3 3 3 2" xfId="35390" xr:uid="{00000000-0005-0000-0000-0000438A0000}"/>
    <cellStyle name="Normal 3 4 3 3 3 4" xfId="35391" xr:uid="{00000000-0005-0000-0000-0000448A0000}"/>
    <cellStyle name="Normal 3 4 3 3 4" xfId="35392" xr:uid="{00000000-0005-0000-0000-0000458A0000}"/>
    <cellStyle name="Normal 3 4 3 3 4 2" xfId="35393" xr:uid="{00000000-0005-0000-0000-0000468A0000}"/>
    <cellStyle name="Normal 3 4 3 3 4 2 2" xfId="35394" xr:uid="{00000000-0005-0000-0000-0000478A0000}"/>
    <cellStyle name="Normal 3 4 3 3 4 3" xfId="35395" xr:uid="{00000000-0005-0000-0000-0000488A0000}"/>
    <cellStyle name="Normal 3 4 3 3 5" xfId="35396" xr:uid="{00000000-0005-0000-0000-0000498A0000}"/>
    <cellStyle name="Normal 3 4 3 3 5 2" xfId="35397" xr:uid="{00000000-0005-0000-0000-00004A8A0000}"/>
    <cellStyle name="Normal 3 4 3 3 6" xfId="35398" xr:uid="{00000000-0005-0000-0000-00004B8A0000}"/>
    <cellStyle name="Normal 3 4 3 4" xfId="35399" xr:uid="{00000000-0005-0000-0000-00004C8A0000}"/>
    <cellStyle name="Normal 3 4 3 4 2" xfId="35400" xr:uid="{00000000-0005-0000-0000-00004D8A0000}"/>
    <cellStyle name="Normal 3 4 3 4 2 2" xfId="35401" xr:uid="{00000000-0005-0000-0000-00004E8A0000}"/>
    <cellStyle name="Normal 3 4 3 4 2 2 2" xfId="35402" xr:uid="{00000000-0005-0000-0000-00004F8A0000}"/>
    <cellStyle name="Normal 3 4 3 4 2 2 2 2" xfId="35403" xr:uid="{00000000-0005-0000-0000-0000508A0000}"/>
    <cellStyle name="Normal 3 4 3 4 2 2 2 2 2" xfId="35404" xr:uid="{00000000-0005-0000-0000-0000518A0000}"/>
    <cellStyle name="Normal 3 4 3 4 2 2 2 3" xfId="35405" xr:uid="{00000000-0005-0000-0000-0000528A0000}"/>
    <cellStyle name="Normal 3 4 3 4 2 2 3" xfId="35406" xr:uid="{00000000-0005-0000-0000-0000538A0000}"/>
    <cellStyle name="Normal 3 4 3 4 2 2 3 2" xfId="35407" xr:uid="{00000000-0005-0000-0000-0000548A0000}"/>
    <cellStyle name="Normal 3 4 3 4 2 2 4" xfId="35408" xr:uid="{00000000-0005-0000-0000-0000558A0000}"/>
    <cellStyle name="Normal 3 4 3 4 2 3" xfId="35409" xr:uid="{00000000-0005-0000-0000-0000568A0000}"/>
    <cellStyle name="Normal 3 4 3 4 2 3 2" xfId="35410" xr:uid="{00000000-0005-0000-0000-0000578A0000}"/>
    <cellStyle name="Normal 3 4 3 4 2 3 2 2" xfId="35411" xr:uid="{00000000-0005-0000-0000-0000588A0000}"/>
    <cellStyle name="Normal 3 4 3 4 2 3 3" xfId="35412" xr:uid="{00000000-0005-0000-0000-0000598A0000}"/>
    <cellStyle name="Normal 3 4 3 4 2 4" xfId="35413" xr:uid="{00000000-0005-0000-0000-00005A8A0000}"/>
    <cellStyle name="Normal 3 4 3 4 2 4 2" xfId="35414" xr:uid="{00000000-0005-0000-0000-00005B8A0000}"/>
    <cellStyle name="Normal 3 4 3 4 2 5" xfId="35415" xr:uid="{00000000-0005-0000-0000-00005C8A0000}"/>
    <cellStyle name="Normal 3 4 3 4 3" xfId="35416" xr:uid="{00000000-0005-0000-0000-00005D8A0000}"/>
    <cellStyle name="Normal 3 4 3 4 3 2" xfId="35417" xr:uid="{00000000-0005-0000-0000-00005E8A0000}"/>
    <cellStyle name="Normal 3 4 3 4 3 2 2" xfId="35418" xr:uid="{00000000-0005-0000-0000-00005F8A0000}"/>
    <cellStyle name="Normal 3 4 3 4 3 2 2 2" xfId="35419" xr:uid="{00000000-0005-0000-0000-0000608A0000}"/>
    <cellStyle name="Normal 3 4 3 4 3 2 3" xfId="35420" xr:uid="{00000000-0005-0000-0000-0000618A0000}"/>
    <cellStyle name="Normal 3 4 3 4 3 3" xfId="35421" xr:uid="{00000000-0005-0000-0000-0000628A0000}"/>
    <cellStyle name="Normal 3 4 3 4 3 3 2" xfId="35422" xr:uid="{00000000-0005-0000-0000-0000638A0000}"/>
    <cellStyle name="Normal 3 4 3 4 3 4" xfId="35423" xr:uid="{00000000-0005-0000-0000-0000648A0000}"/>
    <cellStyle name="Normal 3 4 3 4 4" xfId="35424" xr:uid="{00000000-0005-0000-0000-0000658A0000}"/>
    <cellStyle name="Normal 3 4 3 4 4 2" xfId="35425" xr:uid="{00000000-0005-0000-0000-0000668A0000}"/>
    <cellStyle name="Normal 3 4 3 4 4 2 2" xfId="35426" xr:uid="{00000000-0005-0000-0000-0000678A0000}"/>
    <cellStyle name="Normal 3 4 3 4 4 3" xfId="35427" xr:uid="{00000000-0005-0000-0000-0000688A0000}"/>
    <cellStyle name="Normal 3 4 3 4 5" xfId="35428" xr:uid="{00000000-0005-0000-0000-0000698A0000}"/>
    <cellStyle name="Normal 3 4 3 4 5 2" xfId="35429" xr:uid="{00000000-0005-0000-0000-00006A8A0000}"/>
    <cellStyle name="Normal 3 4 3 4 6" xfId="35430" xr:uid="{00000000-0005-0000-0000-00006B8A0000}"/>
    <cellStyle name="Normal 3 4 3 5" xfId="35431" xr:uid="{00000000-0005-0000-0000-00006C8A0000}"/>
    <cellStyle name="Normal 3 4 3 5 2" xfId="35432" xr:uid="{00000000-0005-0000-0000-00006D8A0000}"/>
    <cellStyle name="Normal 3 4 3 5 2 2" xfId="35433" xr:uid="{00000000-0005-0000-0000-00006E8A0000}"/>
    <cellStyle name="Normal 3 4 3 5 2 2 2" xfId="35434" xr:uid="{00000000-0005-0000-0000-00006F8A0000}"/>
    <cellStyle name="Normal 3 4 3 5 2 2 2 2" xfId="35435" xr:uid="{00000000-0005-0000-0000-0000708A0000}"/>
    <cellStyle name="Normal 3 4 3 5 2 2 3" xfId="35436" xr:uid="{00000000-0005-0000-0000-0000718A0000}"/>
    <cellStyle name="Normal 3 4 3 5 2 3" xfId="35437" xr:uid="{00000000-0005-0000-0000-0000728A0000}"/>
    <cellStyle name="Normal 3 4 3 5 2 3 2" xfId="35438" xr:uid="{00000000-0005-0000-0000-0000738A0000}"/>
    <cellStyle name="Normal 3 4 3 5 2 4" xfId="35439" xr:uid="{00000000-0005-0000-0000-0000748A0000}"/>
    <cellStyle name="Normal 3 4 3 5 3" xfId="35440" xr:uid="{00000000-0005-0000-0000-0000758A0000}"/>
    <cellStyle name="Normal 3 4 3 5 3 2" xfId="35441" xr:uid="{00000000-0005-0000-0000-0000768A0000}"/>
    <cellStyle name="Normal 3 4 3 5 3 2 2" xfId="35442" xr:uid="{00000000-0005-0000-0000-0000778A0000}"/>
    <cellStyle name="Normal 3 4 3 5 3 3" xfId="35443" xr:uid="{00000000-0005-0000-0000-0000788A0000}"/>
    <cellStyle name="Normal 3 4 3 5 4" xfId="35444" xr:uid="{00000000-0005-0000-0000-0000798A0000}"/>
    <cellStyle name="Normal 3 4 3 5 4 2" xfId="35445" xr:uid="{00000000-0005-0000-0000-00007A8A0000}"/>
    <cellStyle name="Normal 3 4 3 5 5" xfId="35446" xr:uid="{00000000-0005-0000-0000-00007B8A0000}"/>
    <cellStyle name="Normal 3 4 3 6" xfId="35447" xr:uid="{00000000-0005-0000-0000-00007C8A0000}"/>
    <cellStyle name="Normal 3 4 3 6 2" xfId="35448" xr:uid="{00000000-0005-0000-0000-00007D8A0000}"/>
    <cellStyle name="Normal 3 4 3 6 2 2" xfId="35449" xr:uid="{00000000-0005-0000-0000-00007E8A0000}"/>
    <cellStyle name="Normal 3 4 3 6 2 2 2" xfId="35450" xr:uid="{00000000-0005-0000-0000-00007F8A0000}"/>
    <cellStyle name="Normal 3 4 3 6 2 3" xfId="35451" xr:uid="{00000000-0005-0000-0000-0000808A0000}"/>
    <cellStyle name="Normal 3 4 3 6 3" xfId="35452" xr:uid="{00000000-0005-0000-0000-0000818A0000}"/>
    <cellStyle name="Normal 3 4 3 6 3 2" xfId="35453" xr:uid="{00000000-0005-0000-0000-0000828A0000}"/>
    <cellStyle name="Normal 3 4 3 6 4" xfId="35454" xr:uid="{00000000-0005-0000-0000-0000838A0000}"/>
    <cellStyle name="Normal 3 4 3 7" xfId="35455" xr:uid="{00000000-0005-0000-0000-0000848A0000}"/>
    <cellStyle name="Normal 3 4 3 8" xfId="35456" xr:uid="{00000000-0005-0000-0000-0000858A0000}"/>
    <cellStyle name="Normal 3 4 3 8 2" xfId="35457" xr:uid="{00000000-0005-0000-0000-0000868A0000}"/>
    <cellStyle name="Normal 3 4 3 8 2 2" xfId="35458" xr:uid="{00000000-0005-0000-0000-0000878A0000}"/>
    <cellStyle name="Normal 3 4 3 8 3" xfId="35459" xr:uid="{00000000-0005-0000-0000-0000888A0000}"/>
    <cellStyle name="Normal 3 4 3 8 3 2" xfId="35460" xr:uid="{00000000-0005-0000-0000-0000898A0000}"/>
    <cellStyle name="Normal 3 4 3 8 4" xfId="35461" xr:uid="{00000000-0005-0000-0000-00008A8A0000}"/>
    <cellStyle name="Normal 3 4 3 9" xfId="35462" xr:uid="{00000000-0005-0000-0000-00008B8A0000}"/>
    <cellStyle name="Normal 3 4 3 9 2" xfId="35463" xr:uid="{00000000-0005-0000-0000-00008C8A0000}"/>
    <cellStyle name="Normal 3 4 4" xfId="35464" xr:uid="{00000000-0005-0000-0000-00008D8A0000}"/>
    <cellStyle name="Normal 3 4 4 10" xfId="35465" xr:uid="{00000000-0005-0000-0000-00008E8A0000}"/>
    <cellStyle name="Normal 3 4 4 11" xfId="35466" xr:uid="{00000000-0005-0000-0000-00008F8A0000}"/>
    <cellStyle name="Normal 3 4 4 2" xfId="35467" xr:uid="{00000000-0005-0000-0000-0000908A0000}"/>
    <cellStyle name="Normal 3 4 4 2 2" xfId="35468" xr:uid="{00000000-0005-0000-0000-0000918A0000}"/>
    <cellStyle name="Normal 3 4 4 2 2 2" xfId="35469" xr:uid="{00000000-0005-0000-0000-0000928A0000}"/>
    <cellStyle name="Normal 3 4 4 2 2 2 2" xfId="35470" xr:uid="{00000000-0005-0000-0000-0000938A0000}"/>
    <cellStyle name="Normal 3 4 4 2 2 2 2 2" xfId="35471" xr:uid="{00000000-0005-0000-0000-0000948A0000}"/>
    <cellStyle name="Normal 3 4 4 2 2 2 2 2 2" xfId="35472" xr:uid="{00000000-0005-0000-0000-0000958A0000}"/>
    <cellStyle name="Normal 3 4 4 2 2 2 2 2 2 2" xfId="35473" xr:uid="{00000000-0005-0000-0000-0000968A0000}"/>
    <cellStyle name="Normal 3 4 4 2 2 2 2 2 3" xfId="35474" xr:uid="{00000000-0005-0000-0000-0000978A0000}"/>
    <cellStyle name="Normal 3 4 4 2 2 2 2 3" xfId="35475" xr:uid="{00000000-0005-0000-0000-0000988A0000}"/>
    <cellStyle name="Normal 3 4 4 2 2 2 2 3 2" xfId="35476" xr:uid="{00000000-0005-0000-0000-0000998A0000}"/>
    <cellStyle name="Normal 3 4 4 2 2 2 2 4" xfId="35477" xr:uid="{00000000-0005-0000-0000-00009A8A0000}"/>
    <cellStyle name="Normal 3 4 4 2 2 2 3" xfId="35478" xr:uid="{00000000-0005-0000-0000-00009B8A0000}"/>
    <cellStyle name="Normal 3 4 4 2 2 2 3 2" xfId="35479" xr:uid="{00000000-0005-0000-0000-00009C8A0000}"/>
    <cellStyle name="Normal 3 4 4 2 2 2 3 2 2" xfId="35480" xr:uid="{00000000-0005-0000-0000-00009D8A0000}"/>
    <cellStyle name="Normal 3 4 4 2 2 2 3 3" xfId="35481" xr:uid="{00000000-0005-0000-0000-00009E8A0000}"/>
    <cellStyle name="Normal 3 4 4 2 2 2 4" xfId="35482" xr:uid="{00000000-0005-0000-0000-00009F8A0000}"/>
    <cellStyle name="Normal 3 4 4 2 2 2 4 2" xfId="35483" xr:uid="{00000000-0005-0000-0000-0000A08A0000}"/>
    <cellStyle name="Normal 3 4 4 2 2 2 5" xfId="35484" xr:uid="{00000000-0005-0000-0000-0000A18A0000}"/>
    <cellStyle name="Normal 3 4 4 2 2 3" xfId="35485" xr:uid="{00000000-0005-0000-0000-0000A28A0000}"/>
    <cellStyle name="Normal 3 4 4 2 2 3 2" xfId="35486" xr:uid="{00000000-0005-0000-0000-0000A38A0000}"/>
    <cellStyle name="Normal 3 4 4 2 2 3 2 2" xfId="35487" xr:uid="{00000000-0005-0000-0000-0000A48A0000}"/>
    <cellStyle name="Normal 3 4 4 2 2 3 2 2 2" xfId="35488" xr:uid="{00000000-0005-0000-0000-0000A58A0000}"/>
    <cellStyle name="Normal 3 4 4 2 2 3 2 3" xfId="35489" xr:uid="{00000000-0005-0000-0000-0000A68A0000}"/>
    <cellStyle name="Normal 3 4 4 2 2 3 3" xfId="35490" xr:uid="{00000000-0005-0000-0000-0000A78A0000}"/>
    <cellStyle name="Normal 3 4 4 2 2 3 3 2" xfId="35491" xr:uid="{00000000-0005-0000-0000-0000A88A0000}"/>
    <cellStyle name="Normal 3 4 4 2 2 3 4" xfId="35492" xr:uid="{00000000-0005-0000-0000-0000A98A0000}"/>
    <cellStyle name="Normal 3 4 4 2 2 4" xfId="35493" xr:uid="{00000000-0005-0000-0000-0000AA8A0000}"/>
    <cellStyle name="Normal 3 4 4 2 2 4 2" xfId="35494" xr:uid="{00000000-0005-0000-0000-0000AB8A0000}"/>
    <cellStyle name="Normal 3 4 4 2 2 4 2 2" xfId="35495" xr:uid="{00000000-0005-0000-0000-0000AC8A0000}"/>
    <cellStyle name="Normal 3 4 4 2 2 4 3" xfId="35496" xr:uid="{00000000-0005-0000-0000-0000AD8A0000}"/>
    <cellStyle name="Normal 3 4 4 2 2 5" xfId="35497" xr:uid="{00000000-0005-0000-0000-0000AE8A0000}"/>
    <cellStyle name="Normal 3 4 4 2 2 5 2" xfId="35498" xr:uid="{00000000-0005-0000-0000-0000AF8A0000}"/>
    <cellStyle name="Normal 3 4 4 2 2 6" xfId="35499" xr:uid="{00000000-0005-0000-0000-0000B08A0000}"/>
    <cellStyle name="Normal 3 4 4 2 3" xfId="35500" xr:uid="{00000000-0005-0000-0000-0000B18A0000}"/>
    <cellStyle name="Normal 3 4 4 2 3 2" xfId="35501" xr:uid="{00000000-0005-0000-0000-0000B28A0000}"/>
    <cellStyle name="Normal 3 4 4 2 3 2 2" xfId="35502" xr:uid="{00000000-0005-0000-0000-0000B38A0000}"/>
    <cellStyle name="Normal 3 4 4 2 3 2 2 2" xfId="35503" xr:uid="{00000000-0005-0000-0000-0000B48A0000}"/>
    <cellStyle name="Normal 3 4 4 2 3 2 2 2 2" xfId="35504" xr:uid="{00000000-0005-0000-0000-0000B58A0000}"/>
    <cellStyle name="Normal 3 4 4 2 3 2 2 2 2 2" xfId="35505" xr:uid="{00000000-0005-0000-0000-0000B68A0000}"/>
    <cellStyle name="Normal 3 4 4 2 3 2 2 2 3" xfId="35506" xr:uid="{00000000-0005-0000-0000-0000B78A0000}"/>
    <cellStyle name="Normal 3 4 4 2 3 2 2 3" xfId="35507" xr:uid="{00000000-0005-0000-0000-0000B88A0000}"/>
    <cellStyle name="Normal 3 4 4 2 3 2 2 3 2" xfId="35508" xr:uid="{00000000-0005-0000-0000-0000B98A0000}"/>
    <cellStyle name="Normal 3 4 4 2 3 2 2 4" xfId="35509" xr:uid="{00000000-0005-0000-0000-0000BA8A0000}"/>
    <cellStyle name="Normal 3 4 4 2 3 2 3" xfId="35510" xr:uid="{00000000-0005-0000-0000-0000BB8A0000}"/>
    <cellStyle name="Normal 3 4 4 2 3 2 3 2" xfId="35511" xr:uid="{00000000-0005-0000-0000-0000BC8A0000}"/>
    <cellStyle name="Normal 3 4 4 2 3 2 3 2 2" xfId="35512" xr:uid="{00000000-0005-0000-0000-0000BD8A0000}"/>
    <cellStyle name="Normal 3 4 4 2 3 2 3 3" xfId="35513" xr:uid="{00000000-0005-0000-0000-0000BE8A0000}"/>
    <cellStyle name="Normal 3 4 4 2 3 2 4" xfId="35514" xr:uid="{00000000-0005-0000-0000-0000BF8A0000}"/>
    <cellStyle name="Normal 3 4 4 2 3 2 4 2" xfId="35515" xr:uid="{00000000-0005-0000-0000-0000C08A0000}"/>
    <cellStyle name="Normal 3 4 4 2 3 2 5" xfId="35516" xr:uid="{00000000-0005-0000-0000-0000C18A0000}"/>
    <cellStyle name="Normal 3 4 4 2 3 3" xfId="35517" xr:uid="{00000000-0005-0000-0000-0000C28A0000}"/>
    <cellStyle name="Normal 3 4 4 2 3 3 2" xfId="35518" xr:uid="{00000000-0005-0000-0000-0000C38A0000}"/>
    <cellStyle name="Normal 3 4 4 2 3 3 2 2" xfId="35519" xr:uid="{00000000-0005-0000-0000-0000C48A0000}"/>
    <cellStyle name="Normal 3 4 4 2 3 3 2 2 2" xfId="35520" xr:uid="{00000000-0005-0000-0000-0000C58A0000}"/>
    <cellStyle name="Normal 3 4 4 2 3 3 2 3" xfId="35521" xr:uid="{00000000-0005-0000-0000-0000C68A0000}"/>
    <cellStyle name="Normal 3 4 4 2 3 3 3" xfId="35522" xr:uid="{00000000-0005-0000-0000-0000C78A0000}"/>
    <cellStyle name="Normal 3 4 4 2 3 3 3 2" xfId="35523" xr:uid="{00000000-0005-0000-0000-0000C88A0000}"/>
    <cellStyle name="Normal 3 4 4 2 3 3 4" xfId="35524" xr:uid="{00000000-0005-0000-0000-0000C98A0000}"/>
    <cellStyle name="Normal 3 4 4 2 3 4" xfId="35525" xr:uid="{00000000-0005-0000-0000-0000CA8A0000}"/>
    <cellStyle name="Normal 3 4 4 2 3 4 2" xfId="35526" xr:uid="{00000000-0005-0000-0000-0000CB8A0000}"/>
    <cellStyle name="Normal 3 4 4 2 3 4 2 2" xfId="35527" xr:uid="{00000000-0005-0000-0000-0000CC8A0000}"/>
    <cellStyle name="Normal 3 4 4 2 3 4 3" xfId="35528" xr:uid="{00000000-0005-0000-0000-0000CD8A0000}"/>
    <cellStyle name="Normal 3 4 4 2 3 5" xfId="35529" xr:uid="{00000000-0005-0000-0000-0000CE8A0000}"/>
    <cellStyle name="Normal 3 4 4 2 3 5 2" xfId="35530" xr:uid="{00000000-0005-0000-0000-0000CF8A0000}"/>
    <cellStyle name="Normal 3 4 4 2 3 6" xfId="35531" xr:uid="{00000000-0005-0000-0000-0000D08A0000}"/>
    <cellStyle name="Normal 3 4 4 2 4" xfId="35532" xr:uid="{00000000-0005-0000-0000-0000D18A0000}"/>
    <cellStyle name="Normal 3 4 4 2 4 2" xfId="35533" xr:uid="{00000000-0005-0000-0000-0000D28A0000}"/>
    <cellStyle name="Normal 3 4 4 2 4 2 2" xfId="35534" xr:uid="{00000000-0005-0000-0000-0000D38A0000}"/>
    <cellStyle name="Normal 3 4 4 2 4 2 2 2" xfId="35535" xr:uid="{00000000-0005-0000-0000-0000D48A0000}"/>
    <cellStyle name="Normal 3 4 4 2 4 2 2 2 2" xfId="35536" xr:uid="{00000000-0005-0000-0000-0000D58A0000}"/>
    <cellStyle name="Normal 3 4 4 2 4 2 2 3" xfId="35537" xr:uid="{00000000-0005-0000-0000-0000D68A0000}"/>
    <cellStyle name="Normal 3 4 4 2 4 2 3" xfId="35538" xr:uid="{00000000-0005-0000-0000-0000D78A0000}"/>
    <cellStyle name="Normal 3 4 4 2 4 2 3 2" xfId="35539" xr:uid="{00000000-0005-0000-0000-0000D88A0000}"/>
    <cellStyle name="Normal 3 4 4 2 4 2 4" xfId="35540" xr:uid="{00000000-0005-0000-0000-0000D98A0000}"/>
    <cellStyle name="Normal 3 4 4 2 4 3" xfId="35541" xr:uid="{00000000-0005-0000-0000-0000DA8A0000}"/>
    <cellStyle name="Normal 3 4 4 2 4 3 2" xfId="35542" xr:uid="{00000000-0005-0000-0000-0000DB8A0000}"/>
    <cellStyle name="Normal 3 4 4 2 4 3 2 2" xfId="35543" xr:uid="{00000000-0005-0000-0000-0000DC8A0000}"/>
    <cellStyle name="Normal 3 4 4 2 4 3 3" xfId="35544" xr:uid="{00000000-0005-0000-0000-0000DD8A0000}"/>
    <cellStyle name="Normal 3 4 4 2 4 4" xfId="35545" xr:uid="{00000000-0005-0000-0000-0000DE8A0000}"/>
    <cellStyle name="Normal 3 4 4 2 4 4 2" xfId="35546" xr:uid="{00000000-0005-0000-0000-0000DF8A0000}"/>
    <cellStyle name="Normal 3 4 4 2 4 5" xfId="35547" xr:uid="{00000000-0005-0000-0000-0000E08A0000}"/>
    <cellStyle name="Normal 3 4 4 2 5" xfId="35548" xr:uid="{00000000-0005-0000-0000-0000E18A0000}"/>
    <cellStyle name="Normal 3 4 4 2 5 2" xfId="35549" xr:uid="{00000000-0005-0000-0000-0000E28A0000}"/>
    <cellStyle name="Normal 3 4 4 2 5 2 2" xfId="35550" xr:uid="{00000000-0005-0000-0000-0000E38A0000}"/>
    <cellStyle name="Normal 3 4 4 2 5 2 2 2" xfId="35551" xr:uid="{00000000-0005-0000-0000-0000E48A0000}"/>
    <cellStyle name="Normal 3 4 4 2 5 2 3" xfId="35552" xr:uid="{00000000-0005-0000-0000-0000E58A0000}"/>
    <cellStyle name="Normal 3 4 4 2 5 3" xfId="35553" xr:uid="{00000000-0005-0000-0000-0000E68A0000}"/>
    <cellStyle name="Normal 3 4 4 2 5 3 2" xfId="35554" xr:uid="{00000000-0005-0000-0000-0000E78A0000}"/>
    <cellStyle name="Normal 3 4 4 2 5 4" xfId="35555" xr:uid="{00000000-0005-0000-0000-0000E88A0000}"/>
    <cellStyle name="Normal 3 4 4 2 6" xfId="35556" xr:uid="{00000000-0005-0000-0000-0000E98A0000}"/>
    <cellStyle name="Normal 3 4 4 2 6 2" xfId="35557" xr:uid="{00000000-0005-0000-0000-0000EA8A0000}"/>
    <cellStyle name="Normal 3 4 4 2 6 2 2" xfId="35558" xr:uid="{00000000-0005-0000-0000-0000EB8A0000}"/>
    <cellStyle name="Normal 3 4 4 2 6 3" xfId="35559" xr:uid="{00000000-0005-0000-0000-0000EC8A0000}"/>
    <cellStyle name="Normal 3 4 4 2 6 3 2" xfId="35560" xr:uid="{00000000-0005-0000-0000-0000ED8A0000}"/>
    <cellStyle name="Normal 3 4 4 2 6 4" xfId="35561" xr:uid="{00000000-0005-0000-0000-0000EE8A0000}"/>
    <cellStyle name="Normal 3 4 4 2 7" xfId="35562" xr:uid="{00000000-0005-0000-0000-0000EF8A0000}"/>
    <cellStyle name="Normal 3 4 4 2 7 2" xfId="35563" xr:uid="{00000000-0005-0000-0000-0000F08A0000}"/>
    <cellStyle name="Normal 3 4 4 2 8" xfId="35564" xr:uid="{00000000-0005-0000-0000-0000F18A0000}"/>
    <cellStyle name="Normal 3 4 4 2 8 2" xfId="35565" xr:uid="{00000000-0005-0000-0000-0000F28A0000}"/>
    <cellStyle name="Normal 3 4 4 2 9" xfId="35566" xr:uid="{00000000-0005-0000-0000-0000F38A0000}"/>
    <cellStyle name="Normal 3 4 4 3" xfId="35567" xr:uid="{00000000-0005-0000-0000-0000F48A0000}"/>
    <cellStyle name="Normal 3 4 4 3 2" xfId="35568" xr:uid="{00000000-0005-0000-0000-0000F58A0000}"/>
    <cellStyle name="Normal 3 4 4 3 2 2" xfId="35569" xr:uid="{00000000-0005-0000-0000-0000F68A0000}"/>
    <cellStyle name="Normal 3 4 4 3 2 2 2" xfId="35570" xr:uid="{00000000-0005-0000-0000-0000F78A0000}"/>
    <cellStyle name="Normal 3 4 4 3 2 2 2 2" xfId="35571" xr:uid="{00000000-0005-0000-0000-0000F88A0000}"/>
    <cellStyle name="Normal 3 4 4 3 2 2 2 2 2" xfId="35572" xr:uid="{00000000-0005-0000-0000-0000F98A0000}"/>
    <cellStyle name="Normal 3 4 4 3 2 2 2 3" xfId="35573" xr:uid="{00000000-0005-0000-0000-0000FA8A0000}"/>
    <cellStyle name="Normal 3 4 4 3 2 2 3" xfId="35574" xr:uid="{00000000-0005-0000-0000-0000FB8A0000}"/>
    <cellStyle name="Normal 3 4 4 3 2 2 3 2" xfId="35575" xr:uid="{00000000-0005-0000-0000-0000FC8A0000}"/>
    <cellStyle name="Normal 3 4 4 3 2 2 4" xfId="35576" xr:uid="{00000000-0005-0000-0000-0000FD8A0000}"/>
    <cellStyle name="Normal 3 4 4 3 2 3" xfId="35577" xr:uid="{00000000-0005-0000-0000-0000FE8A0000}"/>
    <cellStyle name="Normal 3 4 4 3 2 3 2" xfId="35578" xr:uid="{00000000-0005-0000-0000-0000FF8A0000}"/>
    <cellStyle name="Normal 3 4 4 3 2 3 2 2" xfId="35579" xr:uid="{00000000-0005-0000-0000-0000008B0000}"/>
    <cellStyle name="Normal 3 4 4 3 2 3 3" xfId="35580" xr:uid="{00000000-0005-0000-0000-0000018B0000}"/>
    <cellStyle name="Normal 3 4 4 3 2 4" xfId="35581" xr:uid="{00000000-0005-0000-0000-0000028B0000}"/>
    <cellStyle name="Normal 3 4 4 3 2 4 2" xfId="35582" xr:uid="{00000000-0005-0000-0000-0000038B0000}"/>
    <cellStyle name="Normal 3 4 4 3 2 5" xfId="35583" xr:uid="{00000000-0005-0000-0000-0000048B0000}"/>
    <cellStyle name="Normal 3 4 4 3 3" xfId="35584" xr:uid="{00000000-0005-0000-0000-0000058B0000}"/>
    <cellStyle name="Normal 3 4 4 3 3 2" xfId="35585" xr:uid="{00000000-0005-0000-0000-0000068B0000}"/>
    <cellStyle name="Normal 3 4 4 3 3 2 2" xfId="35586" xr:uid="{00000000-0005-0000-0000-0000078B0000}"/>
    <cellStyle name="Normal 3 4 4 3 3 2 2 2" xfId="35587" xr:uid="{00000000-0005-0000-0000-0000088B0000}"/>
    <cellStyle name="Normal 3 4 4 3 3 2 3" xfId="35588" xr:uid="{00000000-0005-0000-0000-0000098B0000}"/>
    <cellStyle name="Normal 3 4 4 3 3 3" xfId="35589" xr:uid="{00000000-0005-0000-0000-00000A8B0000}"/>
    <cellStyle name="Normal 3 4 4 3 3 3 2" xfId="35590" xr:uid="{00000000-0005-0000-0000-00000B8B0000}"/>
    <cellStyle name="Normal 3 4 4 3 3 4" xfId="35591" xr:uid="{00000000-0005-0000-0000-00000C8B0000}"/>
    <cellStyle name="Normal 3 4 4 3 4" xfId="35592" xr:uid="{00000000-0005-0000-0000-00000D8B0000}"/>
    <cellStyle name="Normal 3 4 4 3 4 2" xfId="35593" xr:uid="{00000000-0005-0000-0000-00000E8B0000}"/>
    <cellStyle name="Normal 3 4 4 3 4 2 2" xfId="35594" xr:uid="{00000000-0005-0000-0000-00000F8B0000}"/>
    <cellStyle name="Normal 3 4 4 3 4 3" xfId="35595" xr:uid="{00000000-0005-0000-0000-0000108B0000}"/>
    <cellStyle name="Normal 3 4 4 3 5" xfId="35596" xr:uid="{00000000-0005-0000-0000-0000118B0000}"/>
    <cellStyle name="Normal 3 4 4 3 5 2" xfId="35597" xr:uid="{00000000-0005-0000-0000-0000128B0000}"/>
    <cellStyle name="Normal 3 4 4 3 6" xfId="35598" xr:uid="{00000000-0005-0000-0000-0000138B0000}"/>
    <cellStyle name="Normal 3 4 4 4" xfId="35599" xr:uid="{00000000-0005-0000-0000-0000148B0000}"/>
    <cellStyle name="Normal 3 4 4 4 2" xfId="35600" xr:uid="{00000000-0005-0000-0000-0000158B0000}"/>
    <cellStyle name="Normal 3 4 4 4 2 2" xfId="35601" xr:uid="{00000000-0005-0000-0000-0000168B0000}"/>
    <cellStyle name="Normal 3 4 4 4 2 2 2" xfId="35602" xr:uid="{00000000-0005-0000-0000-0000178B0000}"/>
    <cellStyle name="Normal 3 4 4 4 2 2 2 2" xfId="35603" xr:uid="{00000000-0005-0000-0000-0000188B0000}"/>
    <cellStyle name="Normal 3 4 4 4 2 2 2 2 2" xfId="35604" xr:uid="{00000000-0005-0000-0000-0000198B0000}"/>
    <cellStyle name="Normal 3 4 4 4 2 2 2 3" xfId="35605" xr:uid="{00000000-0005-0000-0000-00001A8B0000}"/>
    <cellStyle name="Normal 3 4 4 4 2 2 3" xfId="35606" xr:uid="{00000000-0005-0000-0000-00001B8B0000}"/>
    <cellStyle name="Normal 3 4 4 4 2 2 3 2" xfId="35607" xr:uid="{00000000-0005-0000-0000-00001C8B0000}"/>
    <cellStyle name="Normal 3 4 4 4 2 2 4" xfId="35608" xr:uid="{00000000-0005-0000-0000-00001D8B0000}"/>
    <cellStyle name="Normal 3 4 4 4 2 3" xfId="35609" xr:uid="{00000000-0005-0000-0000-00001E8B0000}"/>
    <cellStyle name="Normal 3 4 4 4 2 3 2" xfId="35610" xr:uid="{00000000-0005-0000-0000-00001F8B0000}"/>
    <cellStyle name="Normal 3 4 4 4 2 3 2 2" xfId="35611" xr:uid="{00000000-0005-0000-0000-0000208B0000}"/>
    <cellStyle name="Normal 3 4 4 4 2 3 3" xfId="35612" xr:uid="{00000000-0005-0000-0000-0000218B0000}"/>
    <cellStyle name="Normal 3 4 4 4 2 4" xfId="35613" xr:uid="{00000000-0005-0000-0000-0000228B0000}"/>
    <cellStyle name="Normal 3 4 4 4 2 4 2" xfId="35614" xr:uid="{00000000-0005-0000-0000-0000238B0000}"/>
    <cellStyle name="Normal 3 4 4 4 2 5" xfId="35615" xr:uid="{00000000-0005-0000-0000-0000248B0000}"/>
    <cellStyle name="Normal 3 4 4 4 3" xfId="35616" xr:uid="{00000000-0005-0000-0000-0000258B0000}"/>
    <cellStyle name="Normal 3 4 4 4 3 2" xfId="35617" xr:uid="{00000000-0005-0000-0000-0000268B0000}"/>
    <cellStyle name="Normal 3 4 4 4 3 2 2" xfId="35618" xr:uid="{00000000-0005-0000-0000-0000278B0000}"/>
    <cellStyle name="Normal 3 4 4 4 3 2 2 2" xfId="35619" xr:uid="{00000000-0005-0000-0000-0000288B0000}"/>
    <cellStyle name="Normal 3 4 4 4 3 2 3" xfId="35620" xr:uid="{00000000-0005-0000-0000-0000298B0000}"/>
    <cellStyle name="Normal 3 4 4 4 3 3" xfId="35621" xr:uid="{00000000-0005-0000-0000-00002A8B0000}"/>
    <cellStyle name="Normal 3 4 4 4 3 3 2" xfId="35622" xr:uid="{00000000-0005-0000-0000-00002B8B0000}"/>
    <cellStyle name="Normal 3 4 4 4 3 4" xfId="35623" xr:uid="{00000000-0005-0000-0000-00002C8B0000}"/>
    <cellStyle name="Normal 3 4 4 4 4" xfId="35624" xr:uid="{00000000-0005-0000-0000-00002D8B0000}"/>
    <cellStyle name="Normal 3 4 4 4 4 2" xfId="35625" xr:uid="{00000000-0005-0000-0000-00002E8B0000}"/>
    <cellStyle name="Normal 3 4 4 4 4 2 2" xfId="35626" xr:uid="{00000000-0005-0000-0000-00002F8B0000}"/>
    <cellStyle name="Normal 3 4 4 4 4 3" xfId="35627" xr:uid="{00000000-0005-0000-0000-0000308B0000}"/>
    <cellStyle name="Normal 3 4 4 4 5" xfId="35628" xr:uid="{00000000-0005-0000-0000-0000318B0000}"/>
    <cellStyle name="Normal 3 4 4 4 5 2" xfId="35629" xr:uid="{00000000-0005-0000-0000-0000328B0000}"/>
    <cellStyle name="Normal 3 4 4 4 6" xfId="35630" xr:uid="{00000000-0005-0000-0000-0000338B0000}"/>
    <cellStyle name="Normal 3 4 4 5" xfId="35631" xr:uid="{00000000-0005-0000-0000-0000348B0000}"/>
    <cellStyle name="Normal 3 4 4 5 2" xfId="35632" xr:uid="{00000000-0005-0000-0000-0000358B0000}"/>
    <cellStyle name="Normal 3 4 4 5 2 2" xfId="35633" xr:uid="{00000000-0005-0000-0000-0000368B0000}"/>
    <cellStyle name="Normal 3 4 4 5 2 2 2" xfId="35634" xr:uid="{00000000-0005-0000-0000-0000378B0000}"/>
    <cellStyle name="Normal 3 4 4 5 2 2 2 2" xfId="35635" xr:uid="{00000000-0005-0000-0000-0000388B0000}"/>
    <cellStyle name="Normal 3 4 4 5 2 2 3" xfId="35636" xr:uid="{00000000-0005-0000-0000-0000398B0000}"/>
    <cellStyle name="Normal 3 4 4 5 2 3" xfId="35637" xr:uid="{00000000-0005-0000-0000-00003A8B0000}"/>
    <cellStyle name="Normal 3 4 4 5 2 3 2" xfId="35638" xr:uid="{00000000-0005-0000-0000-00003B8B0000}"/>
    <cellStyle name="Normal 3 4 4 5 2 4" xfId="35639" xr:uid="{00000000-0005-0000-0000-00003C8B0000}"/>
    <cellStyle name="Normal 3 4 4 5 3" xfId="35640" xr:uid="{00000000-0005-0000-0000-00003D8B0000}"/>
    <cellStyle name="Normal 3 4 4 5 3 2" xfId="35641" xr:uid="{00000000-0005-0000-0000-00003E8B0000}"/>
    <cellStyle name="Normal 3 4 4 5 3 2 2" xfId="35642" xr:uid="{00000000-0005-0000-0000-00003F8B0000}"/>
    <cellStyle name="Normal 3 4 4 5 3 3" xfId="35643" xr:uid="{00000000-0005-0000-0000-0000408B0000}"/>
    <cellStyle name="Normal 3 4 4 5 4" xfId="35644" xr:uid="{00000000-0005-0000-0000-0000418B0000}"/>
    <cellStyle name="Normal 3 4 4 5 4 2" xfId="35645" xr:uid="{00000000-0005-0000-0000-0000428B0000}"/>
    <cellStyle name="Normal 3 4 4 5 5" xfId="35646" xr:uid="{00000000-0005-0000-0000-0000438B0000}"/>
    <cellStyle name="Normal 3 4 4 6" xfId="35647" xr:uid="{00000000-0005-0000-0000-0000448B0000}"/>
    <cellStyle name="Normal 3 4 4 6 2" xfId="35648" xr:uid="{00000000-0005-0000-0000-0000458B0000}"/>
    <cellStyle name="Normal 3 4 4 6 2 2" xfId="35649" xr:uid="{00000000-0005-0000-0000-0000468B0000}"/>
    <cellStyle name="Normal 3 4 4 6 2 2 2" xfId="35650" xr:uid="{00000000-0005-0000-0000-0000478B0000}"/>
    <cellStyle name="Normal 3 4 4 6 2 3" xfId="35651" xr:uid="{00000000-0005-0000-0000-0000488B0000}"/>
    <cellStyle name="Normal 3 4 4 6 3" xfId="35652" xr:uid="{00000000-0005-0000-0000-0000498B0000}"/>
    <cellStyle name="Normal 3 4 4 6 3 2" xfId="35653" xr:uid="{00000000-0005-0000-0000-00004A8B0000}"/>
    <cellStyle name="Normal 3 4 4 6 4" xfId="35654" xr:uid="{00000000-0005-0000-0000-00004B8B0000}"/>
    <cellStyle name="Normal 3 4 4 7" xfId="35655" xr:uid="{00000000-0005-0000-0000-00004C8B0000}"/>
    <cellStyle name="Normal 3 4 4 7 2" xfId="35656" xr:uid="{00000000-0005-0000-0000-00004D8B0000}"/>
    <cellStyle name="Normal 3 4 4 7 2 2" xfId="35657" xr:uid="{00000000-0005-0000-0000-00004E8B0000}"/>
    <cellStyle name="Normal 3 4 4 7 3" xfId="35658" xr:uid="{00000000-0005-0000-0000-00004F8B0000}"/>
    <cellStyle name="Normal 3 4 4 7 3 2" xfId="35659" xr:uid="{00000000-0005-0000-0000-0000508B0000}"/>
    <cellStyle name="Normal 3 4 4 7 4" xfId="35660" xr:uid="{00000000-0005-0000-0000-0000518B0000}"/>
    <cellStyle name="Normal 3 4 4 8" xfId="35661" xr:uid="{00000000-0005-0000-0000-0000528B0000}"/>
    <cellStyle name="Normal 3 4 4 8 2" xfId="35662" xr:uid="{00000000-0005-0000-0000-0000538B0000}"/>
    <cellStyle name="Normal 3 4 4 9" xfId="35663" xr:uid="{00000000-0005-0000-0000-0000548B0000}"/>
    <cellStyle name="Normal 3 4 4 9 2" xfId="35664" xr:uid="{00000000-0005-0000-0000-0000558B0000}"/>
    <cellStyle name="Normal 3 4 5" xfId="35665" xr:uid="{00000000-0005-0000-0000-0000568B0000}"/>
    <cellStyle name="Normal 3 4 5 2" xfId="35666" xr:uid="{00000000-0005-0000-0000-0000578B0000}"/>
    <cellStyle name="Normal 3 4 5 2 2" xfId="35667" xr:uid="{00000000-0005-0000-0000-0000588B0000}"/>
    <cellStyle name="Normal 3 4 5 2 2 2" xfId="35668" xr:uid="{00000000-0005-0000-0000-0000598B0000}"/>
    <cellStyle name="Normal 3 4 5 2 2 2 2" xfId="35669" xr:uid="{00000000-0005-0000-0000-00005A8B0000}"/>
    <cellStyle name="Normal 3 4 5 2 2 2 2 2" xfId="35670" xr:uid="{00000000-0005-0000-0000-00005B8B0000}"/>
    <cellStyle name="Normal 3 4 5 2 2 2 2 2 2" xfId="35671" xr:uid="{00000000-0005-0000-0000-00005C8B0000}"/>
    <cellStyle name="Normal 3 4 5 2 2 2 2 3" xfId="35672" xr:uid="{00000000-0005-0000-0000-00005D8B0000}"/>
    <cellStyle name="Normal 3 4 5 2 2 2 3" xfId="35673" xr:uid="{00000000-0005-0000-0000-00005E8B0000}"/>
    <cellStyle name="Normal 3 4 5 2 2 2 3 2" xfId="35674" xr:uid="{00000000-0005-0000-0000-00005F8B0000}"/>
    <cellStyle name="Normal 3 4 5 2 2 2 4" xfId="35675" xr:uid="{00000000-0005-0000-0000-0000608B0000}"/>
    <cellStyle name="Normal 3 4 5 2 2 3" xfId="35676" xr:uid="{00000000-0005-0000-0000-0000618B0000}"/>
    <cellStyle name="Normal 3 4 5 2 2 3 2" xfId="35677" xr:uid="{00000000-0005-0000-0000-0000628B0000}"/>
    <cellStyle name="Normal 3 4 5 2 2 3 2 2" xfId="35678" xr:uid="{00000000-0005-0000-0000-0000638B0000}"/>
    <cellStyle name="Normal 3 4 5 2 2 3 3" xfId="35679" xr:uid="{00000000-0005-0000-0000-0000648B0000}"/>
    <cellStyle name="Normal 3 4 5 2 2 4" xfId="35680" xr:uid="{00000000-0005-0000-0000-0000658B0000}"/>
    <cellStyle name="Normal 3 4 5 2 2 4 2" xfId="35681" xr:uid="{00000000-0005-0000-0000-0000668B0000}"/>
    <cellStyle name="Normal 3 4 5 2 2 5" xfId="35682" xr:uid="{00000000-0005-0000-0000-0000678B0000}"/>
    <cellStyle name="Normal 3 4 5 2 3" xfId="35683" xr:uid="{00000000-0005-0000-0000-0000688B0000}"/>
    <cellStyle name="Normal 3 4 5 2 3 2" xfId="35684" xr:uid="{00000000-0005-0000-0000-0000698B0000}"/>
    <cellStyle name="Normal 3 4 5 2 3 2 2" xfId="35685" xr:uid="{00000000-0005-0000-0000-00006A8B0000}"/>
    <cellStyle name="Normal 3 4 5 2 3 2 2 2" xfId="35686" xr:uid="{00000000-0005-0000-0000-00006B8B0000}"/>
    <cellStyle name="Normal 3 4 5 2 3 2 3" xfId="35687" xr:uid="{00000000-0005-0000-0000-00006C8B0000}"/>
    <cellStyle name="Normal 3 4 5 2 3 3" xfId="35688" xr:uid="{00000000-0005-0000-0000-00006D8B0000}"/>
    <cellStyle name="Normal 3 4 5 2 3 3 2" xfId="35689" xr:uid="{00000000-0005-0000-0000-00006E8B0000}"/>
    <cellStyle name="Normal 3 4 5 2 3 4" xfId="35690" xr:uid="{00000000-0005-0000-0000-00006F8B0000}"/>
    <cellStyle name="Normal 3 4 5 2 4" xfId="35691" xr:uid="{00000000-0005-0000-0000-0000708B0000}"/>
    <cellStyle name="Normal 3 4 5 2 4 2" xfId="35692" xr:uid="{00000000-0005-0000-0000-0000718B0000}"/>
    <cellStyle name="Normal 3 4 5 2 4 2 2" xfId="35693" xr:uid="{00000000-0005-0000-0000-0000728B0000}"/>
    <cellStyle name="Normal 3 4 5 2 4 3" xfId="35694" xr:uid="{00000000-0005-0000-0000-0000738B0000}"/>
    <cellStyle name="Normal 3 4 5 2 5" xfId="35695" xr:uid="{00000000-0005-0000-0000-0000748B0000}"/>
    <cellStyle name="Normal 3 4 5 2 5 2" xfId="35696" xr:uid="{00000000-0005-0000-0000-0000758B0000}"/>
    <cellStyle name="Normal 3 4 5 2 6" xfId="35697" xr:uid="{00000000-0005-0000-0000-0000768B0000}"/>
    <cellStyle name="Normal 3 4 5 3" xfId="35698" xr:uid="{00000000-0005-0000-0000-0000778B0000}"/>
    <cellStyle name="Normal 3 4 5 3 2" xfId="35699" xr:uid="{00000000-0005-0000-0000-0000788B0000}"/>
    <cellStyle name="Normal 3 4 5 3 2 2" xfId="35700" xr:uid="{00000000-0005-0000-0000-0000798B0000}"/>
    <cellStyle name="Normal 3 4 5 3 2 2 2" xfId="35701" xr:uid="{00000000-0005-0000-0000-00007A8B0000}"/>
    <cellStyle name="Normal 3 4 5 3 2 2 2 2" xfId="35702" xr:uid="{00000000-0005-0000-0000-00007B8B0000}"/>
    <cellStyle name="Normal 3 4 5 3 2 2 2 2 2" xfId="35703" xr:uid="{00000000-0005-0000-0000-00007C8B0000}"/>
    <cellStyle name="Normal 3 4 5 3 2 2 2 3" xfId="35704" xr:uid="{00000000-0005-0000-0000-00007D8B0000}"/>
    <cellStyle name="Normal 3 4 5 3 2 2 3" xfId="35705" xr:uid="{00000000-0005-0000-0000-00007E8B0000}"/>
    <cellStyle name="Normal 3 4 5 3 2 2 3 2" xfId="35706" xr:uid="{00000000-0005-0000-0000-00007F8B0000}"/>
    <cellStyle name="Normal 3 4 5 3 2 2 4" xfId="35707" xr:uid="{00000000-0005-0000-0000-0000808B0000}"/>
    <cellStyle name="Normal 3 4 5 3 2 3" xfId="35708" xr:uid="{00000000-0005-0000-0000-0000818B0000}"/>
    <cellStyle name="Normal 3 4 5 3 2 3 2" xfId="35709" xr:uid="{00000000-0005-0000-0000-0000828B0000}"/>
    <cellStyle name="Normal 3 4 5 3 2 3 2 2" xfId="35710" xr:uid="{00000000-0005-0000-0000-0000838B0000}"/>
    <cellStyle name="Normal 3 4 5 3 2 3 3" xfId="35711" xr:uid="{00000000-0005-0000-0000-0000848B0000}"/>
    <cellStyle name="Normal 3 4 5 3 2 4" xfId="35712" xr:uid="{00000000-0005-0000-0000-0000858B0000}"/>
    <cellStyle name="Normal 3 4 5 3 2 4 2" xfId="35713" xr:uid="{00000000-0005-0000-0000-0000868B0000}"/>
    <cellStyle name="Normal 3 4 5 3 2 5" xfId="35714" xr:uid="{00000000-0005-0000-0000-0000878B0000}"/>
    <cellStyle name="Normal 3 4 5 3 3" xfId="35715" xr:uid="{00000000-0005-0000-0000-0000888B0000}"/>
    <cellStyle name="Normal 3 4 5 3 3 2" xfId="35716" xr:uid="{00000000-0005-0000-0000-0000898B0000}"/>
    <cellStyle name="Normal 3 4 5 3 3 2 2" xfId="35717" xr:uid="{00000000-0005-0000-0000-00008A8B0000}"/>
    <cellStyle name="Normal 3 4 5 3 3 2 2 2" xfId="35718" xr:uid="{00000000-0005-0000-0000-00008B8B0000}"/>
    <cellStyle name="Normal 3 4 5 3 3 2 3" xfId="35719" xr:uid="{00000000-0005-0000-0000-00008C8B0000}"/>
    <cellStyle name="Normal 3 4 5 3 3 3" xfId="35720" xr:uid="{00000000-0005-0000-0000-00008D8B0000}"/>
    <cellStyle name="Normal 3 4 5 3 3 3 2" xfId="35721" xr:uid="{00000000-0005-0000-0000-00008E8B0000}"/>
    <cellStyle name="Normal 3 4 5 3 3 4" xfId="35722" xr:uid="{00000000-0005-0000-0000-00008F8B0000}"/>
    <cellStyle name="Normal 3 4 5 3 4" xfId="35723" xr:uid="{00000000-0005-0000-0000-0000908B0000}"/>
    <cellStyle name="Normal 3 4 5 3 4 2" xfId="35724" xr:uid="{00000000-0005-0000-0000-0000918B0000}"/>
    <cellStyle name="Normal 3 4 5 3 4 2 2" xfId="35725" xr:uid="{00000000-0005-0000-0000-0000928B0000}"/>
    <cellStyle name="Normal 3 4 5 3 4 3" xfId="35726" xr:uid="{00000000-0005-0000-0000-0000938B0000}"/>
    <cellStyle name="Normal 3 4 5 3 5" xfId="35727" xr:uid="{00000000-0005-0000-0000-0000948B0000}"/>
    <cellStyle name="Normal 3 4 5 3 5 2" xfId="35728" xr:uid="{00000000-0005-0000-0000-0000958B0000}"/>
    <cellStyle name="Normal 3 4 5 3 6" xfId="35729" xr:uid="{00000000-0005-0000-0000-0000968B0000}"/>
    <cellStyle name="Normal 3 4 5 4" xfId="35730" xr:uid="{00000000-0005-0000-0000-0000978B0000}"/>
    <cellStyle name="Normal 3 4 5 4 2" xfId="35731" xr:uid="{00000000-0005-0000-0000-0000988B0000}"/>
    <cellStyle name="Normal 3 4 5 4 2 2" xfId="35732" xr:uid="{00000000-0005-0000-0000-0000998B0000}"/>
    <cellStyle name="Normal 3 4 5 4 2 2 2" xfId="35733" xr:uid="{00000000-0005-0000-0000-00009A8B0000}"/>
    <cellStyle name="Normal 3 4 5 4 2 2 2 2" xfId="35734" xr:uid="{00000000-0005-0000-0000-00009B8B0000}"/>
    <cellStyle name="Normal 3 4 5 4 2 2 3" xfId="35735" xr:uid="{00000000-0005-0000-0000-00009C8B0000}"/>
    <cellStyle name="Normal 3 4 5 4 2 3" xfId="35736" xr:uid="{00000000-0005-0000-0000-00009D8B0000}"/>
    <cellStyle name="Normal 3 4 5 4 2 3 2" xfId="35737" xr:uid="{00000000-0005-0000-0000-00009E8B0000}"/>
    <cellStyle name="Normal 3 4 5 4 2 4" xfId="35738" xr:uid="{00000000-0005-0000-0000-00009F8B0000}"/>
    <cellStyle name="Normal 3 4 5 4 3" xfId="35739" xr:uid="{00000000-0005-0000-0000-0000A08B0000}"/>
    <cellStyle name="Normal 3 4 5 4 3 2" xfId="35740" xr:uid="{00000000-0005-0000-0000-0000A18B0000}"/>
    <cellStyle name="Normal 3 4 5 4 3 2 2" xfId="35741" xr:uid="{00000000-0005-0000-0000-0000A28B0000}"/>
    <cellStyle name="Normal 3 4 5 4 3 3" xfId="35742" xr:uid="{00000000-0005-0000-0000-0000A38B0000}"/>
    <cellStyle name="Normal 3 4 5 4 4" xfId="35743" xr:uid="{00000000-0005-0000-0000-0000A48B0000}"/>
    <cellStyle name="Normal 3 4 5 4 4 2" xfId="35744" xr:uid="{00000000-0005-0000-0000-0000A58B0000}"/>
    <cellStyle name="Normal 3 4 5 4 5" xfId="35745" xr:uid="{00000000-0005-0000-0000-0000A68B0000}"/>
    <cellStyle name="Normal 3 4 5 5" xfId="35746" xr:uid="{00000000-0005-0000-0000-0000A78B0000}"/>
    <cellStyle name="Normal 3 4 5 5 2" xfId="35747" xr:uid="{00000000-0005-0000-0000-0000A88B0000}"/>
    <cellStyle name="Normal 3 4 5 5 2 2" xfId="35748" xr:uid="{00000000-0005-0000-0000-0000A98B0000}"/>
    <cellStyle name="Normal 3 4 5 5 2 2 2" xfId="35749" xr:uid="{00000000-0005-0000-0000-0000AA8B0000}"/>
    <cellStyle name="Normal 3 4 5 5 2 3" xfId="35750" xr:uid="{00000000-0005-0000-0000-0000AB8B0000}"/>
    <cellStyle name="Normal 3 4 5 5 3" xfId="35751" xr:uid="{00000000-0005-0000-0000-0000AC8B0000}"/>
    <cellStyle name="Normal 3 4 5 5 3 2" xfId="35752" xr:uid="{00000000-0005-0000-0000-0000AD8B0000}"/>
    <cellStyle name="Normal 3 4 5 5 4" xfId="35753" xr:uid="{00000000-0005-0000-0000-0000AE8B0000}"/>
    <cellStyle name="Normal 3 4 5 6" xfId="35754" xr:uid="{00000000-0005-0000-0000-0000AF8B0000}"/>
    <cellStyle name="Normal 3 4 5 6 2" xfId="35755" xr:uid="{00000000-0005-0000-0000-0000B08B0000}"/>
    <cellStyle name="Normal 3 4 5 6 2 2" xfId="35756" xr:uid="{00000000-0005-0000-0000-0000B18B0000}"/>
    <cellStyle name="Normal 3 4 5 6 3" xfId="35757" xr:uid="{00000000-0005-0000-0000-0000B28B0000}"/>
    <cellStyle name="Normal 3 4 5 6 3 2" xfId="35758" xr:uid="{00000000-0005-0000-0000-0000B38B0000}"/>
    <cellStyle name="Normal 3 4 5 6 4" xfId="35759" xr:uid="{00000000-0005-0000-0000-0000B48B0000}"/>
    <cellStyle name="Normal 3 4 5 7" xfId="35760" xr:uid="{00000000-0005-0000-0000-0000B58B0000}"/>
    <cellStyle name="Normal 3 4 5 7 2" xfId="35761" xr:uid="{00000000-0005-0000-0000-0000B68B0000}"/>
    <cellStyle name="Normal 3 4 5 8" xfId="35762" xr:uid="{00000000-0005-0000-0000-0000B78B0000}"/>
    <cellStyle name="Normal 3 4 5 8 2" xfId="35763" xr:uid="{00000000-0005-0000-0000-0000B88B0000}"/>
    <cellStyle name="Normal 3 4 5 9" xfId="35764" xr:uid="{00000000-0005-0000-0000-0000B98B0000}"/>
    <cellStyle name="Normal 3 4 6" xfId="35765" xr:uid="{00000000-0005-0000-0000-0000BA8B0000}"/>
    <cellStyle name="Normal 3 4 6 2" xfId="35766" xr:uid="{00000000-0005-0000-0000-0000BB8B0000}"/>
    <cellStyle name="Normal 3 4 6 2 2" xfId="35767" xr:uid="{00000000-0005-0000-0000-0000BC8B0000}"/>
    <cellStyle name="Normal 3 4 6 2 2 2" xfId="35768" xr:uid="{00000000-0005-0000-0000-0000BD8B0000}"/>
    <cellStyle name="Normal 3 4 6 2 2 2 2" xfId="35769" xr:uid="{00000000-0005-0000-0000-0000BE8B0000}"/>
    <cellStyle name="Normal 3 4 6 2 2 2 2 2" xfId="35770" xr:uid="{00000000-0005-0000-0000-0000BF8B0000}"/>
    <cellStyle name="Normal 3 4 6 2 2 2 2 2 2" xfId="35771" xr:uid="{00000000-0005-0000-0000-0000C08B0000}"/>
    <cellStyle name="Normal 3 4 6 2 2 2 2 3" xfId="35772" xr:uid="{00000000-0005-0000-0000-0000C18B0000}"/>
    <cellStyle name="Normal 3 4 6 2 2 2 3" xfId="35773" xr:uid="{00000000-0005-0000-0000-0000C28B0000}"/>
    <cellStyle name="Normal 3 4 6 2 2 2 3 2" xfId="35774" xr:uid="{00000000-0005-0000-0000-0000C38B0000}"/>
    <cellStyle name="Normal 3 4 6 2 2 2 4" xfId="35775" xr:uid="{00000000-0005-0000-0000-0000C48B0000}"/>
    <cellStyle name="Normal 3 4 6 2 2 3" xfId="35776" xr:uid="{00000000-0005-0000-0000-0000C58B0000}"/>
    <cellStyle name="Normal 3 4 6 2 2 3 2" xfId="35777" xr:uid="{00000000-0005-0000-0000-0000C68B0000}"/>
    <cellStyle name="Normal 3 4 6 2 2 3 2 2" xfId="35778" xr:uid="{00000000-0005-0000-0000-0000C78B0000}"/>
    <cellStyle name="Normal 3 4 6 2 2 3 3" xfId="35779" xr:uid="{00000000-0005-0000-0000-0000C88B0000}"/>
    <cellStyle name="Normal 3 4 6 2 2 4" xfId="35780" xr:uid="{00000000-0005-0000-0000-0000C98B0000}"/>
    <cellStyle name="Normal 3 4 6 2 2 4 2" xfId="35781" xr:uid="{00000000-0005-0000-0000-0000CA8B0000}"/>
    <cellStyle name="Normal 3 4 6 2 2 5" xfId="35782" xr:uid="{00000000-0005-0000-0000-0000CB8B0000}"/>
    <cellStyle name="Normal 3 4 6 2 3" xfId="35783" xr:uid="{00000000-0005-0000-0000-0000CC8B0000}"/>
    <cellStyle name="Normal 3 4 6 2 3 2" xfId="35784" xr:uid="{00000000-0005-0000-0000-0000CD8B0000}"/>
    <cellStyle name="Normal 3 4 6 2 3 2 2" xfId="35785" xr:uid="{00000000-0005-0000-0000-0000CE8B0000}"/>
    <cellStyle name="Normal 3 4 6 2 3 2 2 2" xfId="35786" xr:uid="{00000000-0005-0000-0000-0000CF8B0000}"/>
    <cellStyle name="Normal 3 4 6 2 3 2 3" xfId="35787" xr:uid="{00000000-0005-0000-0000-0000D08B0000}"/>
    <cellStyle name="Normal 3 4 6 2 3 3" xfId="35788" xr:uid="{00000000-0005-0000-0000-0000D18B0000}"/>
    <cellStyle name="Normal 3 4 6 2 3 3 2" xfId="35789" xr:uid="{00000000-0005-0000-0000-0000D28B0000}"/>
    <cellStyle name="Normal 3 4 6 2 3 4" xfId="35790" xr:uid="{00000000-0005-0000-0000-0000D38B0000}"/>
    <cellStyle name="Normal 3 4 6 2 4" xfId="35791" xr:uid="{00000000-0005-0000-0000-0000D48B0000}"/>
    <cellStyle name="Normal 3 4 6 2 4 2" xfId="35792" xr:uid="{00000000-0005-0000-0000-0000D58B0000}"/>
    <cellStyle name="Normal 3 4 6 2 4 2 2" xfId="35793" xr:uid="{00000000-0005-0000-0000-0000D68B0000}"/>
    <cellStyle name="Normal 3 4 6 2 4 3" xfId="35794" xr:uid="{00000000-0005-0000-0000-0000D78B0000}"/>
    <cellStyle name="Normal 3 4 6 2 5" xfId="35795" xr:uid="{00000000-0005-0000-0000-0000D88B0000}"/>
    <cellStyle name="Normal 3 4 6 2 5 2" xfId="35796" xr:uid="{00000000-0005-0000-0000-0000D98B0000}"/>
    <cellStyle name="Normal 3 4 6 2 6" xfId="35797" xr:uid="{00000000-0005-0000-0000-0000DA8B0000}"/>
    <cellStyle name="Normal 3 4 6 3" xfId="35798" xr:uid="{00000000-0005-0000-0000-0000DB8B0000}"/>
    <cellStyle name="Normal 3 4 6 3 2" xfId="35799" xr:uid="{00000000-0005-0000-0000-0000DC8B0000}"/>
    <cellStyle name="Normal 3 4 6 3 2 2" xfId="35800" xr:uid="{00000000-0005-0000-0000-0000DD8B0000}"/>
    <cellStyle name="Normal 3 4 6 3 2 2 2" xfId="35801" xr:uid="{00000000-0005-0000-0000-0000DE8B0000}"/>
    <cellStyle name="Normal 3 4 6 3 2 2 2 2" xfId="35802" xr:uid="{00000000-0005-0000-0000-0000DF8B0000}"/>
    <cellStyle name="Normal 3 4 6 3 2 2 2 2 2" xfId="35803" xr:uid="{00000000-0005-0000-0000-0000E08B0000}"/>
    <cellStyle name="Normal 3 4 6 3 2 2 2 3" xfId="35804" xr:uid="{00000000-0005-0000-0000-0000E18B0000}"/>
    <cellStyle name="Normal 3 4 6 3 2 2 3" xfId="35805" xr:uid="{00000000-0005-0000-0000-0000E28B0000}"/>
    <cellStyle name="Normal 3 4 6 3 2 2 3 2" xfId="35806" xr:uid="{00000000-0005-0000-0000-0000E38B0000}"/>
    <cellStyle name="Normal 3 4 6 3 2 2 4" xfId="35807" xr:uid="{00000000-0005-0000-0000-0000E48B0000}"/>
    <cellStyle name="Normal 3 4 6 3 2 3" xfId="35808" xr:uid="{00000000-0005-0000-0000-0000E58B0000}"/>
    <cellStyle name="Normal 3 4 6 3 2 3 2" xfId="35809" xr:uid="{00000000-0005-0000-0000-0000E68B0000}"/>
    <cellStyle name="Normal 3 4 6 3 2 3 2 2" xfId="35810" xr:uid="{00000000-0005-0000-0000-0000E78B0000}"/>
    <cellStyle name="Normal 3 4 6 3 2 3 3" xfId="35811" xr:uid="{00000000-0005-0000-0000-0000E88B0000}"/>
    <cellStyle name="Normal 3 4 6 3 2 4" xfId="35812" xr:uid="{00000000-0005-0000-0000-0000E98B0000}"/>
    <cellStyle name="Normal 3 4 6 3 2 4 2" xfId="35813" xr:uid="{00000000-0005-0000-0000-0000EA8B0000}"/>
    <cellStyle name="Normal 3 4 6 3 2 5" xfId="35814" xr:uid="{00000000-0005-0000-0000-0000EB8B0000}"/>
    <cellStyle name="Normal 3 4 6 3 3" xfId="35815" xr:uid="{00000000-0005-0000-0000-0000EC8B0000}"/>
    <cellStyle name="Normal 3 4 6 3 3 2" xfId="35816" xr:uid="{00000000-0005-0000-0000-0000ED8B0000}"/>
    <cellStyle name="Normal 3 4 6 3 3 2 2" xfId="35817" xr:uid="{00000000-0005-0000-0000-0000EE8B0000}"/>
    <cellStyle name="Normal 3 4 6 3 3 2 2 2" xfId="35818" xr:uid="{00000000-0005-0000-0000-0000EF8B0000}"/>
    <cellStyle name="Normal 3 4 6 3 3 2 3" xfId="35819" xr:uid="{00000000-0005-0000-0000-0000F08B0000}"/>
    <cellStyle name="Normal 3 4 6 3 3 3" xfId="35820" xr:uid="{00000000-0005-0000-0000-0000F18B0000}"/>
    <cellStyle name="Normal 3 4 6 3 3 3 2" xfId="35821" xr:uid="{00000000-0005-0000-0000-0000F28B0000}"/>
    <cellStyle name="Normal 3 4 6 3 3 4" xfId="35822" xr:uid="{00000000-0005-0000-0000-0000F38B0000}"/>
    <cellStyle name="Normal 3 4 6 3 4" xfId="35823" xr:uid="{00000000-0005-0000-0000-0000F48B0000}"/>
    <cellStyle name="Normal 3 4 6 3 4 2" xfId="35824" xr:uid="{00000000-0005-0000-0000-0000F58B0000}"/>
    <cellStyle name="Normal 3 4 6 3 4 2 2" xfId="35825" xr:uid="{00000000-0005-0000-0000-0000F68B0000}"/>
    <cellStyle name="Normal 3 4 6 3 4 3" xfId="35826" xr:uid="{00000000-0005-0000-0000-0000F78B0000}"/>
    <cellStyle name="Normal 3 4 6 3 5" xfId="35827" xr:uid="{00000000-0005-0000-0000-0000F88B0000}"/>
    <cellStyle name="Normal 3 4 6 3 5 2" xfId="35828" xr:uid="{00000000-0005-0000-0000-0000F98B0000}"/>
    <cellStyle name="Normal 3 4 6 3 6" xfId="35829" xr:uid="{00000000-0005-0000-0000-0000FA8B0000}"/>
    <cellStyle name="Normal 3 4 6 4" xfId="35830" xr:uid="{00000000-0005-0000-0000-0000FB8B0000}"/>
    <cellStyle name="Normal 3 4 6 4 2" xfId="35831" xr:uid="{00000000-0005-0000-0000-0000FC8B0000}"/>
    <cellStyle name="Normal 3 4 6 4 2 2" xfId="35832" xr:uid="{00000000-0005-0000-0000-0000FD8B0000}"/>
    <cellStyle name="Normal 3 4 6 4 2 2 2" xfId="35833" xr:uid="{00000000-0005-0000-0000-0000FE8B0000}"/>
    <cellStyle name="Normal 3 4 6 4 2 2 2 2" xfId="35834" xr:uid="{00000000-0005-0000-0000-0000FF8B0000}"/>
    <cellStyle name="Normal 3 4 6 4 2 2 3" xfId="35835" xr:uid="{00000000-0005-0000-0000-0000008C0000}"/>
    <cellStyle name="Normal 3 4 6 4 2 3" xfId="35836" xr:uid="{00000000-0005-0000-0000-0000018C0000}"/>
    <cellStyle name="Normal 3 4 6 4 2 3 2" xfId="35837" xr:uid="{00000000-0005-0000-0000-0000028C0000}"/>
    <cellStyle name="Normal 3 4 6 4 2 4" xfId="35838" xr:uid="{00000000-0005-0000-0000-0000038C0000}"/>
    <cellStyle name="Normal 3 4 6 4 3" xfId="35839" xr:uid="{00000000-0005-0000-0000-0000048C0000}"/>
    <cellStyle name="Normal 3 4 6 4 3 2" xfId="35840" xr:uid="{00000000-0005-0000-0000-0000058C0000}"/>
    <cellStyle name="Normal 3 4 6 4 3 2 2" xfId="35841" xr:uid="{00000000-0005-0000-0000-0000068C0000}"/>
    <cellStyle name="Normal 3 4 6 4 3 3" xfId="35842" xr:uid="{00000000-0005-0000-0000-0000078C0000}"/>
    <cellStyle name="Normal 3 4 6 4 4" xfId="35843" xr:uid="{00000000-0005-0000-0000-0000088C0000}"/>
    <cellStyle name="Normal 3 4 6 4 4 2" xfId="35844" xr:uid="{00000000-0005-0000-0000-0000098C0000}"/>
    <cellStyle name="Normal 3 4 6 4 5" xfId="35845" xr:uid="{00000000-0005-0000-0000-00000A8C0000}"/>
    <cellStyle name="Normal 3 4 6 5" xfId="35846" xr:uid="{00000000-0005-0000-0000-00000B8C0000}"/>
    <cellStyle name="Normal 3 4 6 5 2" xfId="35847" xr:uid="{00000000-0005-0000-0000-00000C8C0000}"/>
    <cellStyle name="Normal 3 4 6 5 2 2" xfId="35848" xr:uid="{00000000-0005-0000-0000-00000D8C0000}"/>
    <cellStyle name="Normal 3 4 6 5 2 2 2" xfId="35849" xr:uid="{00000000-0005-0000-0000-00000E8C0000}"/>
    <cellStyle name="Normal 3 4 6 5 2 3" xfId="35850" xr:uid="{00000000-0005-0000-0000-00000F8C0000}"/>
    <cellStyle name="Normal 3 4 6 5 3" xfId="35851" xr:uid="{00000000-0005-0000-0000-0000108C0000}"/>
    <cellStyle name="Normal 3 4 6 5 3 2" xfId="35852" xr:uid="{00000000-0005-0000-0000-0000118C0000}"/>
    <cellStyle name="Normal 3 4 6 5 4" xfId="35853" xr:uid="{00000000-0005-0000-0000-0000128C0000}"/>
    <cellStyle name="Normal 3 4 6 6" xfId="35854" xr:uid="{00000000-0005-0000-0000-0000138C0000}"/>
    <cellStyle name="Normal 3 4 6 6 2" xfId="35855" xr:uid="{00000000-0005-0000-0000-0000148C0000}"/>
    <cellStyle name="Normal 3 4 6 6 2 2" xfId="35856" xr:uid="{00000000-0005-0000-0000-0000158C0000}"/>
    <cellStyle name="Normal 3 4 6 6 3" xfId="35857" xr:uid="{00000000-0005-0000-0000-0000168C0000}"/>
    <cellStyle name="Normal 3 4 6 6 3 2" xfId="35858" xr:uid="{00000000-0005-0000-0000-0000178C0000}"/>
    <cellStyle name="Normal 3 4 6 6 4" xfId="35859" xr:uid="{00000000-0005-0000-0000-0000188C0000}"/>
    <cellStyle name="Normal 3 4 6 7" xfId="35860" xr:uid="{00000000-0005-0000-0000-0000198C0000}"/>
    <cellStyle name="Normal 3 4 6 7 2" xfId="35861" xr:uid="{00000000-0005-0000-0000-00001A8C0000}"/>
    <cellStyle name="Normal 3 4 6 8" xfId="35862" xr:uid="{00000000-0005-0000-0000-00001B8C0000}"/>
    <cellStyle name="Normal 3 4 6 8 2" xfId="35863" xr:uid="{00000000-0005-0000-0000-00001C8C0000}"/>
    <cellStyle name="Normal 3 4 6 9" xfId="35864" xr:uid="{00000000-0005-0000-0000-00001D8C0000}"/>
    <cellStyle name="Normal 3 4 7" xfId="35865" xr:uid="{00000000-0005-0000-0000-00001E8C0000}"/>
    <cellStyle name="Normal 3 4 7 2" xfId="35866" xr:uid="{00000000-0005-0000-0000-00001F8C0000}"/>
    <cellStyle name="Normal 3 4 7 2 2" xfId="35867" xr:uid="{00000000-0005-0000-0000-0000208C0000}"/>
    <cellStyle name="Normal 3 4 7 2 2 2" xfId="35868" xr:uid="{00000000-0005-0000-0000-0000218C0000}"/>
    <cellStyle name="Normal 3 4 7 2 2 2 2" xfId="35869" xr:uid="{00000000-0005-0000-0000-0000228C0000}"/>
    <cellStyle name="Normal 3 4 7 2 2 2 2 2" xfId="35870" xr:uid="{00000000-0005-0000-0000-0000238C0000}"/>
    <cellStyle name="Normal 3 4 7 2 2 2 3" xfId="35871" xr:uid="{00000000-0005-0000-0000-0000248C0000}"/>
    <cellStyle name="Normal 3 4 7 2 2 3" xfId="35872" xr:uid="{00000000-0005-0000-0000-0000258C0000}"/>
    <cellStyle name="Normal 3 4 7 2 2 3 2" xfId="35873" xr:uid="{00000000-0005-0000-0000-0000268C0000}"/>
    <cellStyle name="Normal 3 4 7 2 2 4" xfId="35874" xr:uid="{00000000-0005-0000-0000-0000278C0000}"/>
    <cellStyle name="Normal 3 4 7 2 3" xfId="35875" xr:uid="{00000000-0005-0000-0000-0000288C0000}"/>
    <cellStyle name="Normal 3 4 7 2 3 2" xfId="35876" xr:uid="{00000000-0005-0000-0000-0000298C0000}"/>
    <cellStyle name="Normal 3 4 7 2 3 2 2" xfId="35877" xr:uid="{00000000-0005-0000-0000-00002A8C0000}"/>
    <cellStyle name="Normal 3 4 7 2 3 3" xfId="35878" xr:uid="{00000000-0005-0000-0000-00002B8C0000}"/>
    <cellStyle name="Normal 3 4 7 2 4" xfId="35879" xr:uid="{00000000-0005-0000-0000-00002C8C0000}"/>
    <cellStyle name="Normal 3 4 7 2 4 2" xfId="35880" xr:uid="{00000000-0005-0000-0000-00002D8C0000}"/>
    <cellStyle name="Normal 3 4 7 2 5" xfId="35881" xr:uid="{00000000-0005-0000-0000-00002E8C0000}"/>
    <cellStyle name="Normal 3 4 7 3" xfId="35882" xr:uid="{00000000-0005-0000-0000-00002F8C0000}"/>
    <cellStyle name="Normal 3 4 7 3 2" xfId="35883" xr:uid="{00000000-0005-0000-0000-0000308C0000}"/>
    <cellStyle name="Normal 3 4 7 3 2 2" xfId="35884" xr:uid="{00000000-0005-0000-0000-0000318C0000}"/>
    <cellStyle name="Normal 3 4 7 3 2 2 2" xfId="35885" xr:uid="{00000000-0005-0000-0000-0000328C0000}"/>
    <cellStyle name="Normal 3 4 7 3 2 3" xfId="35886" xr:uid="{00000000-0005-0000-0000-0000338C0000}"/>
    <cellStyle name="Normal 3 4 7 3 3" xfId="35887" xr:uid="{00000000-0005-0000-0000-0000348C0000}"/>
    <cellStyle name="Normal 3 4 7 3 3 2" xfId="35888" xr:uid="{00000000-0005-0000-0000-0000358C0000}"/>
    <cellStyle name="Normal 3 4 7 3 4" xfId="35889" xr:uid="{00000000-0005-0000-0000-0000368C0000}"/>
    <cellStyle name="Normal 3 4 7 4" xfId="35890" xr:uid="{00000000-0005-0000-0000-0000378C0000}"/>
    <cellStyle name="Normal 3 4 7 4 2" xfId="35891" xr:uid="{00000000-0005-0000-0000-0000388C0000}"/>
    <cellStyle name="Normal 3 4 7 4 2 2" xfId="35892" xr:uid="{00000000-0005-0000-0000-0000398C0000}"/>
    <cellStyle name="Normal 3 4 7 4 3" xfId="35893" xr:uid="{00000000-0005-0000-0000-00003A8C0000}"/>
    <cellStyle name="Normal 3 4 7 5" xfId="35894" xr:uid="{00000000-0005-0000-0000-00003B8C0000}"/>
    <cellStyle name="Normal 3 4 7 5 2" xfId="35895" xr:uid="{00000000-0005-0000-0000-00003C8C0000}"/>
    <cellStyle name="Normal 3 4 7 6" xfId="35896" xr:uid="{00000000-0005-0000-0000-00003D8C0000}"/>
    <cellStyle name="Normal 3 4 8" xfId="35897" xr:uid="{00000000-0005-0000-0000-00003E8C0000}"/>
    <cellStyle name="Normal 3 4 8 2" xfId="35898" xr:uid="{00000000-0005-0000-0000-00003F8C0000}"/>
    <cellStyle name="Normal 3 4 8 2 2" xfId="35899" xr:uid="{00000000-0005-0000-0000-0000408C0000}"/>
    <cellStyle name="Normal 3 4 8 2 2 2" xfId="35900" xr:uid="{00000000-0005-0000-0000-0000418C0000}"/>
    <cellStyle name="Normal 3 4 8 2 2 2 2" xfId="35901" xr:uid="{00000000-0005-0000-0000-0000428C0000}"/>
    <cellStyle name="Normal 3 4 8 2 2 2 2 2" xfId="35902" xr:uid="{00000000-0005-0000-0000-0000438C0000}"/>
    <cellStyle name="Normal 3 4 8 2 2 2 3" xfId="35903" xr:uid="{00000000-0005-0000-0000-0000448C0000}"/>
    <cellStyle name="Normal 3 4 8 2 2 3" xfId="35904" xr:uid="{00000000-0005-0000-0000-0000458C0000}"/>
    <cellStyle name="Normal 3 4 8 2 2 3 2" xfId="35905" xr:uid="{00000000-0005-0000-0000-0000468C0000}"/>
    <cellStyle name="Normal 3 4 8 2 2 4" xfId="35906" xr:uid="{00000000-0005-0000-0000-0000478C0000}"/>
    <cellStyle name="Normal 3 4 8 2 3" xfId="35907" xr:uid="{00000000-0005-0000-0000-0000488C0000}"/>
    <cellStyle name="Normal 3 4 8 2 3 2" xfId="35908" xr:uid="{00000000-0005-0000-0000-0000498C0000}"/>
    <cellStyle name="Normal 3 4 8 2 3 2 2" xfId="35909" xr:uid="{00000000-0005-0000-0000-00004A8C0000}"/>
    <cellStyle name="Normal 3 4 8 2 3 3" xfId="35910" xr:uid="{00000000-0005-0000-0000-00004B8C0000}"/>
    <cellStyle name="Normal 3 4 8 2 4" xfId="35911" xr:uid="{00000000-0005-0000-0000-00004C8C0000}"/>
    <cellStyle name="Normal 3 4 8 2 4 2" xfId="35912" xr:uid="{00000000-0005-0000-0000-00004D8C0000}"/>
    <cellStyle name="Normal 3 4 8 2 5" xfId="35913" xr:uid="{00000000-0005-0000-0000-00004E8C0000}"/>
    <cellStyle name="Normal 3 4 8 3" xfId="35914" xr:uid="{00000000-0005-0000-0000-00004F8C0000}"/>
    <cellStyle name="Normal 3 4 8 3 2" xfId="35915" xr:uid="{00000000-0005-0000-0000-0000508C0000}"/>
    <cellStyle name="Normal 3 4 8 3 2 2" xfId="35916" xr:uid="{00000000-0005-0000-0000-0000518C0000}"/>
    <cellStyle name="Normal 3 4 8 3 2 2 2" xfId="35917" xr:uid="{00000000-0005-0000-0000-0000528C0000}"/>
    <cellStyle name="Normal 3 4 8 3 2 3" xfId="35918" xr:uid="{00000000-0005-0000-0000-0000538C0000}"/>
    <cellStyle name="Normal 3 4 8 3 3" xfId="35919" xr:uid="{00000000-0005-0000-0000-0000548C0000}"/>
    <cellStyle name="Normal 3 4 8 3 3 2" xfId="35920" xr:uid="{00000000-0005-0000-0000-0000558C0000}"/>
    <cellStyle name="Normal 3 4 8 3 4" xfId="35921" xr:uid="{00000000-0005-0000-0000-0000568C0000}"/>
    <cellStyle name="Normal 3 4 8 4" xfId="35922" xr:uid="{00000000-0005-0000-0000-0000578C0000}"/>
    <cellStyle name="Normal 3 4 8 4 2" xfId="35923" xr:uid="{00000000-0005-0000-0000-0000588C0000}"/>
    <cellStyle name="Normal 3 4 8 4 2 2" xfId="35924" xr:uid="{00000000-0005-0000-0000-0000598C0000}"/>
    <cellStyle name="Normal 3 4 8 4 3" xfId="35925" xr:uid="{00000000-0005-0000-0000-00005A8C0000}"/>
    <cellStyle name="Normal 3 4 8 5" xfId="35926" xr:uid="{00000000-0005-0000-0000-00005B8C0000}"/>
    <cellStyle name="Normal 3 4 8 5 2" xfId="35927" xr:uid="{00000000-0005-0000-0000-00005C8C0000}"/>
    <cellStyle name="Normal 3 4 8 6" xfId="35928" xr:uid="{00000000-0005-0000-0000-00005D8C0000}"/>
    <cellStyle name="Normal 3 4 9" xfId="35929" xr:uid="{00000000-0005-0000-0000-00005E8C0000}"/>
    <cellStyle name="Normal 3 4 9 2" xfId="35930" xr:uid="{00000000-0005-0000-0000-00005F8C0000}"/>
    <cellStyle name="Normal 3 4 9 2 2" xfId="35931" xr:uid="{00000000-0005-0000-0000-0000608C0000}"/>
    <cellStyle name="Normal 3 4 9 2 2 2" xfId="35932" xr:uid="{00000000-0005-0000-0000-0000618C0000}"/>
    <cellStyle name="Normal 3 4 9 2 2 2 2" xfId="35933" xr:uid="{00000000-0005-0000-0000-0000628C0000}"/>
    <cellStyle name="Normal 3 4 9 2 2 3" xfId="35934" xr:uid="{00000000-0005-0000-0000-0000638C0000}"/>
    <cellStyle name="Normal 3 4 9 2 3" xfId="35935" xr:uid="{00000000-0005-0000-0000-0000648C0000}"/>
    <cellStyle name="Normal 3 4 9 2 3 2" xfId="35936" xr:uid="{00000000-0005-0000-0000-0000658C0000}"/>
    <cellStyle name="Normal 3 4 9 2 4" xfId="35937" xr:uid="{00000000-0005-0000-0000-0000668C0000}"/>
    <cellStyle name="Normal 3 4 9 3" xfId="35938" xr:uid="{00000000-0005-0000-0000-0000678C0000}"/>
    <cellStyle name="Normal 3 4 9 3 2" xfId="35939" xr:uid="{00000000-0005-0000-0000-0000688C0000}"/>
    <cellStyle name="Normal 3 4 9 3 2 2" xfId="35940" xr:uid="{00000000-0005-0000-0000-0000698C0000}"/>
    <cellStyle name="Normal 3 4 9 3 3" xfId="35941" xr:uid="{00000000-0005-0000-0000-00006A8C0000}"/>
    <cellStyle name="Normal 3 4 9 4" xfId="35942" xr:uid="{00000000-0005-0000-0000-00006B8C0000}"/>
    <cellStyle name="Normal 3 4 9 4 2" xfId="35943" xr:uid="{00000000-0005-0000-0000-00006C8C0000}"/>
    <cellStyle name="Normal 3 4 9 5" xfId="35944" xr:uid="{00000000-0005-0000-0000-00006D8C0000}"/>
    <cellStyle name="Normal 3 5" xfId="35945" xr:uid="{00000000-0005-0000-0000-00006E8C0000}"/>
    <cellStyle name="Normal 3 5 10" xfId="35946" xr:uid="{00000000-0005-0000-0000-00006F8C0000}"/>
    <cellStyle name="Normal 3 5 10 2" xfId="35947" xr:uid="{00000000-0005-0000-0000-0000708C0000}"/>
    <cellStyle name="Normal 3 5 10 2 2" xfId="35948" xr:uid="{00000000-0005-0000-0000-0000718C0000}"/>
    <cellStyle name="Normal 3 5 10 2 2 2" xfId="35949" xr:uid="{00000000-0005-0000-0000-0000728C0000}"/>
    <cellStyle name="Normal 3 5 10 2 3" xfId="35950" xr:uid="{00000000-0005-0000-0000-0000738C0000}"/>
    <cellStyle name="Normal 3 5 10 3" xfId="35951" xr:uid="{00000000-0005-0000-0000-0000748C0000}"/>
    <cellStyle name="Normal 3 5 10 3 2" xfId="35952" xr:uid="{00000000-0005-0000-0000-0000758C0000}"/>
    <cellStyle name="Normal 3 5 10 4" xfId="35953" xr:uid="{00000000-0005-0000-0000-0000768C0000}"/>
    <cellStyle name="Normal 3 5 11" xfId="35954" xr:uid="{00000000-0005-0000-0000-0000778C0000}"/>
    <cellStyle name="Normal 3 5 11 2" xfId="35955" xr:uid="{00000000-0005-0000-0000-0000788C0000}"/>
    <cellStyle name="Normal 3 5 11 2 2" xfId="35956" xr:uid="{00000000-0005-0000-0000-0000798C0000}"/>
    <cellStyle name="Normal 3 5 11 3" xfId="35957" xr:uid="{00000000-0005-0000-0000-00007A8C0000}"/>
    <cellStyle name="Normal 3 5 11 3 2" xfId="35958" xr:uid="{00000000-0005-0000-0000-00007B8C0000}"/>
    <cellStyle name="Normal 3 5 11 4" xfId="35959" xr:uid="{00000000-0005-0000-0000-00007C8C0000}"/>
    <cellStyle name="Normal 3 5 12" xfId="35960" xr:uid="{00000000-0005-0000-0000-00007D8C0000}"/>
    <cellStyle name="Normal 3 5 12 2" xfId="35961" xr:uid="{00000000-0005-0000-0000-00007E8C0000}"/>
    <cellStyle name="Normal 3 5 13" xfId="35962" xr:uid="{00000000-0005-0000-0000-00007F8C0000}"/>
    <cellStyle name="Normal 3 5 13 2" xfId="35963" xr:uid="{00000000-0005-0000-0000-0000808C0000}"/>
    <cellStyle name="Normal 3 5 14" xfId="35964" xr:uid="{00000000-0005-0000-0000-0000818C0000}"/>
    <cellStyle name="Normal 3 5 2" xfId="35965" xr:uid="{00000000-0005-0000-0000-0000828C0000}"/>
    <cellStyle name="Normal 3 5 2 10" xfId="35966" xr:uid="{00000000-0005-0000-0000-0000838C0000}"/>
    <cellStyle name="Normal 3 5 2 10 2" xfId="35967" xr:uid="{00000000-0005-0000-0000-0000848C0000}"/>
    <cellStyle name="Normal 3 5 2 11" xfId="35968" xr:uid="{00000000-0005-0000-0000-0000858C0000}"/>
    <cellStyle name="Normal 3 5 2 11 2" xfId="35969" xr:uid="{00000000-0005-0000-0000-0000868C0000}"/>
    <cellStyle name="Normal 3 5 2 12" xfId="35970" xr:uid="{00000000-0005-0000-0000-0000878C0000}"/>
    <cellStyle name="Normal 3 5 2 13" xfId="35971" xr:uid="{00000000-0005-0000-0000-0000888C0000}"/>
    <cellStyle name="Normal 3 5 2 2" xfId="35972" xr:uid="{00000000-0005-0000-0000-0000898C0000}"/>
    <cellStyle name="Normal 3 5 2 2 10" xfId="35973" xr:uid="{00000000-0005-0000-0000-00008A8C0000}"/>
    <cellStyle name="Normal 3 5 2 2 11" xfId="35974" xr:uid="{00000000-0005-0000-0000-00008B8C0000}"/>
    <cellStyle name="Normal 3 5 2 2 2" xfId="35975" xr:uid="{00000000-0005-0000-0000-00008C8C0000}"/>
    <cellStyle name="Normal 3 5 2 2 2 2" xfId="35976" xr:uid="{00000000-0005-0000-0000-00008D8C0000}"/>
    <cellStyle name="Normal 3 5 2 2 2 2 2" xfId="35977" xr:uid="{00000000-0005-0000-0000-00008E8C0000}"/>
    <cellStyle name="Normal 3 5 2 2 2 2 2 2" xfId="35978" xr:uid="{00000000-0005-0000-0000-00008F8C0000}"/>
    <cellStyle name="Normal 3 5 2 2 2 2 2 2 2" xfId="35979" xr:uid="{00000000-0005-0000-0000-0000908C0000}"/>
    <cellStyle name="Normal 3 5 2 2 2 2 2 2 2 2" xfId="35980" xr:uid="{00000000-0005-0000-0000-0000918C0000}"/>
    <cellStyle name="Normal 3 5 2 2 2 2 2 2 2 2 2" xfId="35981" xr:uid="{00000000-0005-0000-0000-0000928C0000}"/>
    <cellStyle name="Normal 3 5 2 2 2 2 2 2 2 3" xfId="35982" xr:uid="{00000000-0005-0000-0000-0000938C0000}"/>
    <cellStyle name="Normal 3 5 2 2 2 2 2 2 3" xfId="35983" xr:uid="{00000000-0005-0000-0000-0000948C0000}"/>
    <cellStyle name="Normal 3 5 2 2 2 2 2 2 3 2" xfId="35984" xr:uid="{00000000-0005-0000-0000-0000958C0000}"/>
    <cellStyle name="Normal 3 5 2 2 2 2 2 2 4" xfId="35985" xr:uid="{00000000-0005-0000-0000-0000968C0000}"/>
    <cellStyle name="Normal 3 5 2 2 2 2 2 3" xfId="35986" xr:uid="{00000000-0005-0000-0000-0000978C0000}"/>
    <cellStyle name="Normal 3 5 2 2 2 2 2 3 2" xfId="35987" xr:uid="{00000000-0005-0000-0000-0000988C0000}"/>
    <cellStyle name="Normal 3 5 2 2 2 2 2 3 2 2" xfId="35988" xr:uid="{00000000-0005-0000-0000-0000998C0000}"/>
    <cellStyle name="Normal 3 5 2 2 2 2 2 3 3" xfId="35989" xr:uid="{00000000-0005-0000-0000-00009A8C0000}"/>
    <cellStyle name="Normal 3 5 2 2 2 2 2 4" xfId="35990" xr:uid="{00000000-0005-0000-0000-00009B8C0000}"/>
    <cellStyle name="Normal 3 5 2 2 2 2 2 4 2" xfId="35991" xr:uid="{00000000-0005-0000-0000-00009C8C0000}"/>
    <cellStyle name="Normal 3 5 2 2 2 2 2 5" xfId="35992" xr:uid="{00000000-0005-0000-0000-00009D8C0000}"/>
    <cellStyle name="Normal 3 5 2 2 2 2 3" xfId="35993" xr:uid="{00000000-0005-0000-0000-00009E8C0000}"/>
    <cellStyle name="Normal 3 5 2 2 2 2 3 2" xfId="35994" xr:uid="{00000000-0005-0000-0000-00009F8C0000}"/>
    <cellStyle name="Normal 3 5 2 2 2 2 3 2 2" xfId="35995" xr:uid="{00000000-0005-0000-0000-0000A08C0000}"/>
    <cellStyle name="Normal 3 5 2 2 2 2 3 2 2 2" xfId="35996" xr:uid="{00000000-0005-0000-0000-0000A18C0000}"/>
    <cellStyle name="Normal 3 5 2 2 2 2 3 2 3" xfId="35997" xr:uid="{00000000-0005-0000-0000-0000A28C0000}"/>
    <cellStyle name="Normal 3 5 2 2 2 2 3 3" xfId="35998" xr:uid="{00000000-0005-0000-0000-0000A38C0000}"/>
    <cellStyle name="Normal 3 5 2 2 2 2 3 3 2" xfId="35999" xr:uid="{00000000-0005-0000-0000-0000A48C0000}"/>
    <cellStyle name="Normal 3 5 2 2 2 2 3 4" xfId="36000" xr:uid="{00000000-0005-0000-0000-0000A58C0000}"/>
    <cellStyle name="Normal 3 5 2 2 2 2 4" xfId="36001" xr:uid="{00000000-0005-0000-0000-0000A68C0000}"/>
    <cellStyle name="Normal 3 5 2 2 2 2 4 2" xfId="36002" xr:uid="{00000000-0005-0000-0000-0000A78C0000}"/>
    <cellStyle name="Normal 3 5 2 2 2 2 4 2 2" xfId="36003" xr:uid="{00000000-0005-0000-0000-0000A88C0000}"/>
    <cellStyle name="Normal 3 5 2 2 2 2 4 3" xfId="36004" xr:uid="{00000000-0005-0000-0000-0000A98C0000}"/>
    <cellStyle name="Normal 3 5 2 2 2 2 5" xfId="36005" xr:uid="{00000000-0005-0000-0000-0000AA8C0000}"/>
    <cellStyle name="Normal 3 5 2 2 2 2 5 2" xfId="36006" xr:uid="{00000000-0005-0000-0000-0000AB8C0000}"/>
    <cellStyle name="Normal 3 5 2 2 2 2 6" xfId="36007" xr:uid="{00000000-0005-0000-0000-0000AC8C0000}"/>
    <cellStyle name="Normal 3 5 2 2 2 3" xfId="36008" xr:uid="{00000000-0005-0000-0000-0000AD8C0000}"/>
    <cellStyle name="Normal 3 5 2 2 2 3 2" xfId="36009" xr:uid="{00000000-0005-0000-0000-0000AE8C0000}"/>
    <cellStyle name="Normal 3 5 2 2 2 3 2 2" xfId="36010" xr:uid="{00000000-0005-0000-0000-0000AF8C0000}"/>
    <cellStyle name="Normal 3 5 2 2 2 3 2 2 2" xfId="36011" xr:uid="{00000000-0005-0000-0000-0000B08C0000}"/>
    <cellStyle name="Normal 3 5 2 2 2 3 2 2 2 2" xfId="36012" xr:uid="{00000000-0005-0000-0000-0000B18C0000}"/>
    <cellStyle name="Normal 3 5 2 2 2 3 2 2 2 2 2" xfId="36013" xr:uid="{00000000-0005-0000-0000-0000B28C0000}"/>
    <cellStyle name="Normal 3 5 2 2 2 3 2 2 2 3" xfId="36014" xr:uid="{00000000-0005-0000-0000-0000B38C0000}"/>
    <cellStyle name="Normal 3 5 2 2 2 3 2 2 3" xfId="36015" xr:uid="{00000000-0005-0000-0000-0000B48C0000}"/>
    <cellStyle name="Normal 3 5 2 2 2 3 2 2 3 2" xfId="36016" xr:uid="{00000000-0005-0000-0000-0000B58C0000}"/>
    <cellStyle name="Normal 3 5 2 2 2 3 2 2 4" xfId="36017" xr:uid="{00000000-0005-0000-0000-0000B68C0000}"/>
    <cellStyle name="Normal 3 5 2 2 2 3 2 3" xfId="36018" xr:uid="{00000000-0005-0000-0000-0000B78C0000}"/>
    <cellStyle name="Normal 3 5 2 2 2 3 2 3 2" xfId="36019" xr:uid="{00000000-0005-0000-0000-0000B88C0000}"/>
    <cellStyle name="Normal 3 5 2 2 2 3 2 3 2 2" xfId="36020" xr:uid="{00000000-0005-0000-0000-0000B98C0000}"/>
    <cellStyle name="Normal 3 5 2 2 2 3 2 3 3" xfId="36021" xr:uid="{00000000-0005-0000-0000-0000BA8C0000}"/>
    <cellStyle name="Normal 3 5 2 2 2 3 2 4" xfId="36022" xr:uid="{00000000-0005-0000-0000-0000BB8C0000}"/>
    <cellStyle name="Normal 3 5 2 2 2 3 2 4 2" xfId="36023" xr:uid="{00000000-0005-0000-0000-0000BC8C0000}"/>
    <cellStyle name="Normal 3 5 2 2 2 3 2 5" xfId="36024" xr:uid="{00000000-0005-0000-0000-0000BD8C0000}"/>
    <cellStyle name="Normal 3 5 2 2 2 3 3" xfId="36025" xr:uid="{00000000-0005-0000-0000-0000BE8C0000}"/>
    <cellStyle name="Normal 3 5 2 2 2 3 3 2" xfId="36026" xr:uid="{00000000-0005-0000-0000-0000BF8C0000}"/>
    <cellStyle name="Normal 3 5 2 2 2 3 3 2 2" xfId="36027" xr:uid="{00000000-0005-0000-0000-0000C08C0000}"/>
    <cellStyle name="Normal 3 5 2 2 2 3 3 2 2 2" xfId="36028" xr:uid="{00000000-0005-0000-0000-0000C18C0000}"/>
    <cellStyle name="Normal 3 5 2 2 2 3 3 2 3" xfId="36029" xr:uid="{00000000-0005-0000-0000-0000C28C0000}"/>
    <cellStyle name="Normal 3 5 2 2 2 3 3 3" xfId="36030" xr:uid="{00000000-0005-0000-0000-0000C38C0000}"/>
    <cellStyle name="Normal 3 5 2 2 2 3 3 3 2" xfId="36031" xr:uid="{00000000-0005-0000-0000-0000C48C0000}"/>
    <cellStyle name="Normal 3 5 2 2 2 3 3 4" xfId="36032" xr:uid="{00000000-0005-0000-0000-0000C58C0000}"/>
    <cellStyle name="Normal 3 5 2 2 2 3 4" xfId="36033" xr:uid="{00000000-0005-0000-0000-0000C68C0000}"/>
    <cellStyle name="Normal 3 5 2 2 2 3 4 2" xfId="36034" xr:uid="{00000000-0005-0000-0000-0000C78C0000}"/>
    <cellStyle name="Normal 3 5 2 2 2 3 4 2 2" xfId="36035" xr:uid="{00000000-0005-0000-0000-0000C88C0000}"/>
    <cellStyle name="Normal 3 5 2 2 2 3 4 3" xfId="36036" xr:uid="{00000000-0005-0000-0000-0000C98C0000}"/>
    <cellStyle name="Normal 3 5 2 2 2 3 5" xfId="36037" xr:uid="{00000000-0005-0000-0000-0000CA8C0000}"/>
    <cellStyle name="Normal 3 5 2 2 2 3 5 2" xfId="36038" xr:uid="{00000000-0005-0000-0000-0000CB8C0000}"/>
    <cellStyle name="Normal 3 5 2 2 2 3 6" xfId="36039" xr:uid="{00000000-0005-0000-0000-0000CC8C0000}"/>
    <cellStyle name="Normal 3 5 2 2 2 4" xfId="36040" xr:uid="{00000000-0005-0000-0000-0000CD8C0000}"/>
    <cellStyle name="Normal 3 5 2 2 2 4 2" xfId="36041" xr:uid="{00000000-0005-0000-0000-0000CE8C0000}"/>
    <cellStyle name="Normal 3 5 2 2 2 4 2 2" xfId="36042" xr:uid="{00000000-0005-0000-0000-0000CF8C0000}"/>
    <cellStyle name="Normal 3 5 2 2 2 4 2 2 2" xfId="36043" xr:uid="{00000000-0005-0000-0000-0000D08C0000}"/>
    <cellStyle name="Normal 3 5 2 2 2 4 2 2 2 2" xfId="36044" xr:uid="{00000000-0005-0000-0000-0000D18C0000}"/>
    <cellStyle name="Normal 3 5 2 2 2 4 2 2 3" xfId="36045" xr:uid="{00000000-0005-0000-0000-0000D28C0000}"/>
    <cellStyle name="Normal 3 5 2 2 2 4 2 3" xfId="36046" xr:uid="{00000000-0005-0000-0000-0000D38C0000}"/>
    <cellStyle name="Normal 3 5 2 2 2 4 2 3 2" xfId="36047" xr:uid="{00000000-0005-0000-0000-0000D48C0000}"/>
    <cellStyle name="Normal 3 5 2 2 2 4 2 4" xfId="36048" xr:uid="{00000000-0005-0000-0000-0000D58C0000}"/>
    <cellStyle name="Normal 3 5 2 2 2 4 3" xfId="36049" xr:uid="{00000000-0005-0000-0000-0000D68C0000}"/>
    <cellStyle name="Normal 3 5 2 2 2 4 3 2" xfId="36050" xr:uid="{00000000-0005-0000-0000-0000D78C0000}"/>
    <cellStyle name="Normal 3 5 2 2 2 4 3 2 2" xfId="36051" xr:uid="{00000000-0005-0000-0000-0000D88C0000}"/>
    <cellStyle name="Normal 3 5 2 2 2 4 3 3" xfId="36052" xr:uid="{00000000-0005-0000-0000-0000D98C0000}"/>
    <cellStyle name="Normal 3 5 2 2 2 4 4" xfId="36053" xr:uid="{00000000-0005-0000-0000-0000DA8C0000}"/>
    <cellStyle name="Normal 3 5 2 2 2 4 4 2" xfId="36054" xr:uid="{00000000-0005-0000-0000-0000DB8C0000}"/>
    <cellStyle name="Normal 3 5 2 2 2 4 5" xfId="36055" xr:uid="{00000000-0005-0000-0000-0000DC8C0000}"/>
    <cellStyle name="Normal 3 5 2 2 2 5" xfId="36056" xr:uid="{00000000-0005-0000-0000-0000DD8C0000}"/>
    <cellStyle name="Normal 3 5 2 2 2 5 2" xfId="36057" xr:uid="{00000000-0005-0000-0000-0000DE8C0000}"/>
    <cellStyle name="Normal 3 5 2 2 2 5 2 2" xfId="36058" xr:uid="{00000000-0005-0000-0000-0000DF8C0000}"/>
    <cellStyle name="Normal 3 5 2 2 2 5 2 2 2" xfId="36059" xr:uid="{00000000-0005-0000-0000-0000E08C0000}"/>
    <cellStyle name="Normal 3 5 2 2 2 5 2 3" xfId="36060" xr:uid="{00000000-0005-0000-0000-0000E18C0000}"/>
    <cellStyle name="Normal 3 5 2 2 2 5 3" xfId="36061" xr:uid="{00000000-0005-0000-0000-0000E28C0000}"/>
    <cellStyle name="Normal 3 5 2 2 2 5 3 2" xfId="36062" xr:uid="{00000000-0005-0000-0000-0000E38C0000}"/>
    <cellStyle name="Normal 3 5 2 2 2 5 4" xfId="36063" xr:uid="{00000000-0005-0000-0000-0000E48C0000}"/>
    <cellStyle name="Normal 3 5 2 2 2 6" xfId="36064" xr:uid="{00000000-0005-0000-0000-0000E58C0000}"/>
    <cellStyle name="Normal 3 5 2 2 2 6 2" xfId="36065" xr:uid="{00000000-0005-0000-0000-0000E68C0000}"/>
    <cellStyle name="Normal 3 5 2 2 2 6 2 2" xfId="36066" xr:uid="{00000000-0005-0000-0000-0000E78C0000}"/>
    <cellStyle name="Normal 3 5 2 2 2 6 3" xfId="36067" xr:uid="{00000000-0005-0000-0000-0000E88C0000}"/>
    <cellStyle name="Normal 3 5 2 2 2 6 3 2" xfId="36068" xr:uid="{00000000-0005-0000-0000-0000E98C0000}"/>
    <cellStyle name="Normal 3 5 2 2 2 6 4" xfId="36069" xr:uid="{00000000-0005-0000-0000-0000EA8C0000}"/>
    <cellStyle name="Normal 3 5 2 2 2 7" xfId="36070" xr:uid="{00000000-0005-0000-0000-0000EB8C0000}"/>
    <cellStyle name="Normal 3 5 2 2 2 7 2" xfId="36071" xr:uid="{00000000-0005-0000-0000-0000EC8C0000}"/>
    <cellStyle name="Normal 3 5 2 2 2 8" xfId="36072" xr:uid="{00000000-0005-0000-0000-0000ED8C0000}"/>
    <cellStyle name="Normal 3 5 2 2 2 8 2" xfId="36073" xr:uid="{00000000-0005-0000-0000-0000EE8C0000}"/>
    <cellStyle name="Normal 3 5 2 2 2 9" xfId="36074" xr:uid="{00000000-0005-0000-0000-0000EF8C0000}"/>
    <cellStyle name="Normal 3 5 2 2 3" xfId="36075" xr:uid="{00000000-0005-0000-0000-0000F08C0000}"/>
    <cellStyle name="Normal 3 5 2 2 3 2" xfId="36076" xr:uid="{00000000-0005-0000-0000-0000F18C0000}"/>
    <cellStyle name="Normal 3 5 2 2 3 2 2" xfId="36077" xr:uid="{00000000-0005-0000-0000-0000F28C0000}"/>
    <cellStyle name="Normal 3 5 2 2 3 2 2 2" xfId="36078" xr:uid="{00000000-0005-0000-0000-0000F38C0000}"/>
    <cellStyle name="Normal 3 5 2 2 3 2 2 2 2" xfId="36079" xr:uid="{00000000-0005-0000-0000-0000F48C0000}"/>
    <cellStyle name="Normal 3 5 2 2 3 2 2 2 2 2" xfId="36080" xr:uid="{00000000-0005-0000-0000-0000F58C0000}"/>
    <cellStyle name="Normal 3 5 2 2 3 2 2 2 3" xfId="36081" xr:uid="{00000000-0005-0000-0000-0000F68C0000}"/>
    <cellStyle name="Normal 3 5 2 2 3 2 2 3" xfId="36082" xr:uid="{00000000-0005-0000-0000-0000F78C0000}"/>
    <cellStyle name="Normal 3 5 2 2 3 2 2 3 2" xfId="36083" xr:uid="{00000000-0005-0000-0000-0000F88C0000}"/>
    <cellStyle name="Normal 3 5 2 2 3 2 2 4" xfId="36084" xr:uid="{00000000-0005-0000-0000-0000F98C0000}"/>
    <cellStyle name="Normal 3 5 2 2 3 2 3" xfId="36085" xr:uid="{00000000-0005-0000-0000-0000FA8C0000}"/>
    <cellStyle name="Normal 3 5 2 2 3 2 3 2" xfId="36086" xr:uid="{00000000-0005-0000-0000-0000FB8C0000}"/>
    <cellStyle name="Normal 3 5 2 2 3 2 3 2 2" xfId="36087" xr:uid="{00000000-0005-0000-0000-0000FC8C0000}"/>
    <cellStyle name="Normal 3 5 2 2 3 2 3 3" xfId="36088" xr:uid="{00000000-0005-0000-0000-0000FD8C0000}"/>
    <cellStyle name="Normal 3 5 2 2 3 2 4" xfId="36089" xr:uid="{00000000-0005-0000-0000-0000FE8C0000}"/>
    <cellStyle name="Normal 3 5 2 2 3 2 4 2" xfId="36090" xr:uid="{00000000-0005-0000-0000-0000FF8C0000}"/>
    <cellStyle name="Normal 3 5 2 2 3 2 5" xfId="36091" xr:uid="{00000000-0005-0000-0000-0000008D0000}"/>
    <cellStyle name="Normal 3 5 2 2 3 3" xfId="36092" xr:uid="{00000000-0005-0000-0000-0000018D0000}"/>
    <cellStyle name="Normal 3 5 2 2 3 3 2" xfId="36093" xr:uid="{00000000-0005-0000-0000-0000028D0000}"/>
    <cellStyle name="Normal 3 5 2 2 3 3 2 2" xfId="36094" xr:uid="{00000000-0005-0000-0000-0000038D0000}"/>
    <cellStyle name="Normal 3 5 2 2 3 3 2 2 2" xfId="36095" xr:uid="{00000000-0005-0000-0000-0000048D0000}"/>
    <cellStyle name="Normal 3 5 2 2 3 3 2 3" xfId="36096" xr:uid="{00000000-0005-0000-0000-0000058D0000}"/>
    <cellStyle name="Normal 3 5 2 2 3 3 3" xfId="36097" xr:uid="{00000000-0005-0000-0000-0000068D0000}"/>
    <cellStyle name="Normal 3 5 2 2 3 3 3 2" xfId="36098" xr:uid="{00000000-0005-0000-0000-0000078D0000}"/>
    <cellStyle name="Normal 3 5 2 2 3 3 4" xfId="36099" xr:uid="{00000000-0005-0000-0000-0000088D0000}"/>
    <cellStyle name="Normal 3 5 2 2 3 4" xfId="36100" xr:uid="{00000000-0005-0000-0000-0000098D0000}"/>
    <cellStyle name="Normal 3 5 2 2 3 4 2" xfId="36101" xr:uid="{00000000-0005-0000-0000-00000A8D0000}"/>
    <cellStyle name="Normal 3 5 2 2 3 4 2 2" xfId="36102" xr:uid="{00000000-0005-0000-0000-00000B8D0000}"/>
    <cellStyle name="Normal 3 5 2 2 3 4 3" xfId="36103" xr:uid="{00000000-0005-0000-0000-00000C8D0000}"/>
    <cellStyle name="Normal 3 5 2 2 3 5" xfId="36104" xr:uid="{00000000-0005-0000-0000-00000D8D0000}"/>
    <cellStyle name="Normal 3 5 2 2 3 5 2" xfId="36105" xr:uid="{00000000-0005-0000-0000-00000E8D0000}"/>
    <cellStyle name="Normal 3 5 2 2 3 6" xfId="36106" xr:uid="{00000000-0005-0000-0000-00000F8D0000}"/>
    <cellStyle name="Normal 3 5 2 2 4" xfId="36107" xr:uid="{00000000-0005-0000-0000-0000108D0000}"/>
    <cellStyle name="Normal 3 5 2 2 4 2" xfId="36108" xr:uid="{00000000-0005-0000-0000-0000118D0000}"/>
    <cellStyle name="Normal 3 5 2 2 4 2 2" xfId="36109" xr:uid="{00000000-0005-0000-0000-0000128D0000}"/>
    <cellStyle name="Normal 3 5 2 2 4 2 2 2" xfId="36110" xr:uid="{00000000-0005-0000-0000-0000138D0000}"/>
    <cellStyle name="Normal 3 5 2 2 4 2 2 2 2" xfId="36111" xr:uid="{00000000-0005-0000-0000-0000148D0000}"/>
    <cellStyle name="Normal 3 5 2 2 4 2 2 2 2 2" xfId="36112" xr:uid="{00000000-0005-0000-0000-0000158D0000}"/>
    <cellStyle name="Normal 3 5 2 2 4 2 2 2 3" xfId="36113" xr:uid="{00000000-0005-0000-0000-0000168D0000}"/>
    <cellStyle name="Normal 3 5 2 2 4 2 2 3" xfId="36114" xr:uid="{00000000-0005-0000-0000-0000178D0000}"/>
    <cellStyle name="Normal 3 5 2 2 4 2 2 3 2" xfId="36115" xr:uid="{00000000-0005-0000-0000-0000188D0000}"/>
    <cellStyle name="Normal 3 5 2 2 4 2 2 4" xfId="36116" xr:uid="{00000000-0005-0000-0000-0000198D0000}"/>
    <cellStyle name="Normal 3 5 2 2 4 2 3" xfId="36117" xr:uid="{00000000-0005-0000-0000-00001A8D0000}"/>
    <cellStyle name="Normal 3 5 2 2 4 2 3 2" xfId="36118" xr:uid="{00000000-0005-0000-0000-00001B8D0000}"/>
    <cellStyle name="Normal 3 5 2 2 4 2 3 2 2" xfId="36119" xr:uid="{00000000-0005-0000-0000-00001C8D0000}"/>
    <cellStyle name="Normal 3 5 2 2 4 2 3 3" xfId="36120" xr:uid="{00000000-0005-0000-0000-00001D8D0000}"/>
    <cellStyle name="Normal 3 5 2 2 4 2 4" xfId="36121" xr:uid="{00000000-0005-0000-0000-00001E8D0000}"/>
    <cellStyle name="Normal 3 5 2 2 4 2 4 2" xfId="36122" xr:uid="{00000000-0005-0000-0000-00001F8D0000}"/>
    <cellStyle name="Normal 3 5 2 2 4 2 5" xfId="36123" xr:uid="{00000000-0005-0000-0000-0000208D0000}"/>
    <cellStyle name="Normal 3 5 2 2 4 3" xfId="36124" xr:uid="{00000000-0005-0000-0000-0000218D0000}"/>
    <cellStyle name="Normal 3 5 2 2 4 3 2" xfId="36125" xr:uid="{00000000-0005-0000-0000-0000228D0000}"/>
    <cellStyle name="Normal 3 5 2 2 4 3 2 2" xfId="36126" xr:uid="{00000000-0005-0000-0000-0000238D0000}"/>
    <cellStyle name="Normal 3 5 2 2 4 3 2 2 2" xfId="36127" xr:uid="{00000000-0005-0000-0000-0000248D0000}"/>
    <cellStyle name="Normal 3 5 2 2 4 3 2 3" xfId="36128" xr:uid="{00000000-0005-0000-0000-0000258D0000}"/>
    <cellStyle name="Normal 3 5 2 2 4 3 3" xfId="36129" xr:uid="{00000000-0005-0000-0000-0000268D0000}"/>
    <cellStyle name="Normal 3 5 2 2 4 3 3 2" xfId="36130" xr:uid="{00000000-0005-0000-0000-0000278D0000}"/>
    <cellStyle name="Normal 3 5 2 2 4 3 4" xfId="36131" xr:uid="{00000000-0005-0000-0000-0000288D0000}"/>
    <cellStyle name="Normal 3 5 2 2 4 4" xfId="36132" xr:uid="{00000000-0005-0000-0000-0000298D0000}"/>
    <cellStyle name="Normal 3 5 2 2 4 4 2" xfId="36133" xr:uid="{00000000-0005-0000-0000-00002A8D0000}"/>
    <cellStyle name="Normal 3 5 2 2 4 4 2 2" xfId="36134" xr:uid="{00000000-0005-0000-0000-00002B8D0000}"/>
    <cellStyle name="Normal 3 5 2 2 4 4 3" xfId="36135" xr:uid="{00000000-0005-0000-0000-00002C8D0000}"/>
    <cellStyle name="Normal 3 5 2 2 4 5" xfId="36136" xr:uid="{00000000-0005-0000-0000-00002D8D0000}"/>
    <cellStyle name="Normal 3 5 2 2 4 5 2" xfId="36137" xr:uid="{00000000-0005-0000-0000-00002E8D0000}"/>
    <cellStyle name="Normal 3 5 2 2 4 6" xfId="36138" xr:uid="{00000000-0005-0000-0000-00002F8D0000}"/>
    <cellStyle name="Normal 3 5 2 2 5" xfId="36139" xr:uid="{00000000-0005-0000-0000-0000308D0000}"/>
    <cellStyle name="Normal 3 5 2 2 5 2" xfId="36140" xr:uid="{00000000-0005-0000-0000-0000318D0000}"/>
    <cellStyle name="Normal 3 5 2 2 5 2 2" xfId="36141" xr:uid="{00000000-0005-0000-0000-0000328D0000}"/>
    <cellStyle name="Normal 3 5 2 2 5 2 2 2" xfId="36142" xr:uid="{00000000-0005-0000-0000-0000338D0000}"/>
    <cellStyle name="Normal 3 5 2 2 5 2 2 2 2" xfId="36143" xr:uid="{00000000-0005-0000-0000-0000348D0000}"/>
    <cellStyle name="Normal 3 5 2 2 5 2 2 3" xfId="36144" xr:uid="{00000000-0005-0000-0000-0000358D0000}"/>
    <cellStyle name="Normal 3 5 2 2 5 2 3" xfId="36145" xr:uid="{00000000-0005-0000-0000-0000368D0000}"/>
    <cellStyle name="Normal 3 5 2 2 5 2 3 2" xfId="36146" xr:uid="{00000000-0005-0000-0000-0000378D0000}"/>
    <cellStyle name="Normal 3 5 2 2 5 2 4" xfId="36147" xr:uid="{00000000-0005-0000-0000-0000388D0000}"/>
    <cellStyle name="Normal 3 5 2 2 5 3" xfId="36148" xr:uid="{00000000-0005-0000-0000-0000398D0000}"/>
    <cellStyle name="Normal 3 5 2 2 5 3 2" xfId="36149" xr:uid="{00000000-0005-0000-0000-00003A8D0000}"/>
    <cellStyle name="Normal 3 5 2 2 5 3 2 2" xfId="36150" xr:uid="{00000000-0005-0000-0000-00003B8D0000}"/>
    <cellStyle name="Normal 3 5 2 2 5 3 3" xfId="36151" xr:uid="{00000000-0005-0000-0000-00003C8D0000}"/>
    <cellStyle name="Normal 3 5 2 2 5 4" xfId="36152" xr:uid="{00000000-0005-0000-0000-00003D8D0000}"/>
    <cellStyle name="Normal 3 5 2 2 5 4 2" xfId="36153" xr:uid="{00000000-0005-0000-0000-00003E8D0000}"/>
    <cellStyle name="Normal 3 5 2 2 5 5" xfId="36154" xr:uid="{00000000-0005-0000-0000-00003F8D0000}"/>
    <cellStyle name="Normal 3 5 2 2 6" xfId="36155" xr:uid="{00000000-0005-0000-0000-0000408D0000}"/>
    <cellStyle name="Normal 3 5 2 2 6 2" xfId="36156" xr:uid="{00000000-0005-0000-0000-0000418D0000}"/>
    <cellStyle name="Normal 3 5 2 2 6 2 2" xfId="36157" xr:uid="{00000000-0005-0000-0000-0000428D0000}"/>
    <cellStyle name="Normal 3 5 2 2 6 2 2 2" xfId="36158" xr:uid="{00000000-0005-0000-0000-0000438D0000}"/>
    <cellStyle name="Normal 3 5 2 2 6 2 3" xfId="36159" xr:uid="{00000000-0005-0000-0000-0000448D0000}"/>
    <cellStyle name="Normal 3 5 2 2 6 3" xfId="36160" xr:uid="{00000000-0005-0000-0000-0000458D0000}"/>
    <cellStyle name="Normal 3 5 2 2 6 3 2" xfId="36161" xr:uid="{00000000-0005-0000-0000-0000468D0000}"/>
    <cellStyle name="Normal 3 5 2 2 6 4" xfId="36162" xr:uid="{00000000-0005-0000-0000-0000478D0000}"/>
    <cellStyle name="Normal 3 5 2 2 7" xfId="36163" xr:uid="{00000000-0005-0000-0000-0000488D0000}"/>
    <cellStyle name="Normal 3 5 2 2 7 2" xfId="36164" xr:uid="{00000000-0005-0000-0000-0000498D0000}"/>
    <cellStyle name="Normal 3 5 2 2 7 2 2" xfId="36165" xr:uid="{00000000-0005-0000-0000-00004A8D0000}"/>
    <cellStyle name="Normal 3 5 2 2 7 3" xfId="36166" xr:uid="{00000000-0005-0000-0000-00004B8D0000}"/>
    <cellStyle name="Normal 3 5 2 2 7 3 2" xfId="36167" xr:uid="{00000000-0005-0000-0000-00004C8D0000}"/>
    <cellStyle name="Normal 3 5 2 2 7 4" xfId="36168" xr:uid="{00000000-0005-0000-0000-00004D8D0000}"/>
    <cellStyle name="Normal 3 5 2 2 8" xfId="36169" xr:uid="{00000000-0005-0000-0000-00004E8D0000}"/>
    <cellStyle name="Normal 3 5 2 2 8 2" xfId="36170" xr:uid="{00000000-0005-0000-0000-00004F8D0000}"/>
    <cellStyle name="Normal 3 5 2 2 9" xfId="36171" xr:uid="{00000000-0005-0000-0000-0000508D0000}"/>
    <cellStyle name="Normal 3 5 2 2 9 2" xfId="36172" xr:uid="{00000000-0005-0000-0000-0000518D0000}"/>
    <cellStyle name="Normal 3 5 2 3" xfId="36173" xr:uid="{00000000-0005-0000-0000-0000528D0000}"/>
    <cellStyle name="Normal 3 5 2 3 2" xfId="36174" xr:uid="{00000000-0005-0000-0000-0000538D0000}"/>
    <cellStyle name="Normal 3 5 2 3 2 2" xfId="36175" xr:uid="{00000000-0005-0000-0000-0000548D0000}"/>
    <cellStyle name="Normal 3 5 2 3 2 2 2" xfId="36176" xr:uid="{00000000-0005-0000-0000-0000558D0000}"/>
    <cellStyle name="Normal 3 5 2 3 2 2 2 2" xfId="36177" xr:uid="{00000000-0005-0000-0000-0000568D0000}"/>
    <cellStyle name="Normal 3 5 2 3 2 2 2 2 2" xfId="36178" xr:uid="{00000000-0005-0000-0000-0000578D0000}"/>
    <cellStyle name="Normal 3 5 2 3 2 2 2 2 2 2" xfId="36179" xr:uid="{00000000-0005-0000-0000-0000588D0000}"/>
    <cellStyle name="Normal 3 5 2 3 2 2 2 2 3" xfId="36180" xr:uid="{00000000-0005-0000-0000-0000598D0000}"/>
    <cellStyle name="Normal 3 5 2 3 2 2 2 3" xfId="36181" xr:uid="{00000000-0005-0000-0000-00005A8D0000}"/>
    <cellStyle name="Normal 3 5 2 3 2 2 2 3 2" xfId="36182" xr:uid="{00000000-0005-0000-0000-00005B8D0000}"/>
    <cellStyle name="Normal 3 5 2 3 2 2 2 4" xfId="36183" xr:uid="{00000000-0005-0000-0000-00005C8D0000}"/>
    <cellStyle name="Normal 3 5 2 3 2 2 3" xfId="36184" xr:uid="{00000000-0005-0000-0000-00005D8D0000}"/>
    <cellStyle name="Normal 3 5 2 3 2 2 3 2" xfId="36185" xr:uid="{00000000-0005-0000-0000-00005E8D0000}"/>
    <cellStyle name="Normal 3 5 2 3 2 2 3 2 2" xfId="36186" xr:uid="{00000000-0005-0000-0000-00005F8D0000}"/>
    <cellStyle name="Normal 3 5 2 3 2 2 3 3" xfId="36187" xr:uid="{00000000-0005-0000-0000-0000608D0000}"/>
    <cellStyle name="Normal 3 5 2 3 2 2 4" xfId="36188" xr:uid="{00000000-0005-0000-0000-0000618D0000}"/>
    <cellStyle name="Normal 3 5 2 3 2 2 4 2" xfId="36189" xr:uid="{00000000-0005-0000-0000-0000628D0000}"/>
    <cellStyle name="Normal 3 5 2 3 2 2 5" xfId="36190" xr:uid="{00000000-0005-0000-0000-0000638D0000}"/>
    <cellStyle name="Normal 3 5 2 3 2 3" xfId="36191" xr:uid="{00000000-0005-0000-0000-0000648D0000}"/>
    <cellStyle name="Normal 3 5 2 3 2 3 2" xfId="36192" xr:uid="{00000000-0005-0000-0000-0000658D0000}"/>
    <cellStyle name="Normal 3 5 2 3 2 3 2 2" xfId="36193" xr:uid="{00000000-0005-0000-0000-0000668D0000}"/>
    <cellStyle name="Normal 3 5 2 3 2 3 2 2 2" xfId="36194" xr:uid="{00000000-0005-0000-0000-0000678D0000}"/>
    <cellStyle name="Normal 3 5 2 3 2 3 2 3" xfId="36195" xr:uid="{00000000-0005-0000-0000-0000688D0000}"/>
    <cellStyle name="Normal 3 5 2 3 2 3 3" xfId="36196" xr:uid="{00000000-0005-0000-0000-0000698D0000}"/>
    <cellStyle name="Normal 3 5 2 3 2 3 3 2" xfId="36197" xr:uid="{00000000-0005-0000-0000-00006A8D0000}"/>
    <cellStyle name="Normal 3 5 2 3 2 3 4" xfId="36198" xr:uid="{00000000-0005-0000-0000-00006B8D0000}"/>
    <cellStyle name="Normal 3 5 2 3 2 4" xfId="36199" xr:uid="{00000000-0005-0000-0000-00006C8D0000}"/>
    <cellStyle name="Normal 3 5 2 3 2 4 2" xfId="36200" xr:uid="{00000000-0005-0000-0000-00006D8D0000}"/>
    <cellStyle name="Normal 3 5 2 3 2 4 2 2" xfId="36201" xr:uid="{00000000-0005-0000-0000-00006E8D0000}"/>
    <cellStyle name="Normal 3 5 2 3 2 4 3" xfId="36202" xr:uid="{00000000-0005-0000-0000-00006F8D0000}"/>
    <cellStyle name="Normal 3 5 2 3 2 5" xfId="36203" xr:uid="{00000000-0005-0000-0000-0000708D0000}"/>
    <cellStyle name="Normal 3 5 2 3 2 5 2" xfId="36204" xr:uid="{00000000-0005-0000-0000-0000718D0000}"/>
    <cellStyle name="Normal 3 5 2 3 2 6" xfId="36205" xr:uid="{00000000-0005-0000-0000-0000728D0000}"/>
    <cellStyle name="Normal 3 5 2 3 3" xfId="36206" xr:uid="{00000000-0005-0000-0000-0000738D0000}"/>
    <cellStyle name="Normal 3 5 2 3 3 2" xfId="36207" xr:uid="{00000000-0005-0000-0000-0000748D0000}"/>
    <cellStyle name="Normal 3 5 2 3 3 2 2" xfId="36208" xr:uid="{00000000-0005-0000-0000-0000758D0000}"/>
    <cellStyle name="Normal 3 5 2 3 3 2 2 2" xfId="36209" xr:uid="{00000000-0005-0000-0000-0000768D0000}"/>
    <cellStyle name="Normal 3 5 2 3 3 2 2 2 2" xfId="36210" xr:uid="{00000000-0005-0000-0000-0000778D0000}"/>
    <cellStyle name="Normal 3 5 2 3 3 2 2 2 2 2" xfId="36211" xr:uid="{00000000-0005-0000-0000-0000788D0000}"/>
    <cellStyle name="Normal 3 5 2 3 3 2 2 2 3" xfId="36212" xr:uid="{00000000-0005-0000-0000-0000798D0000}"/>
    <cellStyle name="Normal 3 5 2 3 3 2 2 3" xfId="36213" xr:uid="{00000000-0005-0000-0000-00007A8D0000}"/>
    <cellStyle name="Normal 3 5 2 3 3 2 2 3 2" xfId="36214" xr:uid="{00000000-0005-0000-0000-00007B8D0000}"/>
    <cellStyle name="Normal 3 5 2 3 3 2 2 4" xfId="36215" xr:uid="{00000000-0005-0000-0000-00007C8D0000}"/>
    <cellStyle name="Normal 3 5 2 3 3 2 3" xfId="36216" xr:uid="{00000000-0005-0000-0000-00007D8D0000}"/>
    <cellStyle name="Normal 3 5 2 3 3 2 3 2" xfId="36217" xr:uid="{00000000-0005-0000-0000-00007E8D0000}"/>
    <cellStyle name="Normal 3 5 2 3 3 2 3 2 2" xfId="36218" xr:uid="{00000000-0005-0000-0000-00007F8D0000}"/>
    <cellStyle name="Normal 3 5 2 3 3 2 3 3" xfId="36219" xr:uid="{00000000-0005-0000-0000-0000808D0000}"/>
    <cellStyle name="Normal 3 5 2 3 3 2 4" xfId="36220" xr:uid="{00000000-0005-0000-0000-0000818D0000}"/>
    <cellStyle name="Normal 3 5 2 3 3 2 4 2" xfId="36221" xr:uid="{00000000-0005-0000-0000-0000828D0000}"/>
    <cellStyle name="Normal 3 5 2 3 3 2 5" xfId="36222" xr:uid="{00000000-0005-0000-0000-0000838D0000}"/>
    <cellStyle name="Normal 3 5 2 3 3 3" xfId="36223" xr:uid="{00000000-0005-0000-0000-0000848D0000}"/>
    <cellStyle name="Normal 3 5 2 3 3 3 2" xfId="36224" xr:uid="{00000000-0005-0000-0000-0000858D0000}"/>
    <cellStyle name="Normal 3 5 2 3 3 3 2 2" xfId="36225" xr:uid="{00000000-0005-0000-0000-0000868D0000}"/>
    <cellStyle name="Normal 3 5 2 3 3 3 2 2 2" xfId="36226" xr:uid="{00000000-0005-0000-0000-0000878D0000}"/>
    <cellStyle name="Normal 3 5 2 3 3 3 2 3" xfId="36227" xr:uid="{00000000-0005-0000-0000-0000888D0000}"/>
    <cellStyle name="Normal 3 5 2 3 3 3 3" xfId="36228" xr:uid="{00000000-0005-0000-0000-0000898D0000}"/>
    <cellStyle name="Normal 3 5 2 3 3 3 3 2" xfId="36229" xr:uid="{00000000-0005-0000-0000-00008A8D0000}"/>
    <cellStyle name="Normal 3 5 2 3 3 3 4" xfId="36230" xr:uid="{00000000-0005-0000-0000-00008B8D0000}"/>
    <cellStyle name="Normal 3 5 2 3 3 4" xfId="36231" xr:uid="{00000000-0005-0000-0000-00008C8D0000}"/>
    <cellStyle name="Normal 3 5 2 3 3 4 2" xfId="36232" xr:uid="{00000000-0005-0000-0000-00008D8D0000}"/>
    <cellStyle name="Normal 3 5 2 3 3 4 2 2" xfId="36233" xr:uid="{00000000-0005-0000-0000-00008E8D0000}"/>
    <cellStyle name="Normal 3 5 2 3 3 4 3" xfId="36234" xr:uid="{00000000-0005-0000-0000-00008F8D0000}"/>
    <cellStyle name="Normal 3 5 2 3 3 5" xfId="36235" xr:uid="{00000000-0005-0000-0000-0000908D0000}"/>
    <cellStyle name="Normal 3 5 2 3 3 5 2" xfId="36236" xr:uid="{00000000-0005-0000-0000-0000918D0000}"/>
    <cellStyle name="Normal 3 5 2 3 3 6" xfId="36237" xr:uid="{00000000-0005-0000-0000-0000928D0000}"/>
    <cellStyle name="Normal 3 5 2 3 4" xfId="36238" xr:uid="{00000000-0005-0000-0000-0000938D0000}"/>
    <cellStyle name="Normal 3 5 2 3 4 2" xfId="36239" xr:uid="{00000000-0005-0000-0000-0000948D0000}"/>
    <cellStyle name="Normal 3 5 2 3 4 2 2" xfId="36240" xr:uid="{00000000-0005-0000-0000-0000958D0000}"/>
    <cellStyle name="Normal 3 5 2 3 4 2 2 2" xfId="36241" xr:uid="{00000000-0005-0000-0000-0000968D0000}"/>
    <cellStyle name="Normal 3 5 2 3 4 2 2 2 2" xfId="36242" xr:uid="{00000000-0005-0000-0000-0000978D0000}"/>
    <cellStyle name="Normal 3 5 2 3 4 2 2 3" xfId="36243" xr:uid="{00000000-0005-0000-0000-0000988D0000}"/>
    <cellStyle name="Normal 3 5 2 3 4 2 3" xfId="36244" xr:uid="{00000000-0005-0000-0000-0000998D0000}"/>
    <cellStyle name="Normal 3 5 2 3 4 2 3 2" xfId="36245" xr:uid="{00000000-0005-0000-0000-00009A8D0000}"/>
    <cellStyle name="Normal 3 5 2 3 4 2 4" xfId="36246" xr:uid="{00000000-0005-0000-0000-00009B8D0000}"/>
    <cellStyle name="Normal 3 5 2 3 4 3" xfId="36247" xr:uid="{00000000-0005-0000-0000-00009C8D0000}"/>
    <cellStyle name="Normal 3 5 2 3 4 3 2" xfId="36248" xr:uid="{00000000-0005-0000-0000-00009D8D0000}"/>
    <cellStyle name="Normal 3 5 2 3 4 3 2 2" xfId="36249" xr:uid="{00000000-0005-0000-0000-00009E8D0000}"/>
    <cellStyle name="Normal 3 5 2 3 4 3 3" xfId="36250" xr:uid="{00000000-0005-0000-0000-00009F8D0000}"/>
    <cellStyle name="Normal 3 5 2 3 4 4" xfId="36251" xr:uid="{00000000-0005-0000-0000-0000A08D0000}"/>
    <cellStyle name="Normal 3 5 2 3 4 4 2" xfId="36252" xr:uid="{00000000-0005-0000-0000-0000A18D0000}"/>
    <cellStyle name="Normal 3 5 2 3 4 5" xfId="36253" xr:uid="{00000000-0005-0000-0000-0000A28D0000}"/>
    <cellStyle name="Normal 3 5 2 3 5" xfId="36254" xr:uid="{00000000-0005-0000-0000-0000A38D0000}"/>
    <cellStyle name="Normal 3 5 2 3 5 2" xfId="36255" xr:uid="{00000000-0005-0000-0000-0000A48D0000}"/>
    <cellStyle name="Normal 3 5 2 3 5 2 2" xfId="36256" xr:uid="{00000000-0005-0000-0000-0000A58D0000}"/>
    <cellStyle name="Normal 3 5 2 3 5 2 2 2" xfId="36257" xr:uid="{00000000-0005-0000-0000-0000A68D0000}"/>
    <cellStyle name="Normal 3 5 2 3 5 2 3" xfId="36258" xr:uid="{00000000-0005-0000-0000-0000A78D0000}"/>
    <cellStyle name="Normal 3 5 2 3 5 3" xfId="36259" xr:uid="{00000000-0005-0000-0000-0000A88D0000}"/>
    <cellStyle name="Normal 3 5 2 3 5 3 2" xfId="36260" xr:uid="{00000000-0005-0000-0000-0000A98D0000}"/>
    <cellStyle name="Normal 3 5 2 3 5 4" xfId="36261" xr:uid="{00000000-0005-0000-0000-0000AA8D0000}"/>
    <cellStyle name="Normal 3 5 2 3 6" xfId="36262" xr:uid="{00000000-0005-0000-0000-0000AB8D0000}"/>
    <cellStyle name="Normal 3 5 2 3 6 2" xfId="36263" xr:uid="{00000000-0005-0000-0000-0000AC8D0000}"/>
    <cellStyle name="Normal 3 5 2 3 6 2 2" xfId="36264" xr:uid="{00000000-0005-0000-0000-0000AD8D0000}"/>
    <cellStyle name="Normal 3 5 2 3 6 3" xfId="36265" xr:uid="{00000000-0005-0000-0000-0000AE8D0000}"/>
    <cellStyle name="Normal 3 5 2 3 6 3 2" xfId="36266" xr:uid="{00000000-0005-0000-0000-0000AF8D0000}"/>
    <cellStyle name="Normal 3 5 2 3 6 4" xfId="36267" xr:uid="{00000000-0005-0000-0000-0000B08D0000}"/>
    <cellStyle name="Normal 3 5 2 3 7" xfId="36268" xr:uid="{00000000-0005-0000-0000-0000B18D0000}"/>
    <cellStyle name="Normal 3 5 2 3 7 2" xfId="36269" xr:uid="{00000000-0005-0000-0000-0000B28D0000}"/>
    <cellStyle name="Normal 3 5 2 3 8" xfId="36270" xr:uid="{00000000-0005-0000-0000-0000B38D0000}"/>
    <cellStyle name="Normal 3 5 2 3 8 2" xfId="36271" xr:uid="{00000000-0005-0000-0000-0000B48D0000}"/>
    <cellStyle name="Normal 3 5 2 3 9" xfId="36272" xr:uid="{00000000-0005-0000-0000-0000B58D0000}"/>
    <cellStyle name="Normal 3 5 2 4" xfId="36273" xr:uid="{00000000-0005-0000-0000-0000B68D0000}"/>
    <cellStyle name="Normal 3 5 2 4 2" xfId="36274" xr:uid="{00000000-0005-0000-0000-0000B78D0000}"/>
    <cellStyle name="Normal 3 5 2 4 2 2" xfId="36275" xr:uid="{00000000-0005-0000-0000-0000B88D0000}"/>
    <cellStyle name="Normal 3 5 2 4 2 2 2" xfId="36276" xr:uid="{00000000-0005-0000-0000-0000B98D0000}"/>
    <cellStyle name="Normal 3 5 2 4 2 2 2 2" xfId="36277" xr:uid="{00000000-0005-0000-0000-0000BA8D0000}"/>
    <cellStyle name="Normal 3 5 2 4 2 2 2 2 2" xfId="36278" xr:uid="{00000000-0005-0000-0000-0000BB8D0000}"/>
    <cellStyle name="Normal 3 5 2 4 2 2 2 3" xfId="36279" xr:uid="{00000000-0005-0000-0000-0000BC8D0000}"/>
    <cellStyle name="Normal 3 5 2 4 2 2 3" xfId="36280" xr:uid="{00000000-0005-0000-0000-0000BD8D0000}"/>
    <cellStyle name="Normal 3 5 2 4 2 2 3 2" xfId="36281" xr:uid="{00000000-0005-0000-0000-0000BE8D0000}"/>
    <cellStyle name="Normal 3 5 2 4 2 2 4" xfId="36282" xr:uid="{00000000-0005-0000-0000-0000BF8D0000}"/>
    <cellStyle name="Normal 3 5 2 4 2 3" xfId="36283" xr:uid="{00000000-0005-0000-0000-0000C08D0000}"/>
    <cellStyle name="Normal 3 5 2 4 2 3 2" xfId="36284" xr:uid="{00000000-0005-0000-0000-0000C18D0000}"/>
    <cellStyle name="Normal 3 5 2 4 2 3 2 2" xfId="36285" xr:uid="{00000000-0005-0000-0000-0000C28D0000}"/>
    <cellStyle name="Normal 3 5 2 4 2 3 3" xfId="36286" xr:uid="{00000000-0005-0000-0000-0000C38D0000}"/>
    <cellStyle name="Normal 3 5 2 4 2 4" xfId="36287" xr:uid="{00000000-0005-0000-0000-0000C48D0000}"/>
    <cellStyle name="Normal 3 5 2 4 2 4 2" xfId="36288" xr:uid="{00000000-0005-0000-0000-0000C58D0000}"/>
    <cellStyle name="Normal 3 5 2 4 2 5" xfId="36289" xr:uid="{00000000-0005-0000-0000-0000C68D0000}"/>
    <cellStyle name="Normal 3 5 2 4 3" xfId="36290" xr:uid="{00000000-0005-0000-0000-0000C78D0000}"/>
    <cellStyle name="Normal 3 5 2 4 3 2" xfId="36291" xr:uid="{00000000-0005-0000-0000-0000C88D0000}"/>
    <cellStyle name="Normal 3 5 2 4 3 2 2" xfId="36292" xr:uid="{00000000-0005-0000-0000-0000C98D0000}"/>
    <cellStyle name="Normal 3 5 2 4 3 2 2 2" xfId="36293" xr:uid="{00000000-0005-0000-0000-0000CA8D0000}"/>
    <cellStyle name="Normal 3 5 2 4 3 2 3" xfId="36294" xr:uid="{00000000-0005-0000-0000-0000CB8D0000}"/>
    <cellStyle name="Normal 3 5 2 4 3 3" xfId="36295" xr:uid="{00000000-0005-0000-0000-0000CC8D0000}"/>
    <cellStyle name="Normal 3 5 2 4 3 3 2" xfId="36296" xr:uid="{00000000-0005-0000-0000-0000CD8D0000}"/>
    <cellStyle name="Normal 3 5 2 4 3 4" xfId="36297" xr:uid="{00000000-0005-0000-0000-0000CE8D0000}"/>
    <cellStyle name="Normal 3 5 2 4 4" xfId="36298" xr:uid="{00000000-0005-0000-0000-0000CF8D0000}"/>
    <cellStyle name="Normal 3 5 2 4 4 2" xfId="36299" xr:uid="{00000000-0005-0000-0000-0000D08D0000}"/>
    <cellStyle name="Normal 3 5 2 4 4 2 2" xfId="36300" xr:uid="{00000000-0005-0000-0000-0000D18D0000}"/>
    <cellStyle name="Normal 3 5 2 4 4 3" xfId="36301" xr:uid="{00000000-0005-0000-0000-0000D28D0000}"/>
    <cellStyle name="Normal 3 5 2 4 5" xfId="36302" xr:uid="{00000000-0005-0000-0000-0000D38D0000}"/>
    <cellStyle name="Normal 3 5 2 4 5 2" xfId="36303" xr:uid="{00000000-0005-0000-0000-0000D48D0000}"/>
    <cellStyle name="Normal 3 5 2 4 6" xfId="36304" xr:uid="{00000000-0005-0000-0000-0000D58D0000}"/>
    <cellStyle name="Normal 3 5 2 5" xfId="36305" xr:uid="{00000000-0005-0000-0000-0000D68D0000}"/>
    <cellStyle name="Normal 3 5 2 5 2" xfId="36306" xr:uid="{00000000-0005-0000-0000-0000D78D0000}"/>
    <cellStyle name="Normal 3 5 2 5 2 2" xfId="36307" xr:uid="{00000000-0005-0000-0000-0000D88D0000}"/>
    <cellStyle name="Normal 3 5 2 5 2 2 2" xfId="36308" xr:uid="{00000000-0005-0000-0000-0000D98D0000}"/>
    <cellStyle name="Normal 3 5 2 5 2 2 2 2" xfId="36309" xr:uid="{00000000-0005-0000-0000-0000DA8D0000}"/>
    <cellStyle name="Normal 3 5 2 5 2 2 2 2 2" xfId="36310" xr:uid="{00000000-0005-0000-0000-0000DB8D0000}"/>
    <cellStyle name="Normal 3 5 2 5 2 2 2 3" xfId="36311" xr:uid="{00000000-0005-0000-0000-0000DC8D0000}"/>
    <cellStyle name="Normal 3 5 2 5 2 2 3" xfId="36312" xr:uid="{00000000-0005-0000-0000-0000DD8D0000}"/>
    <cellStyle name="Normal 3 5 2 5 2 2 3 2" xfId="36313" xr:uid="{00000000-0005-0000-0000-0000DE8D0000}"/>
    <cellStyle name="Normal 3 5 2 5 2 2 4" xfId="36314" xr:uid="{00000000-0005-0000-0000-0000DF8D0000}"/>
    <cellStyle name="Normal 3 5 2 5 2 3" xfId="36315" xr:uid="{00000000-0005-0000-0000-0000E08D0000}"/>
    <cellStyle name="Normal 3 5 2 5 2 3 2" xfId="36316" xr:uid="{00000000-0005-0000-0000-0000E18D0000}"/>
    <cellStyle name="Normal 3 5 2 5 2 3 2 2" xfId="36317" xr:uid="{00000000-0005-0000-0000-0000E28D0000}"/>
    <cellStyle name="Normal 3 5 2 5 2 3 3" xfId="36318" xr:uid="{00000000-0005-0000-0000-0000E38D0000}"/>
    <cellStyle name="Normal 3 5 2 5 2 4" xfId="36319" xr:uid="{00000000-0005-0000-0000-0000E48D0000}"/>
    <cellStyle name="Normal 3 5 2 5 2 4 2" xfId="36320" xr:uid="{00000000-0005-0000-0000-0000E58D0000}"/>
    <cellStyle name="Normal 3 5 2 5 2 5" xfId="36321" xr:uid="{00000000-0005-0000-0000-0000E68D0000}"/>
    <cellStyle name="Normal 3 5 2 5 3" xfId="36322" xr:uid="{00000000-0005-0000-0000-0000E78D0000}"/>
    <cellStyle name="Normal 3 5 2 5 3 2" xfId="36323" xr:uid="{00000000-0005-0000-0000-0000E88D0000}"/>
    <cellStyle name="Normal 3 5 2 5 3 2 2" xfId="36324" xr:uid="{00000000-0005-0000-0000-0000E98D0000}"/>
    <cellStyle name="Normal 3 5 2 5 3 2 2 2" xfId="36325" xr:uid="{00000000-0005-0000-0000-0000EA8D0000}"/>
    <cellStyle name="Normal 3 5 2 5 3 2 3" xfId="36326" xr:uid="{00000000-0005-0000-0000-0000EB8D0000}"/>
    <cellStyle name="Normal 3 5 2 5 3 3" xfId="36327" xr:uid="{00000000-0005-0000-0000-0000EC8D0000}"/>
    <cellStyle name="Normal 3 5 2 5 3 3 2" xfId="36328" xr:uid="{00000000-0005-0000-0000-0000ED8D0000}"/>
    <cellStyle name="Normal 3 5 2 5 3 4" xfId="36329" xr:uid="{00000000-0005-0000-0000-0000EE8D0000}"/>
    <cellStyle name="Normal 3 5 2 5 4" xfId="36330" xr:uid="{00000000-0005-0000-0000-0000EF8D0000}"/>
    <cellStyle name="Normal 3 5 2 5 4 2" xfId="36331" xr:uid="{00000000-0005-0000-0000-0000F08D0000}"/>
    <cellStyle name="Normal 3 5 2 5 4 2 2" xfId="36332" xr:uid="{00000000-0005-0000-0000-0000F18D0000}"/>
    <cellStyle name="Normal 3 5 2 5 4 3" xfId="36333" xr:uid="{00000000-0005-0000-0000-0000F28D0000}"/>
    <cellStyle name="Normal 3 5 2 5 5" xfId="36334" xr:uid="{00000000-0005-0000-0000-0000F38D0000}"/>
    <cellStyle name="Normal 3 5 2 5 5 2" xfId="36335" xr:uid="{00000000-0005-0000-0000-0000F48D0000}"/>
    <cellStyle name="Normal 3 5 2 5 6" xfId="36336" xr:uid="{00000000-0005-0000-0000-0000F58D0000}"/>
    <cellStyle name="Normal 3 5 2 6" xfId="36337" xr:uid="{00000000-0005-0000-0000-0000F68D0000}"/>
    <cellStyle name="Normal 3 5 2 6 2" xfId="36338" xr:uid="{00000000-0005-0000-0000-0000F78D0000}"/>
    <cellStyle name="Normal 3 5 2 6 2 2" xfId="36339" xr:uid="{00000000-0005-0000-0000-0000F88D0000}"/>
    <cellStyle name="Normal 3 5 2 6 2 2 2" xfId="36340" xr:uid="{00000000-0005-0000-0000-0000F98D0000}"/>
    <cellStyle name="Normal 3 5 2 6 2 2 2 2" xfId="36341" xr:uid="{00000000-0005-0000-0000-0000FA8D0000}"/>
    <cellStyle name="Normal 3 5 2 6 2 2 3" xfId="36342" xr:uid="{00000000-0005-0000-0000-0000FB8D0000}"/>
    <cellStyle name="Normal 3 5 2 6 2 3" xfId="36343" xr:uid="{00000000-0005-0000-0000-0000FC8D0000}"/>
    <cellStyle name="Normal 3 5 2 6 2 3 2" xfId="36344" xr:uid="{00000000-0005-0000-0000-0000FD8D0000}"/>
    <cellStyle name="Normal 3 5 2 6 2 4" xfId="36345" xr:uid="{00000000-0005-0000-0000-0000FE8D0000}"/>
    <cellStyle name="Normal 3 5 2 6 3" xfId="36346" xr:uid="{00000000-0005-0000-0000-0000FF8D0000}"/>
    <cellStyle name="Normal 3 5 2 6 3 2" xfId="36347" xr:uid="{00000000-0005-0000-0000-0000008E0000}"/>
    <cellStyle name="Normal 3 5 2 6 3 2 2" xfId="36348" xr:uid="{00000000-0005-0000-0000-0000018E0000}"/>
    <cellStyle name="Normal 3 5 2 6 3 3" xfId="36349" xr:uid="{00000000-0005-0000-0000-0000028E0000}"/>
    <cellStyle name="Normal 3 5 2 6 4" xfId="36350" xr:uid="{00000000-0005-0000-0000-0000038E0000}"/>
    <cellStyle name="Normal 3 5 2 6 4 2" xfId="36351" xr:uid="{00000000-0005-0000-0000-0000048E0000}"/>
    <cellStyle name="Normal 3 5 2 6 5" xfId="36352" xr:uid="{00000000-0005-0000-0000-0000058E0000}"/>
    <cellStyle name="Normal 3 5 2 7" xfId="36353" xr:uid="{00000000-0005-0000-0000-0000068E0000}"/>
    <cellStyle name="Normal 3 5 2 7 2" xfId="36354" xr:uid="{00000000-0005-0000-0000-0000078E0000}"/>
    <cellStyle name="Normal 3 5 2 7 2 2" xfId="36355" xr:uid="{00000000-0005-0000-0000-0000088E0000}"/>
    <cellStyle name="Normal 3 5 2 7 2 2 2" xfId="36356" xr:uid="{00000000-0005-0000-0000-0000098E0000}"/>
    <cellStyle name="Normal 3 5 2 7 2 3" xfId="36357" xr:uid="{00000000-0005-0000-0000-00000A8E0000}"/>
    <cellStyle name="Normal 3 5 2 7 3" xfId="36358" xr:uid="{00000000-0005-0000-0000-00000B8E0000}"/>
    <cellStyle name="Normal 3 5 2 7 3 2" xfId="36359" xr:uid="{00000000-0005-0000-0000-00000C8E0000}"/>
    <cellStyle name="Normal 3 5 2 7 4" xfId="36360" xr:uid="{00000000-0005-0000-0000-00000D8E0000}"/>
    <cellStyle name="Normal 3 5 2 8" xfId="36361" xr:uid="{00000000-0005-0000-0000-00000E8E0000}"/>
    <cellStyle name="Normal 3 5 2 9" xfId="36362" xr:uid="{00000000-0005-0000-0000-00000F8E0000}"/>
    <cellStyle name="Normal 3 5 2 9 2" xfId="36363" xr:uid="{00000000-0005-0000-0000-0000108E0000}"/>
    <cellStyle name="Normal 3 5 2 9 2 2" xfId="36364" xr:uid="{00000000-0005-0000-0000-0000118E0000}"/>
    <cellStyle name="Normal 3 5 2 9 3" xfId="36365" xr:uid="{00000000-0005-0000-0000-0000128E0000}"/>
    <cellStyle name="Normal 3 5 2 9 3 2" xfId="36366" xr:uid="{00000000-0005-0000-0000-0000138E0000}"/>
    <cellStyle name="Normal 3 5 2 9 4" xfId="36367" xr:uid="{00000000-0005-0000-0000-0000148E0000}"/>
    <cellStyle name="Normal 3 5 3" xfId="36368" xr:uid="{00000000-0005-0000-0000-0000158E0000}"/>
    <cellStyle name="Normal 3 5 3 10" xfId="36369" xr:uid="{00000000-0005-0000-0000-0000168E0000}"/>
    <cellStyle name="Normal 3 5 3 11" xfId="36370" xr:uid="{00000000-0005-0000-0000-0000178E0000}"/>
    <cellStyle name="Normal 3 5 3 2" xfId="36371" xr:uid="{00000000-0005-0000-0000-0000188E0000}"/>
    <cellStyle name="Normal 3 5 3 2 2" xfId="36372" xr:uid="{00000000-0005-0000-0000-0000198E0000}"/>
    <cellStyle name="Normal 3 5 3 2 2 2" xfId="36373" xr:uid="{00000000-0005-0000-0000-00001A8E0000}"/>
    <cellStyle name="Normal 3 5 3 2 2 2 2" xfId="36374" xr:uid="{00000000-0005-0000-0000-00001B8E0000}"/>
    <cellStyle name="Normal 3 5 3 2 2 2 2 2" xfId="36375" xr:uid="{00000000-0005-0000-0000-00001C8E0000}"/>
    <cellStyle name="Normal 3 5 3 2 2 2 2 2 2" xfId="36376" xr:uid="{00000000-0005-0000-0000-00001D8E0000}"/>
    <cellStyle name="Normal 3 5 3 2 2 2 2 2 2 2" xfId="36377" xr:uid="{00000000-0005-0000-0000-00001E8E0000}"/>
    <cellStyle name="Normal 3 5 3 2 2 2 2 2 3" xfId="36378" xr:uid="{00000000-0005-0000-0000-00001F8E0000}"/>
    <cellStyle name="Normal 3 5 3 2 2 2 2 3" xfId="36379" xr:uid="{00000000-0005-0000-0000-0000208E0000}"/>
    <cellStyle name="Normal 3 5 3 2 2 2 2 3 2" xfId="36380" xr:uid="{00000000-0005-0000-0000-0000218E0000}"/>
    <cellStyle name="Normal 3 5 3 2 2 2 2 4" xfId="36381" xr:uid="{00000000-0005-0000-0000-0000228E0000}"/>
    <cellStyle name="Normal 3 5 3 2 2 2 3" xfId="36382" xr:uid="{00000000-0005-0000-0000-0000238E0000}"/>
    <cellStyle name="Normal 3 5 3 2 2 2 3 2" xfId="36383" xr:uid="{00000000-0005-0000-0000-0000248E0000}"/>
    <cellStyle name="Normal 3 5 3 2 2 2 3 2 2" xfId="36384" xr:uid="{00000000-0005-0000-0000-0000258E0000}"/>
    <cellStyle name="Normal 3 5 3 2 2 2 3 3" xfId="36385" xr:uid="{00000000-0005-0000-0000-0000268E0000}"/>
    <cellStyle name="Normal 3 5 3 2 2 2 4" xfId="36386" xr:uid="{00000000-0005-0000-0000-0000278E0000}"/>
    <cellStyle name="Normal 3 5 3 2 2 2 4 2" xfId="36387" xr:uid="{00000000-0005-0000-0000-0000288E0000}"/>
    <cellStyle name="Normal 3 5 3 2 2 2 5" xfId="36388" xr:uid="{00000000-0005-0000-0000-0000298E0000}"/>
    <cellStyle name="Normal 3 5 3 2 2 3" xfId="36389" xr:uid="{00000000-0005-0000-0000-00002A8E0000}"/>
    <cellStyle name="Normal 3 5 3 2 2 3 2" xfId="36390" xr:uid="{00000000-0005-0000-0000-00002B8E0000}"/>
    <cellStyle name="Normal 3 5 3 2 2 3 2 2" xfId="36391" xr:uid="{00000000-0005-0000-0000-00002C8E0000}"/>
    <cellStyle name="Normal 3 5 3 2 2 3 2 2 2" xfId="36392" xr:uid="{00000000-0005-0000-0000-00002D8E0000}"/>
    <cellStyle name="Normal 3 5 3 2 2 3 2 3" xfId="36393" xr:uid="{00000000-0005-0000-0000-00002E8E0000}"/>
    <cellStyle name="Normal 3 5 3 2 2 3 3" xfId="36394" xr:uid="{00000000-0005-0000-0000-00002F8E0000}"/>
    <cellStyle name="Normal 3 5 3 2 2 3 3 2" xfId="36395" xr:uid="{00000000-0005-0000-0000-0000308E0000}"/>
    <cellStyle name="Normal 3 5 3 2 2 3 4" xfId="36396" xr:uid="{00000000-0005-0000-0000-0000318E0000}"/>
    <cellStyle name="Normal 3 5 3 2 2 4" xfId="36397" xr:uid="{00000000-0005-0000-0000-0000328E0000}"/>
    <cellStyle name="Normal 3 5 3 2 2 4 2" xfId="36398" xr:uid="{00000000-0005-0000-0000-0000338E0000}"/>
    <cellStyle name="Normal 3 5 3 2 2 4 2 2" xfId="36399" xr:uid="{00000000-0005-0000-0000-0000348E0000}"/>
    <cellStyle name="Normal 3 5 3 2 2 4 3" xfId="36400" xr:uid="{00000000-0005-0000-0000-0000358E0000}"/>
    <cellStyle name="Normal 3 5 3 2 2 5" xfId="36401" xr:uid="{00000000-0005-0000-0000-0000368E0000}"/>
    <cellStyle name="Normal 3 5 3 2 2 5 2" xfId="36402" xr:uid="{00000000-0005-0000-0000-0000378E0000}"/>
    <cellStyle name="Normal 3 5 3 2 2 6" xfId="36403" xr:uid="{00000000-0005-0000-0000-0000388E0000}"/>
    <cellStyle name="Normal 3 5 3 2 3" xfId="36404" xr:uid="{00000000-0005-0000-0000-0000398E0000}"/>
    <cellStyle name="Normal 3 5 3 2 3 2" xfId="36405" xr:uid="{00000000-0005-0000-0000-00003A8E0000}"/>
    <cellStyle name="Normal 3 5 3 2 3 2 2" xfId="36406" xr:uid="{00000000-0005-0000-0000-00003B8E0000}"/>
    <cellStyle name="Normal 3 5 3 2 3 2 2 2" xfId="36407" xr:uid="{00000000-0005-0000-0000-00003C8E0000}"/>
    <cellStyle name="Normal 3 5 3 2 3 2 2 2 2" xfId="36408" xr:uid="{00000000-0005-0000-0000-00003D8E0000}"/>
    <cellStyle name="Normal 3 5 3 2 3 2 2 2 2 2" xfId="36409" xr:uid="{00000000-0005-0000-0000-00003E8E0000}"/>
    <cellStyle name="Normal 3 5 3 2 3 2 2 2 3" xfId="36410" xr:uid="{00000000-0005-0000-0000-00003F8E0000}"/>
    <cellStyle name="Normal 3 5 3 2 3 2 2 3" xfId="36411" xr:uid="{00000000-0005-0000-0000-0000408E0000}"/>
    <cellStyle name="Normal 3 5 3 2 3 2 2 3 2" xfId="36412" xr:uid="{00000000-0005-0000-0000-0000418E0000}"/>
    <cellStyle name="Normal 3 5 3 2 3 2 2 4" xfId="36413" xr:uid="{00000000-0005-0000-0000-0000428E0000}"/>
    <cellStyle name="Normal 3 5 3 2 3 2 3" xfId="36414" xr:uid="{00000000-0005-0000-0000-0000438E0000}"/>
    <cellStyle name="Normal 3 5 3 2 3 2 3 2" xfId="36415" xr:uid="{00000000-0005-0000-0000-0000448E0000}"/>
    <cellStyle name="Normal 3 5 3 2 3 2 3 2 2" xfId="36416" xr:uid="{00000000-0005-0000-0000-0000458E0000}"/>
    <cellStyle name="Normal 3 5 3 2 3 2 3 3" xfId="36417" xr:uid="{00000000-0005-0000-0000-0000468E0000}"/>
    <cellStyle name="Normal 3 5 3 2 3 2 4" xfId="36418" xr:uid="{00000000-0005-0000-0000-0000478E0000}"/>
    <cellStyle name="Normal 3 5 3 2 3 2 4 2" xfId="36419" xr:uid="{00000000-0005-0000-0000-0000488E0000}"/>
    <cellStyle name="Normal 3 5 3 2 3 2 5" xfId="36420" xr:uid="{00000000-0005-0000-0000-0000498E0000}"/>
    <cellStyle name="Normal 3 5 3 2 3 3" xfId="36421" xr:uid="{00000000-0005-0000-0000-00004A8E0000}"/>
    <cellStyle name="Normal 3 5 3 2 3 3 2" xfId="36422" xr:uid="{00000000-0005-0000-0000-00004B8E0000}"/>
    <cellStyle name="Normal 3 5 3 2 3 3 2 2" xfId="36423" xr:uid="{00000000-0005-0000-0000-00004C8E0000}"/>
    <cellStyle name="Normal 3 5 3 2 3 3 2 2 2" xfId="36424" xr:uid="{00000000-0005-0000-0000-00004D8E0000}"/>
    <cellStyle name="Normal 3 5 3 2 3 3 2 3" xfId="36425" xr:uid="{00000000-0005-0000-0000-00004E8E0000}"/>
    <cellStyle name="Normal 3 5 3 2 3 3 3" xfId="36426" xr:uid="{00000000-0005-0000-0000-00004F8E0000}"/>
    <cellStyle name="Normal 3 5 3 2 3 3 3 2" xfId="36427" xr:uid="{00000000-0005-0000-0000-0000508E0000}"/>
    <cellStyle name="Normal 3 5 3 2 3 3 4" xfId="36428" xr:uid="{00000000-0005-0000-0000-0000518E0000}"/>
    <cellStyle name="Normal 3 5 3 2 3 4" xfId="36429" xr:uid="{00000000-0005-0000-0000-0000528E0000}"/>
    <cellStyle name="Normal 3 5 3 2 3 4 2" xfId="36430" xr:uid="{00000000-0005-0000-0000-0000538E0000}"/>
    <cellStyle name="Normal 3 5 3 2 3 4 2 2" xfId="36431" xr:uid="{00000000-0005-0000-0000-0000548E0000}"/>
    <cellStyle name="Normal 3 5 3 2 3 4 3" xfId="36432" xr:uid="{00000000-0005-0000-0000-0000558E0000}"/>
    <cellStyle name="Normal 3 5 3 2 3 5" xfId="36433" xr:uid="{00000000-0005-0000-0000-0000568E0000}"/>
    <cellStyle name="Normal 3 5 3 2 3 5 2" xfId="36434" xr:uid="{00000000-0005-0000-0000-0000578E0000}"/>
    <cellStyle name="Normal 3 5 3 2 3 6" xfId="36435" xr:uid="{00000000-0005-0000-0000-0000588E0000}"/>
    <cellStyle name="Normal 3 5 3 2 4" xfId="36436" xr:uid="{00000000-0005-0000-0000-0000598E0000}"/>
    <cellStyle name="Normal 3 5 3 2 4 2" xfId="36437" xr:uid="{00000000-0005-0000-0000-00005A8E0000}"/>
    <cellStyle name="Normal 3 5 3 2 4 2 2" xfId="36438" xr:uid="{00000000-0005-0000-0000-00005B8E0000}"/>
    <cellStyle name="Normal 3 5 3 2 4 2 2 2" xfId="36439" xr:uid="{00000000-0005-0000-0000-00005C8E0000}"/>
    <cellStyle name="Normal 3 5 3 2 4 2 2 2 2" xfId="36440" xr:uid="{00000000-0005-0000-0000-00005D8E0000}"/>
    <cellStyle name="Normal 3 5 3 2 4 2 2 3" xfId="36441" xr:uid="{00000000-0005-0000-0000-00005E8E0000}"/>
    <cellStyle name="Normal 3 5 3 2 4 2 3" xfId="36442" xr:uid="{00000000-0005-0000-0000-00005F8E0000}"/>
    <cellStyle name="Normal 3 5 3 2 4 2 3 2" xfId="36443" xr:uid="{00000000-0005-0000-0000-0000608E0000}"/>
    <cellStyle name="Normal 3 5 3 2 4 2 4" xfId="36444" xr:uid="{00000000-0005-0000-0000-0000618E0000}"/>
    <cellStyle name="Normal 3 5 3 2 4 3" xfId="36445" xr:uid="{00000000-0005-0000-0000-0000628E0000}"/>
    <cellStyle name="Normal 3 5 3 2 4 3 2" xfId="36446" xr:uid="{00000000-0005-0000-0000-0000638E0000}"/>
    <cellStyle name="Normal 3 5 3 2 4 3 2 2" xfId="36447" xr:uid="{00000000-0005-0000-0000-0000648E0000}"/>
    <cellStyle name="Normal 3 5 3 2 4 3 3" xfId="36448" xr:uid="{00000000-0005-0000-0000-0000658E0000}"/>
    <cellStyle name="Normal 3 5 3 2 4 4" xfId="36449" xr:uid="{00000000-0005-0000-0000-0000668E0000}"/>
    <cellStyle name="Normal 3 5 3 2 4 4 2" xfId="36450" xr:uid="{00000000-0005-0000-0000-0000678E0000}"/>
    <cellStyle name="Normal 3 5 3 2 4 5" xfId="36451" xr:uid="{00000000-0005-0000-0000-0000688E0000}"/>
    <cellStyle name="Normal 3 5 3 2 5" xfId="36452" xr:uid="{00000000-0005-0000-0000-0000698E0000}"/>
    <cellStyle name="Normal 3 5 3 2 5 2" xfId="36453" xr:uid="{00000000-0005-0000-0000-00006A8E0000}"/>
    <cellStyle name="Normal 3 5 3 2 5 2 2" xfId="36454" xr:uid="{00000000-0005-0000-0000-00006B8E0000}"/>
    <cellStyle name="Normal 3 5 3 2 5 2 2 2" xfId="36455" xr:uid="{00000000-0005-0000-0000-00006C8E0000}"/>
    <cellStyle name="Normal 3 5 3 2 5 2 3" xfId="36456" xr:uid="{00000000-0005-0000-0000-00006D8E0000}"/>
    <cellStyle name="Normal 3 5 3 2 5 3" xfId="36457" xr:uid="{00000000-0005-0000-0000-00006E8E0000}"/>
    <cellStyle name="Normal 3 5 3 2 5 3 2" xfId="36458" xr:uid="{00000000-0005-0000-0000-00006F8E0000}"/>
    <cellStyle name="Normal 3 5 3 2 5 4" xfId="36459" xr:uid="{00000000-0005-0000-0000-0000708E0000}"/>
    <cellStyle name="Normal 3 5 3 2 6" xfId="36460" xr:uid="{00000000-0005-0000-0000-0000718E0000}"/>
    <cellStyle name="Normal 3 5 3 2 6 2" xfId="36461" xr:uid="{00000000-0005-0000-0000-0000728E0000}"/>
    <cellStyle name="Normal 3 5 3 2 6 2 2" xfId="36462" xr:uid="{00000000-0005-0000-0000-0000738E0000}"/>
    <cellStyle name="Normal 3 5 3 2 6 3" xfId="36463" xr:uid="{00000000-0005-0000-0000-0000748E0000}"/>
    <cellStyle name="Normal 3 5 3 2 6 3 2" xfId="36464" xr:uid="{00000000-0005-0000-0000-0000758E0000}"/>
    <cellStyle name="Normal 3 5 3 2 6 4" xfId="36465" xr:uid="{00000000-0005-0000-0000-0000768E0000}"/>
    <cellStyle name="Normal 3 5 3 2 7" xfId="36466" xr:uid="{00000000-0005-0000-0000-0000778E0000}"/>
    <cellStyle name="Normal 3 5 3 2 7 2" xfId="36467" xr:uid="{00000000-0005-0000-0000-0000788E0000}"/>
    <cellStyle name="Normal 3 5 3 2 8" xfId="36468" xr:uid="{00000000-0005-0000-0000-0000798E0000}"/>
    <cellStyle name="Normal 3 5 3 2 8 2" xfId="36469" xr:uid="{00000000-0005-0000-0000-00007A8E0000}"/>
    <cellStyle name="Normal 3 5 3 2 9" xfId="36470" xr:uid="{00000000-0005-0000-0000-00007B8E0000}"/>
    <cellStyle name="Normal 3 5 3 3" xfId="36471" xr:uid="{00000000-0005-0000-0000-00007C8E0000}"/>
    <cellStyle name="Normal 3 5 3 3 2" xfId="36472" xr:uid="{00000000-0005-0000-0000-00007D8E0000}"/>
    <cellStyle name="Normal 3 5 3 3 2 2" xfId="36473" xr:uid="{00000000-0005-0000-0000-00007E8E0000}"/>
    <cellStyle name="Normal 3 5 3 3 2 2 2" xfId="36474" xr:uid="{00000000-0005-0000-0000-00007F8E0000}"/>
    <cellStyle name="Normal 3 5 3 3 2 2 2 2" xfId="36475" xr:uid="{00000000-0005-0000-0000-0000808E0000}"/>
    <cellStyle name="Normal 3 5 3 3 2 2 2 2 2" xfId="36476" xr:uid="{00000000-0005-0000-0000-0000818E0000}"/>
    <cellStyle name="Normal 3 5 3 3 2 2 2 3" xfId="36477" xr:uid="{00000000-0005-0000-0000-0000828E0000}"/>
    <cellStyle name="Normal 3 5 3 3 2 2 3" xfId="36478" xr:uid="{00000000-0005-0000-0000-0000838E0000}"/>
    <cellStyle name="Normal 3 5 3 3 2 2 3 2" xfId="36479" xr:uid="{00000000-0005-0000-0000-0000848E0000}"/>
    <cellStyle name="Normal 3 5 3 3 2 2 4" xfId="36480" xr:uid="{00000000-0005-0000-0000-0000858E0000}"/>
    <cellStyle name="Normal 3 5 3 3 2 3" xfId="36481" xr:uid="{00000000-0005-0000-0000-0000868E0000}"/>
    <cellStyle name="Normal 3 5 3 3 2 3 2" xfId="36482" xr:uid="{00000000-0005-0000-0000-0000878E0000}"/>
    <cellStyle name="Normal 3 5 3 3 2 3 2 2" xfId="36483" xr:uid="{00000000-0005-0000-0000-0000888E0000}"/>
    <cellStyle name="Normal 3 5 3 3 2 3 3" xfId="36484" xr:uid="{00000000-0005-0000-0000-0000898E0000}"/>
    <cellStyle name="Normal 3 5 3 3 2 4" xfId="36485" xr:uid="{00000000-0005-0000-0000-00008A8E0000}"/>
    <cellStyle name="Normal 3 5 3 3 2 4 2" xfId="36486" xr:uid="{00000000-0005-0000-0000-00008B8E0000}"/>
    <cellStyle name="Normal 3 5 3 3 2 5" xfId="36487" xr:uid="{00000000-0005-0000-0000-00008C8E0000}"/>
    <cellStyle name="Normal 3 5 3 3 3" xfId="36488" xr:uid="{00000000-0005-0000-0000-00008D8E0000}"/>
    <cellStyle name="Normal 3 5 3 3 3 2" xfId="36489" xr:uid="{00000000-0005-0000-0000-00008E8E0000}"/>
    <cellStyle name="Normal 3 5 3 3 3 2 2" xfId="36490" xr:uid="{00000000-0005-0000-0000-00008F8E0000}"/>
    <cellStyle name="Normal 3 5 3 3 3 2 2 2" xfId="36491" xr:uid="{00000000-0005-0000-0000-0000908E0000}"/>
    <cellStyle name="Normal 3 5 3 3 3 2 3" xfId="36492" xr:uid="{00000000-0005-0000-0000-0000918E0000}"/>
    <cellStyle name="Normal 3 5 3 3 3 3" xfId="36493" xr:uid="{00000000-0005-0000-0000-0000928E0000}"/>
    <cellStyle name="Normal 3 5 3 3 3 3 2" xfId="36494" xr:uid="{00000000-0005-0000-0000-0000938E0000}"/>
    <cellStyle name="Normal 3 5 3 3 3 4" xfId="36495" xr:uid="{00000000-0005-0000-0000-0000948E0000}"/>
    <cellStyle name="Normal 3 5 3 3 4" xfId="36496" xr:uid="{00000000-0005-0000-0000-0000958E0000}"/>
    <cellStyle name="Normal 3 5 3 3 4 2" xfId="36497" xr:uid="{00000000-0005-0000-0000-0000968E0000}"/>
    <cellStyle name="Normal 3 5 3 3 4 2 2" xfId="36498" xr:uid="{00000000-0005-0000-0000-0000978E0000}"/>
    <cellStyle name="Normal 3 5 3 3 4 3" xfId="36499" xr:uid="{00000000-0005-0000-0000-0000988E0000}"/>
    <cellStyle name="Normal 3 5 3 3 5" xfId="36500" xr:uid="{00000000-0005-0000-0000-0000998E0000}"/>
    <cellStyle name="Normal 3 5 3 3 5 2" xfId="36501" xr:uid="{00000000-0005-0000-0000-00009A8E0000}"/>
    <cellStyle name="Normal 3 5 3 3 6" xfId="36502" xr:uid="{00000000-0005-0000-0000-00009B8E0000}"/>
    <cellStyle name="Normal 3 5 3 4" xfId="36503" xr:uid="{00000000-0005-0000-0000-00009C8E0000}"/>
    <cellStyle name="Normal 3 5 3 4 2" xfId="36504" xr:uid="{00000000-0005-0000-0000-00009D8E0000}"/>
    <cellStyle name="Normal 3 5 3 4 2 2" xfId="36505" xr:uid="{00000000-0005-0000-0000-00009E8E0000}"/>
    <cellStyle name="Normal 3 5 3 4 2 2 2" xfId="36506" xr:uid="{00000000-0005-0000-0000-00009F8E0000}"/>
    <cellStyle name="Normal 3 5 3 4 2 2 2 2" xfId="36507" xr:uid="{00000000-0005-0000-0000-0000A08E0000}"/>
    <cellStyle name="Normal 3 5 3 4 2 2 2 2 2" xfId="36508" xr:uid="{00000000-0005-0000-0000-0000A18E0000}"/>
    <cellStyle name="Normal 3 5 3 4 2 2 2 3" xfId="36509" xr:uid="{00000000-0005-0000-0000-0000A28E0000}"/>
    <cellStyle name="Normal 3 5 3 4 2 2 3" xfId="36510" xr:uid="{00000000-0005-0000-0000-0000A38E0000}"/>
    <cellStyle name="Normal 3 5 3 4 2 2 3 2" xfId="36511" xr:uid="{00000000-0005-0000-0000-0000A48E0000}"/>
    <cellStyle name="Normal 3 5 3 4 2 2 4" xfId="36512" xr:uid="{00000000-0005-0000-0000-0000A58E0000}"/>
    <cellStyle name="Normal 3 5 3 4 2 3" xfId="36513" xr:uid="{00000000-0005-0000-0000-0000A68E0000}"/>
    <cellStyle name="Normal 3 5 3 4 2 3 2" xfId="36514" xr:uid="{00000000-0005-0000-0000-0000A78E0000}"/>
    <cellStyle name="Normal 3 5 3 4 2 3 2 2" xfId="36515" xr:uid="{00000000-0005-0000-0000-0000A88E0000}"/>
    <cellStyle name="Normal 3 5 3 4 2 3 3" xfId="36516" xr:uid="{00000000-0005-0000-0000-0000A98E0000}"/>
    <cellStyle name="Normal 3 5 3 4 2 4" xfId="36517" xr:uid="{00000000-0005-0000-0000-0000AA8E0000}"/>
    <cellStyle name="Normal 3 5 3 4 2 4 2" xfId="36518" xr:uid="{00000000-0005-0000-0000-0000AB8E0000}"/>
    <cellStyle name="Normal 3 5 3 4 2 5" xfId="36519" xr:uid="{00000000-0005-0000-0000-0000AC8E0000}"/>
    <cellStyle name="Normal 3 5 3 4 3" xfId="36520" xr:uid="{00000000-0005-0000-0000-0000AD8E0000}"/>
    <cellStyle name="Normal 3 5 3 4 3 2" xfId="36521" xr:uid="{00000000-0005-0000-0000-0000AE8E0000}"/>
    <cellStyle name="Normal 3 5 3 4 3 2 2" xfId="36522" xr:uid="{00000000-0005-0000-0000-0000AF8E0000}"/>
    <cellStyle name="Normal 3 5 3 4 3 2 2 2" xfId="36523" xr:uid="{00000000-0005-0000-0000-0000B08E0000}"/>
    <cellStyle name="Normal 3 5 3 4 3 2 3" xfId="36524" xr:uid="{00000000-0005-0000-0000-0000B18E0000}"/>
    <cellStyle name="Normal 3 5 3 4 3 3" xfId="36525" xr:uid="{00000000-0005-0000-0000-0000B28E0000}"/>
    <cellStyle name="Normal 3 5 3 4 3 3 2" xfId="36526" xr:uid="{00000000-0005-0000-0000-0000B38E0000}"/>
    <cellStyle name="Normal 3 5 3 4 3 4" xfId="36527" xr:uid="{00000000-0005-0000-0000-0000B48E0000}"/>
    <cellStyle name="Normal 3 5 3 4 4" xfId="36528" xr:uid="{00000000-0005-0000-0000-0000B58E0000}"/>
    <cellStyle name="Normal 3 5 3 4 4 2" xfId="36529" xr:uid="{00000000-0005-0000-0000-0000B68E0000}"/>
    <cellStyle name="Normal 3 5 3 4 4 2 2" xfId="36530" xr:uid="{00000000-0005-0000-0000-0000B78E0000}"/>
    <cellStyle name="Normal 3 5 3 4 4 3" xfId="36531" xr:uid="{00000000-0005-0000-0000-0000B88E0000}"/>
    <cellStyle name="Normal 3 5 3 4 5" xfId="36532" xr:uid="{00000000-0005-0000-0000-0000B98E0000}"/>
    <cellStyle name="Normal 3 5 3 4 5 2" xfId="36533" xr:uid="{00000000-0005-0000-0000-0000BA8E0000}"/>
    <cellStyle name="Normal 3 5 3 4 6" xfId="36534" xr:uid="{00000000-0005-0000-0000-0000BB8E0000}"/>
    <cellStyle name="Normal 3 5 3 5" xfId="36535" xr:uid="{00000000-0005-0000-0000-0000BC8E0000}"/>
    <cellStyle name="Normal 3 5 3 5 2" xfId="36536" xr:uid="{00000000-0005-0000-0000-0000BD8E0000}"/>
    <cellStyle name="Normal 3 5 3 5 2 2" xfId="36537" xr:uid="{00000000-0005-0000-0000-0000BE8E0000}"/>
    <cellStyle name="Normal 3 5 3 5 2 2 2" xfId="36538" xr:uid="{00000000-0005-0000-0000-0000BF8E0000}"/>
    <cellStyle name="Normal 3 5 3 5 2 2 2 2" xfId="36539" xr:uid="{00000000-0005-0000-0000-0000C08E0000}"/>
    <cellStyle name="Normal 3 5 3 5 2 2 3" xfId="36540" xr:uid="{00000000-0005-0000-0000-0000C18E0000}"/>
    <cellStyle name="Normal 3 5 3 5 2 3" xfId="36541" xr:uid="{00000000-0005-0000-0000-0000C28E0000}"/>
    <cellStyle name="Normal 3 5 3 5 2 3 2" xfId="36542" xr:uid="{00000000-0005-0000-0000-0000C38E0000}"/>
    <cellStyle name="Normal 3 5 3 5 2 4" xfId="36543" xr:uid="{00000000-0005-0000-0000-0000C48E0000}"/>
    <cellStyle name="Normal 3 5 3 5 3" xfId="36544" xr:uid="{00000000-0005-0000-0000-0000C58E0000}"/>
    <cellStyle name="Normal 3 5 3 5 3 2" xfId="36545" xr:uid="{00000000-0005-0000-0000-0000C68E0000}"/>
    <cellStyle name="Normal 3 5 3 5 3 2 2" xfId="36546" xr:uid="{00000000-0005-0000-0000-0000C78E0000}"/>
    <cellStyle name="Normal 3 5 3 5 3 3" xfId="36547" xr:uid="{00000000-0005-0000-0000-0000C88E0000}"/>
    <cellStyle name="Normal 3 5 3 5 4" xfId="36548" xr:uid="{00000000-0005-0000-0000-0000C98E0000}"/>
    <cellStyle name="Normal 3 5 3 5 4 2" xfId="36549" xr:uid="{00000000-0005-0000-0000-0000CA8E0000}"/>
    <cellStyle name="Normal 3 5 3 5 5" xfId="36550" xr:uid="{00000000-0005-0000-0000-0000CB8E0000}"/>
    <cellStyle name="Normal 3 5 3 6" xfId="36551" xr:uid="{00000000-0005-0000-0000-0000CC8E0000}"/>
    <cellStyle name="Normal 3 5 3 6 2" xfId="36552" xr:uid="{00000000-0005-0000-0000-0000CD8E0000}"/>
    <cellStyle name="Normal 3 5 3 6 2 2" xfId="36553" xr:uid="{00000000-0005-0000-0000-0000CE8E0000}"/>
    <cellStyle name="Normal 3 5 3 6 2 2 2" xfId="36554" xr:uid="{00000000-0005-0000-0000-0000CF8E0000}"/>
    <cellStyle name="Normal 3 5 3 6 2 3" xfId="36555" xr:uid="{00000000-0005-0000-0000-0000D08E0000}"/>
    <cellStyle name="Normal 3 5 3 6 3" xfId="36556" xr:uid="{00000000-0005-0000-0000-0000D18E0000}"/>
    <cellStyle name="Normal 3 5 3 6 3 2" xfId="36557" xr:uid="{00000000-0005-0000-0000-0000D28E0000}"/>
    <cellStyle name="Normal 3 5 3 6 4" xfId="36558" xr:uid="{00000000-0005-0000-0000-0000D38E0000}"/>
    <cellStyle name="Normal 3 5 3 7" xfId="36559" xr:uid="{00000000-0005-0000-0000-0000D48E0000}"/>
    <cellStyle name="Normal 3 5 3 7 2" xfId="36560" xr:uid="{00000000-0005-0000-0000-0000D58E0000}"/>
    <cellStyle name="Normal 3 5 3 7 2 2" xfId="36561" xr:uid="{00000000-0005-0000-0000-0000D68E0000}"/>
    <cellStyle name="Normal 3 5 3 7 3" xfId="36562" xr:uid="{00000000-0005-0000-0000-0000D78E0000}"/>
    <cellStyle name="Normal 3 5 3 7 3 2" xfId="36563" xr:uid="{00000000-0005-0000-0000-0000D88E0000}"/>
    <cellStyle name="Normal 3 5 3 7 4" xfId="36564" xr:uid="{00000000-0005-0000-0000-0000D98E0000}"/>
    <cellStyle name="Normal 3 5 3 8" xfId="36565" xr:uid="{00000000-0005-0000-0000-0000DA8E0000}"/>
    <cellStyle name="Normal 3 5 3 8 2" xfId="36566" xr:uid="{00000000-0005-0000-0000-0000DB8E0000}"/>
    <cellStyle name="Normal 3 5 3 9" xfId="36567" xr:uid="{00000000-0005-0000-0000-0000DC8E0000}"/>
    <cellStyle name="Normal 3 5 3 9 2" xfId="36568" xr:uid="{00000000-0005-0000-0000-0000DD8E0000}"/>
    <cellStyle name="Normal 3 5 4" xfId="36569" xr:uid="{00000000-0005-0000-0000-0000DE8E0000}"/>
    <cellStyle name="Normal 3 5 4 10" xfId="36570" xr:uid="{00000000-0005-0000-0000-0000DF8E0000}"/>
    <cellStyle name="Normal 3 5 4 11" xfId="36571" xr:uid="{00000000-0005-0000-0000-0000E08E0000}"/>
    <cellStyle name="Normal 3 5 4 2" xfId="36572" xr:uid="{00000000-0005-0000-0000-0000E18E0000}"/>
    <cellStyle name="Normal 3 5 4 2 2" xfId="36573" xr:uid="{00000000-0005-0000-0000-0000E28E0000}"/>
    <cellStyle name="Normal 3 5 4 2 2 2" xfId="36574" xr:uid="{00000000-0005-0000-0000-0000E38E0000}"/>
    <cellStyle name="Normal 3 5 4 2 2 2 2" xfId="36575" xr:uid="{00000000-0005-0000-0000-0000E48E0000}"/>
    <cellStyle name="Normal 3 5 4 2 2 2 2 2" xfId="36576" xr:uid="{00000000-0005-0000-0000-0000E58E0000}"/>
    <cellStyle name="Normal 3 5 4 2 2 2 2 2 2" xfId="36577" xr:uid="{00000000-0005-0000-0000-0000E68E0000}"/>
    <cellStyle name="Normal 3 5 4 2 2 2 2 2 2 2" xfId="36578" xr:uid="{00000000-0005-0000-0000-0000E78E0000}"/>
    <cellStyle name="Normal 3 5 4 2 2 2 2 2 3" xfId="36579" xr:uid="{00000000-0005-0000-0000-0000E88E0000}"/>
    <cellStyle name="Normal 3 5 4 2 2 2 2 3" xfId="36580" xr:uid="{00000000-0005-0000-0000-0000E98E0000}"/>
    <cellStyle name="Normal 3 5 4 2 2 2 2 3 2" xfId="36581" xr:uid="{00000000-0005-0000-0000-0000EA8E0000}"/>
    <cellStyle name="Normal 3 5 4 2 2 2 2 4" xfId="36582" xr:uid="{00000000-0005-0000-0000-0000EB8E0000}"/>
    <cellStyle name="Normal 3 5 4 2 2 2 3" xfId="36583" xr:uid="{00000000-0005-0000-0000-0000EC8E0000}"/>
    <cellStyle name="Normal 3 5 4 2 2 2 3 2" xfId="36584" xr:uid="{00000000-0005-0000-0000-0000ED8E0000}"/>
    <cellStyle name="Normal 3 5 4 2 2 2 3 2 2" xfId="36585" xr:uid="{00000000-0005-0000-0000-0000EE8E0000}"/>
    <cellStyle name="Normal 3 5 4 2 2 2 3 3" xfId="36586" xr:uid="{00000000-0005-0000-0000-0000EF8E0000}"/>
    <cellStyle name="Normal 3 5 4 2 2 2 4" xfId="36587" xr:uid="{00000000-0005-0000-0000-0000F08E0000}"/>
    <cellStyle name="Normal 3 5 4 2 2 2 4 2" xfId="36588" xr:uid="{00000000-0005-0000-0000-0000F18E0000}"/>
    <cellStyle name="Normal 3 5 4 2 2 2 5" xfId="36589" xr:uid="{00000000-0005-0000-0000-0000F28E0000}"/>
    <cellStyle name="Normal 3 5 4 2 2 3" xfId="36590" xr:uid="{00000000-0005-0000-0000-0000F38E0000}"/>
    <cellStyle name="Normal 3 5 4 2 2 3 2" xfId="36591" xr:uid="{00000000-0005-0000-0000-0000F48E0000}"/>
    <cellStyle name="Normal 3 5 4 2 2 3 2 2" xfId="36592" xr:uid="{00000000-0005-0000-0000-0000F58E0000}"/>
    <cellStyle name="Normal 3 5 4 2 2 3 2 2 2" xfId="36593" xr:uid="{00000000-0005-0000-0000-0000F68E0000}"/>
    <cellStyle name="Normal 3 5 4 2 2 3 2 3" xfId="36594" xr:uid="{00000000-0005-0000-0000-0000F78E0000}"/>
    <cellStyle name="Normal 3 5 4 2 2 3 3" xfId="36595" xr:uid="{00000000-0005-0000-0000-0000F88E0000}"/>
    <cellStyle name="Normal 3 5 4 2 2 3 3 2" xfId="36596" xr:uid="{00000000-0005-0000-0000-0000F98E0000}"/>
    <cellStyle name="Normal 3 5 4 2 2 3 4" xfId="36597" xr:uid="{00000000-0005-0000-0000-0000FA8E0000}"/>
    <cellStyle name="Normal 3 5 4 2 2 4" xfId="36598" xr:uid="{00000000-0005-0000-0000-0000FB8E0000}"/>
    <cellStyle name="Normal 3 5 4 2 2 4 2" xfId="36599" xr:uid="{00000000-0005-0000-0000-0000FC8E0000}"/>
    <cellStyle name="Normal 3 5 4 2 2 4 2 2" xfId="36600" xr:uid="{00000000-0005-0000-0000-0000FD8E0000}"/>
    <cellStyle name="Normal 3 5 4 2 2 4 3" xfId="36601" xr:uid="{00000000-0005-0000-0000-0000FE8E0000}"/>
    <cellStyle name="Normal 3 5 4 2 2 5" xfId="36602" xr:uid="{00000000-0005-0000-0000-0000FF8E0000}"/>
    <cellStyle name="Normal 3 5 4 2 2 5 2" xfId="36603" xr:uid="{00000000-0005-0000-0000-0000008F0000}"/>
    <cellStyle name="Normal 3 5 4 2 2 6" xfId="36604" xr:uid="{00000000-0005-0000-0000-0000018F0000}"/>
    <cellStyle name="Normal 3 5 4 2 3" xfId="36605" xr:uid="{00000000-0005-0000-0000-0000028F0000}"/>
    <cellStyle name="Normal 3 5 4 2 3 2" xfId="36606" xr:uid="{00000000-0005-0000-0000-0000038F0000}"/>
    <cellStyle name="Normal 3 5 4 2 3 2 2" xfId="36607" xr:uid="{00000000-0005-0000-0000-0000048F0000}"/>
    <cellStyle name="Normal 3 5 4 2 3 2 2 2" xfId="36608" xr:uid="{00000000-0005-0000-0000-0000058F0000}"/>
    <cellStyle name="Normal 3 5 4 2 3 2 2 2 2" xfId="36609" xr:uid="{00000000-0005-0000-0000-0000068F0000}"/>
    <cellStyle name="Normal 3 5 4 2 3 2 2 2 2 2" xfId="36610" xr:uid="{00000000-0005-0000-0000-0000078F0000}"/>
    <cellStyle name="Normal 3 5 4 2 3 2 2 2 3" xfId="36611" xr:uid="{00000000-0005-0000-0000-0000088F0000}"/>
    <cellStyle name="Normal 3 5 4 2 3 2 2 3" xfId="36612" xr:uid="{00000000-0005-0000-0000-0000098F0000}"/>
    <cellStyle name="Normal 3 5 4 2 3 2 2 3 2" xfId="36613" xr:uid="{00000000-0005-0000-0000-00000A8F0000}"/>
    <cellStyle name="Normal 3 5 4 2 3 2 2 4" xfId="36614" xr:uid="{00000000-0005-0000-0000-00000B8F0000}"/>
    <cellStyle name="Normal 3 5 4 2 3 2 3" xfId="36615" xr:uid="{00000000-0005-0000-0000-00000C8F0000}"/>
    <cellStyle name="Normal 3 5 4 2 3 2 3 2" xfId="36616" xr:uid="{00000000-0005-0000-0000-00000D8F0000}"/>
    <cellStyle name="Normal 3 5 4 2 3 2 3 2 2" xfId="36617" xr:uid="{00000000-0005-0000-0000-00000E8F0000}"/>
    <cellStyle name="Normal 3 5 4 2 3 2 3 3" xfId="36618" xr:uid="{00000000-0005-0000-0000-00000F8F0000}"/>
    <cellStyle name="Normal 3 5 4 2 3 2 4" xfId="36619" xr:uid="{00000000-0005-0000-0000-0000108F0000}"/>
    <cellStyle name="Normal 3 5 4 2 3 2 4 2" xfId="36620" xr:uid="{00000000-0005-0000-0000-0000118F0000}"/>
    <cellStyle name="Normal 3 5 4 2 3 2 5" xfId="36621" xr:uid="{00000000-0005-0000-0000-0000128F0000}"/>
    <cellStyle name="Normal 3 5 4 2 3 3" xfId="36622" xr:uid="{00000000-0005-0000-0000-0000138F0000}"/>
    <cellStyle name="Normal 3 5 4 2 3 3 2" xfId="36623" xr:uid="{00000000-0005-0000-0000-0000148F0000}"/>
    <cellStyle name="Normal 3 5 4 2 3 3 2 2" xfId="36624" xr:uid="{00000000-0005-0000-0000-0000158F0000}"/>
    <cellStyle name="Normal 3 5 4 2 3 3 2 2 2" xfId="36625" xr:uid="{00000000-0005-0000-0000-0000168F0000}"/>
    <cellStyle name="Normal 3 5 4 2 3 3 2 3" xfId="36626" xr:uid="{00000000-0005-0000-0000-0000178F0000}"/>
    <cellStyle name="Normal 3 5 4 2 3 3 3" xfId="36627" xr:uid="{00000000-0005-0000-0000-0000188F0000}"/>
    <cellStyle name="Normal 3 5 4 2 3 3 3 2" xfId="36628" xr:uid="{00000000-0005-0000-0000-0000198F0000}"/>
    <cellStyle name="Normal 3 5 4 2 3 3 4" xfId="36629" xr:uid="{00000000-0005-0000-0000-00001A8F0000}"/>
    <cellStyle name="Normal 3 5 4 2 3 4" xfId="36630" xr:uid="{00000000-0005-0000-0000-00001B8F0000}"/>
    <cellStyle name="Normal 3 5 4 2 3 4 2" xfId="36631" xr:uid="{00000000-0005-0000-0000-00001C8F0000}"/>
    <cellStyle name="Normal 3 5 4 2 3 4 2 2" xfId="36632" xr:uid="{00000000-0005-0000-0000-00001D8F0000}"/>
    <cellStyle name="Normal 3 5 4 2 3 4 3" xfId="36633" xr:uid="{00000000-0005-0000-0000-00001E8F0000}"/>
    <cellStyle name="Normal 3 5 4 2 3 5" xfId="36634" xr:uid="{00000000-0005-0000-0000-00001F8F0000}"/>
    <cellStyle name="Normal 3 5 4 2 3 5 2" xfId="36635" xr:uid="{00000000-0005-0000-0000-0000208F0000}"/>
    <cellStyle name="Normal 3 5 4 2 3 6" xfId="36636" xr:uid="{00000000-0005-0000-0000-0000218F0000}"/>
    <cellStyle name="Normal 3 5 4 2 4" xfId="36637" xr:uid="{00000000-0005-0000-0000-0000228F0000}"/>
    <cellStyle name="Normal 3 5 4 2 4 2" xfId="36638" xr:uid="{00000000-0005-0000-0000-0000238F0000}"/>
    <cellStyle name="Normal 3 5 4 2 4 2 2" xfId="36639" xr:uid="{00000000-0005-0000-0000-0000248F0000}"/>
    <cellStyle name="Normal 3 5 4 2 4 2 2 2" xfId="36640" xr:uid="{00000000-0005-0000-0000-0000258F0000}"/>
    <cellStyle name="Normal 3 5 4 2 4 2 2 2 2" xfId="36641" xr:uid="{00000000-0005-0000-0000-0000268F0000}"/>
    <cellStyle name="Normal 3 5 4 2 4 2 2 3" xfId="36642" xr:uid="{00000000-0005-0000-0000-0000278F0000}"/>
    <cellStyle name="Normal 3 5 4 2 4 2 3" xfId="36643" xr:uid="{00000000-0005-0000-0000-0000288F0000}"/>
    <cellStyle name="Normal 3 5 4 2 4 2 3 2" xfId="36644" xr:uid="{00000000-0005-0000-0000-0000298F0000}"/>
    <cellStyle name="Normal 3 5 4 2 4 2 4" xfId="36645" xr:uid="{00000000-0005-0000-0000-00002A8F0000}"/>
    <cellStyle name="Normal 3 5 4 2 4 3" xfId="36646" xr:uid="{00000000-0005-0000-0000-00002B8F0000}"/>
    <cellStyle name="Normal 3 5 4 2 4 3 2" xfId="36647" xr:uid="{00000000-0005-0000-0000-00002C8F0000}"/>
    <cellStyle name="Normal 3 5 4 2 4 3 2 2" xfId="36648" xr:uid="{00000000-0005-0000-0000-00002D8F0000}"/>
    <cellStyle name="Normal 3 5 4 2 4 3 3" xfId="36649" xr:uid="{00000000-0005-0000-0000-00002E8F0000}"/>
    <cellStyle name="Normal 3 5 4 2 4 4" xfId="36650" xr:uid="{00000000-0005-0000-0000-00002F8F0000}"/>
    <cellStyle name="Normal 3 5 4 2 4 4 2" xfId="36651" xr:uid="{00000000-0005-0000-0000-0000308F0000}"/>
    <cellStyle name="Normal 3 5 4 2 4 5" xfId="36652" xr:uid="{00000000-0005-0000-0000-0000318F0000}"/>
    <cellStyle name="Normal 3 5 4 2 5" xfId="36653" xr:uid="{00000000-0005-0000-0000-0000328F0000}"/>
    <cellStyle name="Normal 3 5 4 2 5 2" xfId="36654" xr:uid="{00000000-0005-0000-0000-0000338F0000}"/>
    <cellStyle name="Normal 3 5 4 2 5 2 2" xfId="36655" xr:uid="{00000000-0005-0000-0000-0000348F0000}"/>
    <cellStyle name="Normal 3 5 4 2 5 2 2 2" xfId="36656" xr:uid="{00000000-0005-0000-0000-0000358F0000}"/>
    <cellStyle name="Normal 3 5 4 2 5 2 3" xfId="36657" xr:uid="{00000000-0005-0000-0000-0000368F0000}"/>
    <cellStyle name="Normal 3 5 4 2 5 3" xfId="36658" xr:uid="{00000000-0005-0000-0000-0000378F0000}"/>
    <cellStyle name="Normal 3 5 4 2 5 3 2" xfId="36659" xr:uid="{00000000-0005-0000-0000-0000388F0000}"/>
    <cellStyle name="Normal 3 5 4 2 5 4" xfId="36660" xr:uid="{00000000-0005-0000-0000-0000398F0000}"/>
    <cellStyle name="Normal 3 5 4 2 6" xfId="36661" xr:uid="{00000000-0005-0000-0000-00003A8F0000}"/>
    <cellStyle name="Normal 3 5 4 2 6 2" xfId="36662" xr:uid="{00000000-0005-0000-0000-00003B8F0000}"/>
    <cellStyle name="Normal 3 5 4 2 6 2 2" xfId="36663" xr:uid="{00000000-0005-0000-0000-00003C8F0000}"/>
    <cellStyle name="Normal 3 5 4 2 6 3" xfId="36664" xr:uid="{00000000-0005-0000-0000-00003D8F0000}"/>
    <cellStyle name="Normal 3 5 4 2 6 3 2" xfId="36665" xr:uid="{00000000-0005-0000-0000-00003E8F0000}"/>
    <cellStyle name="Normal 3 5 4 2 6 4" xfId="36666" xr:uid="{00000000-0005-0000-0000-00003F8F0000}"/>
    <cellStyle name="Normal 3 5 4 2 7" xfId="36667" xr:uid="{00000000-0005-0000-0000-0000408F0000}"/>
    <cellStyle name="Normal 3 5 4 2 7 2" xfId="36668" xr:uid="{00000000-0005-0000-0000-0000418F0000}"/>
    <cellStyle name="Normal 3 5 4 2 8" xfId="36669" xr:uid="{00000000-0005-0000-0000-0000428F0000}"/>
    <cellStyle name="Normal 3 5 4 2 8 2" xfId="36670" xr:uid="{00000000-0005-0000-0000-0000438F0000}"/>
    <cellStyle name="Normal 3 5 4 2 9" xfId="36671" xr:uid="{00000000-0005-0000-0000-0000448F0000}"/>
    <cellStyle name="Normal 3 5 4 3" xfId="36672" xr:uid="{00000000-0005-0000-0000-0000458F0000}"/>
    <cellStyle name="Normal 3 5 4 3 2" xfId="36673" xr:uid="{00000000-0005-0000-0000-0000468F0000}"/>
    <cellStyle name="Normal 3 5 4 3 2 2" xfId="36674" xr:uid="{00000000-0005-0000-0000-0000478F0000}"/>
    <cellStyle name="Normal 3 5 4 3 2 2 2" xfId="36675" xr:uid="{00000000-0005-0000-0000-0000488F0000}"/>
    <cellStyle name="Normal 3 5 4 3 2 2 2 2" xfId="36676" xr:uid="{00000000-0005-0000-0000-0000498F0000}"/>
    <cellStyle name="Normal 3 5 4 3 2 2 2 2 2" xfId="36677" xr:uid="{00000000-0005-0000-0000-00004A8F0000}"/>
    <cellStyle name="Normal 3 5 4 3 2 2 2 3" xfId="36678" xr:uid="{00000000-0005-0000-0000-00004B8F0000}"/>
    <cellStyle name="Normal 3 5 4 3 2 2 3" xfId="36679" xr:uid="{00000000-0005-0000-0000-00004C8F0000}"/>
    <cellStyle name="Normal 3 5 4 3 2 2 3 2" xfId="36680" xr:uid="{00000000-0005-0000-0000-00004D8F0000}"/>
    <cellStyle name="Normal 3 5 4 3 2 2 4" xfId="36681" xr:uid="{00000000-0005-0000-0000-00004E8F0000}"/>
    <cellStyle name="Normal 3 5 4 3 2 3" xfId="36682" xr:uid="{00000000-0005-0000-0000-00004F8F0000}"/>
    <cellStyle name="Normal 3 5 4 3 2 3 2" xfId="36683" xr:uid="{00000000-0005-0000-0000-0000508F0000}"/>
    <cellStyle name="Normal 3 5 4 3 2 3 2 2" xfId="36684" xr:uid="{00000000-0005-0000-0000-0000518F0000}"/>
    <cellStyle name="Normal 3 5 4 3 2 3 3" xfId="36685" xr:uid="{00000000-0005-0000-0000-0000528F0000}"/>
    <cellStyle name="Normal 3 5 4 3 2 4" xfId="36686" xr:uid="{00000000-0005-0000-0000-0000538F0000}"/>
    <cellStyle name="Normal 3 5 4 3 2 4 2" xfId="36687" xr:uid="{00000000-0005-0000-0000-0000548F0000}"/>
    <cellStyle name="Normal 3 5 4 3 2 5" xfId="36688" xr:uid="{00000000-0005-0000-0000-0000558F0000}"/>
    <cellStyle name="Normal 3 5 4 3 3" xfId="36689" xr:uid="{00000000-0005-0000-0000-0000568F0000}"/>
    <cellStyle name="Normal 3 5 4 3 3 2" xfId="36690" xr:uid="{00000000-0005-0000-0000-0000578F0000}"/>
    <cellStyle name="Normal 3 5 4 3 3 2 2" xfId="36691" xr:uid="{00000000-0005-0000-0000-0000588F0000}"/>
    <cellStyle name="Normal 3 5 4 3 3 2 2 2" xfId="36692" xr:uid="{00000000-0005-0000-0000-0000598F0000}"/>
    <cellStyle name="Normal 3 5 4 3 3 2 3" xfId="36693" xr:uid="{00000000-0005-0000-0000-00005A8F0000}"/>
    <cellStyle name="Normal 3 5 4 3 3 3" xfId="36694" xr:uid="{00000000-0005-0000-0000-00005B8F0000}"/>
    <cellStyle name="Normal 3 5 4 3 3 3 2" xfId="36695" xr:uid="{00000000-0005-0000-0000-00005C8F0000}"/>
    <cellStyle name="Normal 3 5 4 3 3 4" xfId="36696" xr:uid="{00000000-0005-0000-0000-00005D8F0000}"/>
    <cellStyle name="Normal 3 5 4 3 4" xfId="36697" xr:uid="{00000000-0005-0000-0000-00005E8F0000}"/>
    <cellStyle name="Normal 3 5 4 3 4 2" xfId="36698" xr:uid="{00000000-0005-0000-0000-00005F8F0000}"/>
    <cellStyle name="Normal 3 5 4 3 4 2 2" xfId="36699" xr:uid="{00000000-0005-0000-0000-0000608F0000}"/>
    <cellStyle name="Normal 3 5 4 3 4 3" xfId="36700" xr:uid="{00000000-0005-0000-0000-0000618F0000}"/>
    <cellStyle name="Normal 3 5 4 3 5" xfId="36701" xr:uid="{00000000-0005-0000-0000-0000628F0000}"/>
    <cellStyle name="Normal 3 5 4 3 5 2" xfId="36702" xr:uid="{00000000-0005-0000-0000-0000638F0000}"/>
    <cellStyle name="Normal 3 5 4 3 6" xfId="36703" xr:uid="{00000000-0005-0000-0000-0000648F0000}"/>
    <cellStyle name="Normal 3 5 4 4" xfId="36704" xr:uid="{00000000-0005-0000-0000-0000658F0000}"/>
    <cellStyle name="Normal 3 5 4 4 2" xfId="36705" xr:uid="{00000000-0005-0000-0000-0000668F0000}"/>
    <cellStyle name="Normal 3 5 4 4 2 2" xfId="36706" xr:uid="{00000000-0005-0000-0000-0000678F0000}"/>
    <cellStyle name="Normal 3 5 4 4 2 2 2" xfId="36707" xr:uid="{00000000-0005-0000-0000-0000688F0000}"/>
    <cellStyle name="Normal 3 5 4 4 2 2 2 2" xfId="36708" xr:uid="{00000000-0005-0000-0000-0000698F0000}"/>
    <cellStyle name="Normal 3 5 4 4 2 2 2 2 2" xfId="36709" xr:uid="{00000000-0005-0000-0000-00006A8F0000}"/>
    <cellStyle name="Normal 3 5 4 4 2 2 2 3" xfId="36710" xr:uid="{00000000-0005-0000-0000-00006B8F0000}"/>
    <cellStyle name="Normal 3 5 4 4 2 2 3" xfId="36711" xr:uid="{00000000-0005-0000-0000-00006C8F0000}"/>
    <cellStyle name="Normal 3 5 4 4 2 2 3 2" xfId="36712" xr:uid="{00000000-0005-0000-0000-00006D8F0000}"/>
    <cellStyle name="Normal 3 5 4 4 2 2 4" xfId="36713" xr:uid="{00000000-0005-0000-0000-00006E8F0000}"/>
    <cellStyle name="Normal 3 5 4 4 2 3" xfId="36714" xr:uid="{00000000-0005-0000-0000-00006F8F0000}"/>
    <cellStyle name="Normal 3 5 4 4 2 3 2" xfId="36715" xr:uid="{00000000-0005-0000-0000-0000708F0000}"/>
    <cellStyle name="Normal 3 5 4 4 2 3 2 2" xfId="36716" xr:uid="{00000000-0005-0000-0000-0000718F0000}"/>
    <cellStyle name="Normal 3 5 4 4 2 3 3" xfId="36717" xr:uid="{00000000-0005-0000-0000-0000728F0000}"/>
    <cellStyle name="Normal 3 5 4 4 2 4" xfId="36718" xr:uid="{00000000-0005-0000-0000-0000738F0000}"/>
    <cellStyle name="Normal 3 5 4 4 2 4 2" xfId="36719" xr:uid="{00000000-0005-0000-0000-0000748F0000}"/>
    <cellStyle name="Normal 3 5 4 4 2 5" xfId="36720" xr:uid="{00000000-0005-0000-0000-0000758F0000}"/>
    <cellStyle name="Normal 3 5 4 4 3" xfId="36721" xr:uid="{00000000-0005-0000-0000-0000768F0000}"/>
    <cellStyle name="Normal 3 5 4 4 3 2" xfId="36722" xr:uid="{00000000-0005-0000-0000-0000778F0000}"/>
    <cellStyle name="Normal 3 5 4 4 3 2 2" xfId="36723" xr:uid="{00000000-0005-0000-0000-0000788F0000}"/>
    <cellStyle name="Normal 3 5 4 4 3 2 2 2" xfId="36724" xr:uid="{00000000-0005-0000-0000-0000798F0000}"/>
    <cellStyle name="Normal 3 5 4 4 3 2 3" xfId="36725" xr:uid="{00000000-0005-0000-0000-00007A8F0000}"/>
    <cellStyle name="Normal 3 5 4 4 3 3" xfId="36726" xr:uid="{00000000-0005-0000-0000-00007B8F0000}"/>
    <cellStyle name="Normal 3 5 4 4 3 3 2" xfId="36727" xr:uid="{00000000-0005-0000-0000-00007C8F0000}"/>
    <cellStyle name="Normal 3 5 4 4 3 4" xfId="36728" xr:uid="{00000000-0005-0000-0000-00007D8F0000}"/>
    <cellStyle name="Normal 3 5 4 4 4" xfId="36729" xr:uid="{00000000-0005-0000-0000-00007E8F0000}"/>
    <cellStyle name="Normal 3 5 4 4 4 2" xfId="36730" xr:uid="{00000000-0005-0000-0000-00007F8F0000}"/>
    <cellStyle name="Normal 3 5 4 4 4 2 2" xfId="36731" xr:uid="{00000000-0005-0000-0000-0000808F0000}"/>
    <cellStyle name="Normal 3 5 4 4 4 3" xfId="36732" xr:uid="{00000000-0005-0000-0000-0000818F0000}"/>
    <cellStyle name="Normal 3 5 4 4 5" xfId="36733" xr:uid="{00000000-0005-0000-0000-0000828F0000}"/>
    <cellStyle name="Normal 3 5 4 4 5 2" xfId="36734" xr:uid="{00000000-0005-0000-0000-0000838F0000}"/>
    <cellStyle name="Normal 3 5 4 4 6" xfId="36735" xr:uid="{00000000-0005-0000-0000-0000848F0000}"/>
    <cellStyle name="Normal 3 5 4 5" xfId="36736" xr:uid="{00000000-0005-0000-0000-0000858F0000}"/>
    <cellStyle name="Normal 3 5 4 5 2" xfId="36737" xr:uid="{00000000-0005-0000-0000-0000868F0000}"/>
    <cellStyle name="Normal 3 5 4 5 2 2" xfId="36738" xr:uid="{00000000-0005-0000-0000-0000878F0000}"/>
    <cellStyle name="Normal 3 5 4 5 2 2 2" xfId="36739" xr:uid="{00000000-0005-0000-0000-0000888F0000}"/>
    <cellStyle name="Normal 3 5 4 5 2 2 2 2" xfId="36740" xr:uid="{00000000-0005-0000-0000-0000898F0000}"/>
    <cellStyle name="Normal 3 5 4 5 2 2 3" xfId="36741" xr:uid="{00000000-0005-0000-0000-00008A8F0000}"/>
    <cellStyle name="Normal 3 5 4 5 2 3" xfId="36742" xr:uid="{00000000-0005-0000-0000-00008B8F0000}"/>
    <cellStyle name="Normal 3 5 4 5 2 3 2" xfId="36743" xr:uid="{00000000-0005-0000-0000-00008C8F0000}"/>
    <cellStyle name="Normal 3 5 4 5 2 4" xfId="36744" xr:uid="{00000000-0005-0000-0000-00008D8F0000}"/>
    <cellStyle name="Normal 3 5 4 5 3" xfId="36745" xr:uid="{00000000-0005-0000-0000-00008E8F0000}"/>
    <cellStyle name="Normal 3 5 4 5 3 2" xfId="36746" xr:uid="{00000000-0005-0000-0000-00008F8F0000}"/>
    <cellStyle name="Normal 3 5 4 5 3 2 2" xfId="36747" xr:uid="{00000000-0005-0000-0000-0000908F0000}"/>
    <cellStyle name="Normal 3 5 4 5 3 3" xfId="36748" xr:uid="{00000000-0005-0000-0000-0000918F0000}"/>
    <cellStyle name="Normal 3 5 4 5 4" xfId="36749" xr:uid="{00000000-0005-0000-0000-0000928F0000}"/>
    <cellStyle name="Normal 3 5 4 5 4 2" xfId="36750" xr:uid="{00000000-0005-0000-0000-0000938F0000}"/>
    <cellStyle name="Normal 3 5 4 5 5" xfId="36751" xr:uid="{00000000-0005-0000-0000-0000948F0000}"/>
    <cellStyle name="Normal 3 5 4 6" xfId="36752" xr:uid="{00000000-0005-0000-0000-0000958F0000}"/>
    <cellStyle name="Normal 3 5 4 6 2" xfId="36753" xr:uid="{00000000-0005-0000-0000-0000968F0000}"/>
    <cellStyle name="Normal 3 5 4 6 2 2" xfId="36754" xr:uid="{00000000-0005-0000-0000-0000978F0000}"/>
    <cellStyle name="Normal 3 5 4 6 2 2 2" xfId="36755" xr:uid="{00000000-0005-0000-0000-0000988F0000}"/>
    <cellStyle name="Normal 3 5 4 6 2 3" xfId="36756" xr:uid="{00000000-0005-0000-0000-0000998F0000}"/>
    <cellStyle name="Normal 3 5 4 6 3" xfId="36757" xr:uid="{00000000-0005-0000-0000-00009A8F0000}"/>
    <cellStyle name="Normal 3 5 4 6 3 2" xfId="36758" xr:uid="{00000000-0005-0000-0000-00009B8F0000}"/>
    <cellStyle name="Normal 3 5 4 6 4" xfId="36759" xr:uid="{00000000-0005-0000-0000-00009C8F0000}"/>
    <cellStyle name="Normal 3 5 4 7" xfId="36760" xr:uid="{00000000-0005-0000-0000-00009D8F0000}"/>
    <cellStyle name="Normal 3 5 4 7 2" xfId="36761" xr:uid="{00000000-0005-0000-0000-00009E8F0000}"/>
    <cellStyle name="Normal 3 5 4 7 2 2" xfId="36762" xr:uid="{00000000-0005-0000-0000-00009F8F0000}"/>
    <cellStyle name="Normal 3 5 4 7 3" xfId="36763" xr:uid="{00000000-0005-0000-0000-0000A08F0000}"/>
    <cellStyle name="Normal 3 5 4 7 3 2" xfId="36764" xr:uid="{00000000-0005-0000-0000-0000A18F0000}"/>
    <cellStyle name="Normal 3 5 4 7 4" xfId="36765" xr:uid="{00000000-0005-0000-0000-0000A28F0000}"/>
    <cellStyle name="Normal 3 5 4 8" xfId="36766" xr:uid="{00000000-0005-0000-0000-0000A38F0000}"/>
    <cellStyle name="Normal 3 5 4 8 2" xfId="36767" xr:uid="{00000000-0005-0000-0000-0000A48F0000}"/>
    <cellStyle name="Normal 3 5 4 9" xfId="36768" xr:uid="{00000000-0005-0000-0000-0000A58F0000}"/>
    <cellStyle name="Normal 3 5 4 9 2" xfId="36769" xr:uid="{00000000-0005-0000-0000-0000A68F0000}"/>
    <cellStyle name="Normal 3 5 5" xfId="36770" xr:uid="{00000000-0005-0000-0000-0000A78F0000}"/>
    <cellStyle name="Normal 3 5 5 10" xfId="36771" xr:uid="{00000000-0005-0000-0000-0000A88F0000}"/>
    <cellStyle name="Normal 3 5 5 2" xfId="36772" xr:uid="{00000000-0005-0000-0000-0000A98F0000}"/>
    <cellStyle name="Normal 3 5 5 2 2" xfId="36773" xr:uid="{00000000-0005-0000-0000-0000AA8F0000}"/>
    <cellStyle name="Normal 3 5 5 2 2 2" xfId="36774" xr:uid="{00000000-0005-0000-0000-0000AB8F0000}"/>
    <cellStyle name="Normal 3 5 5 2 2 2 2" xfId="36775" xr:uid="{00000000-0005-0000-0000-0000AC8F0000}"/>
    <cellStyle name="Normal 3 5 5 2 2 2 2 2" xfId="36776" xr:uid="{00000000-0005-0000-0000-0000AD8F0000}"/>
    <cellStyle name="Normal 3 5 5 2 2 2 2 2 2" xfId="36777" xr:uid="{00000000-0005-0000-0000-0000AE8F0000}"/>
    <cellStyle name="Normal 3 5 5 2 2 2 2 3" xfId="36778" xr:uid="{00000000-0005-0000-0000-0000AF8F0000}"/>
    <cellStyle name="Normal 3 5 5 2 2 2 3" xfId="36779" xr:uid="{00000000-0005-0000-0000-0000B08F0000}"/>
    <cellStyle name="Normal 3 5 5 2 2 2 3 2" xfId="36780" xr:uid="{00000000-0005-0000-0000-0000B18F0000}"/>
    <cellStyle name="Normal 3 5 5 2 2 2 4" xfId="36781" xr:uid="{00000000-0005-0000-0000-0000B28F0000}"/>
    <cellStyle name="Normal 3 5 5 2 2 3" xfId="36782" xr:uid="{00000000-0005-0000-0000-0000B38F0000}"/>
    <cellStyle name="Normal 3 5 5 2 2 3 2" xfId="36783" xr:uid="{00000000-0005-0000-0000-0000B48F0000}"/>
    <cellStyle name="Normal 3 5 5 2 2 3 2 2" xfId="36784" xr:uid="{00000000-0005-0000-0000-0000B58F0000}"/>
    <cellStyle name="Normal 3 5 5 2 2 3 3" xfId="36785" xr:uid="{00000000-0005-0000-0000-0000B68F0000}"/>
    <cellStyle name="Normal 3 5 5 2 2 4" xfId="36786" xr:uid="{00000000-0005-0000-0000-0000B78F0000}"/>
    <cellStyle name="Normal 3 5 5 2 2 4 2" xfId="36787" xr:uid="{00000000-0005-0000-0000-0000B88F0000}"/>
    <cellStyle name="Normal 3 5 5 2 2 5" xfId="36788" xr:uid="{00000000-0005-0000-0000-0000B98F0000}"/>
    <cellStyle name="Normal 3 5 5 2 3" xfId="36789" xr:uid="{00000000-0005-0000-0000-0000BA8F0000}"/>
    <cellStyle name="Normal 3 5 5 2 3 2" xfId="36790" xr:uid="{00000000-0005-0000-0000-0000BB8F0000}"/>
    <cellStyle name="Normal 3 5 5 2 3 2 2" xfId="36791" xr:uid="{00000000-0005-0000-0000-0000BC8F0000}"/>
    <cellStyle name="Normal 3 5 5 2 3 2 2 2" xfId="36792" xr:uid="{00000000-0005-0000-0000-0000BD8F0000}"/>
    <cellStyle name="Normal 3 5 5 2 3 2 3" xfId="36793" xr:uid="{00000000-0005-0000-0000-0000BE8F0000}"/>
    <cellStyle name="Normal 3 5 5 2 3 3" xfId="36794" xr:uid="{00000000-0005-0000-0000-0000BF8F0000}"/>
    <cellStyle name="Normal 3 5 5 2 3 3 2" xfId="36795" xr:uid="{00000000-0005-0000-0000-0000C08F0000}"/>
    <cellStyle name="Normal 3 5 5 2 3 4" xfId="36796" xr:uid="{00000000-0005-0000-0000-0000C18F0000}"/>
    <cellStyle name="Normal 3 5 5 2 4" xfId="36797" xr:uid="{00000000-0005-0000-0000-0000C28F0000}"/>
    <cellStyle name="Normal 3 5 5 2 4 2" xfId="36798" xr:uid="{00000000-0005-0000-0000-0000C38F0000}"/>
    <cellStyle name="Normal 3 5 5 2 4 2 2" xfId="36799" xr:uid="{00000000-0005-0000-0000-0000C48F0000}"/>
    <cellStyle name="Normal 3 5 5 2 4 3" xfId="36800" xr:uid="{00000000-0005-0000-0000-0000C58F0000}"/>
    <cellStyle name="Normal 3 5 5 2 5" xfId="36801" xr:uid="{00000000-0005-0000-0000-0000C68F0000}"/>
    <cellStyle name="Normal 3 5 5 2 5 2" xfId="36802" xr:uid="{00000000-0005-0000-0000-0000C78F0000}"/>
    <cellStyle name="Normal 3 5 5 2 6" xfId="36803" xr:uid="{00000000-0005-0000-0000-0000C88F0000}"/>
    <cellStyle name="Normal 3 5 5 3" xfId="36804" xr:uid="{00000000-0005-0000-0000-0000C98F0000}"/>
    <cellStyle name="Normal 3 5 5 3 2" xfId="36805" xr:uid="{00000000-0005-0000-0000-0000CA8F0000}"/>
    <cellStyle name="Normal 3 5 5 3 2 2" xfId="36806" xr:uid="{00000000-0005-0000-0000-0000CB8F0000}"/>
    <cellStyle name="Normal 3 5 5 3 2 2 2" xfId="36807" xr:uid="{00000000-0005-0000-0000-0000CC8F0000}"/>
    <cellStyle name="Normal 3 5 5 3 2 2 2 2" xfId="36808" xr:uid="{00000000-0005-0000-0000-0000CD8F0000}"/>
    <cellStyle name="Normal 3 5 5 3 2 2 2 2 2" xfId="36809" xr:uid="{00000000-0005-0000-0000-0000CE8F0000}"/>
    <cellStyle name="Normal 3 5 5 3 2 2 2 3" xfId="36810" xr:uid="{00000000-0005-0000-0000-0000CF8F0000}"/>
    <cellStyle name="Normal 3 5 5 3 2 2 3" xfId="36811" xr:uid="{00000000-0005-0000-0000-0000D08F0000}"/>
    <cellStyle name="Normal 3 5 5 3 2 2 3 2" xfId="36812" xr:uid="{00000000-0005-0000-0000-0000D18F0000}"/>
    <cellStyle name="Normal 3 5 5 3 2 2 4" xfId="36813" xr:uid="{00000000-0005-0000-0000-0000D28F0000}"/>
    <cellStyle name="Normal 3 5 5 3 2 3" xfId="36814" xr:uid="{00000000-0005-0000-0000-0000D38F0000}"/>
    <cellStyle name="Normal 3 5 5 3 2 3 2" xfId="36815" xr:uid="{00000000-0005-0000-0000-0000D48F0000}"/>
    <cellStyle name="Normal 3 5 5 3 2 3 2 2" xfId="36816" xr:uid="{00000000-0005-0000-0000-0000D58F0000}"/>
    <cellStyle name="Normal 3 5 5 3 2 3 3" xfId="36817" xr:uid="{00000000-0005-0000-0000-0000D68F0000}"/>
    <cellStyle name="Normal 3 5 5 3 2 4" xfId="36818" xr:uid="{00000000-0005-0000-0000-0000D78F0000}"/>
    <cellStyle name="Normal 3 5 5 3 2 4 2" xfId="36819" xr:uid="{00000000-0005-0000-0000-0000D88F0000}"/>
    <cellStyle name="Normal 3 5 5 3 2 5" xfId="36820" xr:uid="{00000000-0005-0000-0000-0000D98F0000}"/>
    <cellStyle name="Normal 3 5 5 3 3" xfId="36821" xr:uid="{00000000-0005-0000-0000-0000DA8F0000}"/>
    <cellStyle name="Normal 3 5 5 3 3 2" xfId="36822" xr:uid="{00000000-0005-0000-0000-0000DB8F0000}"/>
    <cellStyle name="Normal 3 5 5 3 3 2 2" xfId="36823" xr:uid="{00000000-0005-0000-0000-0000DC8F0000}"/>
    <cellStyle name="Normal 3 5 5 3 3 2 2 2" xfId="36824" xr:uid="{00000000-0005-0000-0000-0000DD8F0000}"/>
    <cellStyle name="Normal 3 5 5 3 3 2 3" xfId="36825" xr:uid="{00000000-0005-0000-0000-0000DE8F0000}"/>
    <cellStyle name="Normal 3 5 5 3 3 3" xfId="36826" xr:uid="{00000000-0005-0000-0000-0000DF8F0000}"/>
    <cellStyle name="Normal 3 5 5 3 3 3 2" xfId="36827" xr:uid="{00000000-0005-0000-0000-0000E08F0000}"/>
    <cellStyle name="Normal 3 5 5 3 3 4" xfId="36828" xr:uid="{00000000-0005-0000-0000-0000E18F0000}"/>
    <cellStyle name="Normal 3 5 5 3 4" xfId="36829" xr:uid="{00000000-0005-0000-0000-0000E28F0000}"/>
    <cellStyle name="Normal 3 5 5 3 4 2" xfId="36830" xr:uid="{00000000-0005-0000-0000-0000E38F0000}"/>
    <cellStyle name="Normal 3 5 5 3 4 2 2" xfId="36831" xr:uid="{00000000-0005-0000-0000-0000E48F0000}"/>
    <cellStyle name="Normal 3 5 5 3 4 3" xfId="36832" xr:uid="{00000000-0005-0000-0000-0000E58F0000}"/>
    <cellStyle name="Normal 3 5 5 3 5" xfId="36833" xr:uid="{00000000-0005-0000-0000-0000E68F0000}"/>
    <cellStyle name="Normal 3 5 5 3 5 2" xfId="36834" xr:uid="{00000000-0005-0000-0000-0000E78F0000}"/>
    <cellStyle name="Normal 3 5 5 3 6" xfId="36835" xr:uid="{00000000-0005-0000-0000-0000E88F0000}"/>
    <cellStyle name="Normal 3 5 5 4" xfId="36836" xr:uid="{00000000-0005-0000-0000-0000E98F0000}"/>
    <cellStyle name="Normal 3 5 5 4 2" xfId="36837" xr:uid="{00000000-0005-0000-0000-0000EA8F0000}"/>
    <cellStyle name="Normal 3 5 5 4 2 2" xfId="36838" xr:uid="{00000000-0005-0000-0000-0000EB8F0000}"/>
    <cellStyle name="Normal 3 5 5 4 2 2 2" xfId="36839" xr:uid="{00000000-0005-0000-0000-0000EC8F0000}"/>
    <cellStyle name="Normal 3 5 5 4 2 2 2 2" xfId="36840" xr:uid="{00000000-0005-0000-0000-0000ED8F0000}"/>
    <cellStyle name="Normal 3 5 5 4 2 2 3" xfId="36841" xr:uid="{00000000-0005-0000-0000-0000EE8F0000}"/>
    <cellStyle name="Normal 3 5 5 4 2 3" xfId="36842" xr:uid="{00000000-0005-0000-0000-0000EF8F0000}"/>
    <cellStyle name="Normal 3 5 5 4 2 3 2" xfId="36843" xr:uid="{00000000-0005-0000-0000-0000F08F0000}"/>
    <cellStyle name="Normal 3 5 5 4 2 4" xfId="36844" xr:uid="{00000000-0005-0000-0000-0000F18F0000}"/>
    <cellStyle name="Normal 3 5 5 4 3" xfId="36845" xr:uid="{00000000-0005-0000-0000-0000F28F0000}"/>
    <cellStyle name="Normal 3 5 5 4 3 2" xfId="36846" xr:uid="{00000000-0005-0000-0000-0000F38F0000}"/>
    <cellStyle name="Normal 3 5 5 4 3 2 2" xfId="36847" xr:uid="{00000000-0005-0000-0000-0000F48F0000}"/>
    <cellStyle name="Normal 3 5 5 4 3 3" xfId="36848" xr:uid="{00000000-0005-0000-0000-0000F58F0000}"/>
    <cellStyle name="Normal 3 5 5 4 4" xfId="36849" xr:uid="{00000000-0005-0000-0000-0000F68F0000}"/>
    <cellStyle name="Normal 3 5 5 4 4 2" xfId="36850" xr:uid="{00000000-0005-0000-0000-0000F78F0000}"/>
    <cellStyle name="Normal 3 5 5 4 5" xfId="36851" xr:uid="{00000000-0005-0000-0000-0000F88F0000}"/>
    <cellStyle name="Normal 3 5 5 5" xfId="36852" xr:uid="{00000000-0005-0000-0000-0000F98F0000}"/>
    <cellStyle name="Normal 3 5 5 5 2" xfId="36853" xr:uid="{00000000-0005-0000-0000-0000FA8F0000}"/>
    <cellStyle name="Normal 3 5 5 5 2 2" xfId="36854" xr:uid="{00000000-0005-0000-0000-0000FB8F0000}"/>
    <cellStyle name="Normal 3 5 5 5 2 2 2" xfId="36855" xr:uid="{00000000-0005-0000-0000-0000FC8F0000}"/>
    <cellStyle name="Normal 3 5 5 5 2 3" xfId="36856" xr:uid="{00000000-0005-0000-0000-0000FD8F0000}"/>
    <cellStyle name="Normal 3 5 5 5 3" xfId="36857" xr:uid="{00000000-0005-0000-0000-0000FE8F0000}"/>
    <cellStyle name="Normal 3 5 5 5 3 2" xfId="36858" xr:uid="{00000000-0005-0000-0000-0000FF8F0000}"/>
    <cellStyle name="Normal 3 5 5 5 4" xfId="36859" xr:uid="{00000000-0005-0000-0000-000000900000}"/>
    <cellStyle name="Normal 3 5 5 6" xfId="36860" xr:uid="{00000000-0005-0000-0000-000001900000}"/>
    <cellStyle name="Normal 3 5 5 6 2" xfId="36861" xr:uid="{00000000-0005-0000-0000-000002900000}"/>
    <cellStyle name="Normal 3 5 5 6 2 2" xfId="36862" xr:uid="{00000000-0005-0000-0000-000003900000}"/>
    <cellStyle name="Normal 3 5 5 6 3" xfId="36863" xr:uid="{00000000-0005-0000-0000-000004900000}"/>
    <cellStyle name="Normal 3 5 5 6 3 2" xfId="36864" xr:uid="{00000000-0005-0000-0000-000005900000}"/>
    <cellStyle name="Normal 3 5 5 6 4" xfId="36865" xr:uid="{00000000-0005-0000-0000-000006900000}"/>
    <cellStyle name="Normal 3 5 5 7" xfId="36866" xr:uid="{00000000-0005-0000-0000-000007900000}"/>
    <cellStyle name="Normal 3 5 5 7 2" xfId="36867" xr:uid="{00000000-0005-0000-0000-000008900000}"/>
    <cellStyle name="Normal 3 5 5 8" xfId="36868" xr:uid="{00000000-0005-0000-0000-000009900000}"/>
    <cellStyle name="Normal 3 5 5 8 2" xfId="36869" xr:uid="{00000000-0005-0000-0000-00000A900000}"/>
    <cellStyle name="Normal 3 5 5 9" xfId="36870" xr:uid="{00000000-0005-0000-0000-00000B900000}"/>
    <cellStyle name="Normal 3 5 6" xfId="36871" xr:uid="{00000000-0005-0000-0000-00000C900000}"/>
    <cellStyle name="Normal 3 5 6 2" xfId="36872" xr:uid="{00000000-0005-0000-0000-00000D900000}"/>
    <cellStyle name="Normal 3 5 6 2 2" xfId="36873" xr:uid="{00000000-0005-0000-0000-00000E900000}"/>
    <cellStyle name="Normal 3 5 6 2 2 2" xfId="36874" xr:uid="{00000000-0005-0000-0000-00000F900000}"/>
    <cellStyle name="Normal 3 5 6 2 2 2 2" xfId="36875" xr:uid="{00000000-0005-0000-0000-000010900000}"/>
    <cellStyle name="Normal 3 5 6 2 2 2 2 2" xfId="36876" xr:uid="{00000000-0005-0000-0000-000011900000}"/>
    <cellStyle name="Normal 3 5 6 2 2 2 2 2 2" xfId="36877" xr:uid="{00000000-0005-0000-0000-000012900000}"/>
    <cellStyle name="Normal 3 5 6 2 2 2 2 3" xfId="36878" xr:uid="{00000000-0005-0000-0000-000013900000}"/>
    <cellStyle name="Normal 3 5 6 2 2 2 3" xfId="36879" xr:uid="{00000000-0005-0000-0000-000014900000}"/>
    <cellStyle name="Normal 3 5 6 2 2 2 3 2" xfId="36880" xr:uid="{00000000-0005-0000-0000-000015900000}"/>
    <cellStyle name="Normal 3 5 6 2 2 2 4" xfId="36881" xr:uid="{00000000-0005-0000-0000-000016900000}"/>
    <cellStyle name="Normal 3 5 6 2 2 3" xfId="36882" xr:uid="{00000000-0005-0000-0000-000017900000}"/>
    <cellStyle name="Normal 3 5 6 2 2 3 2" xfId="36883" xr:uid="{00000000-0005-0000-0000-000018900000}"/>
    <cellStyle name="Normal 3 5 6 2 2 3 2 2" xfId="36884" xr:uid="{00000000-0005-0000-0000-000019900000}"/>
    <cellStyle name="Normal 3 5 6 2 2 3 3" xfId="36885" xr:uid="{00000000-0005-0000-0000-00001A900000}"/>
    <cellStyle name="Normal 3 5 6 2 2 4" xfId="36886" xr:uid="{00000000-0005-0000-0000-00001B900000}"/>
    <cellStyle name="Normal 3 5 6 2 2 4 2" xfId="36887" xr:uid="{00000000-0005-0000-0000-00001C900000}"/>
    <cellStyle name="Normal 3 5 6 2 2 5" xfId="36888" xr:uid="{00000000-0005-0000-0000-00001D900000}"/>
    <cellStyle name="Normal 3 5 6 2 3" xfId="36889" xr:uid="{00000000-0005-0000-0000-00001E900000}"/>
    <cellStyle name="Normal 3 5 6 2 3 2" xfId="36890" xr:uid="{00000000-0005-0000-0000-00001F900000}"/>
    <cellStyle name="Normal 3 5 6 2 3 2 2" xfId="36891" xr:uid="{00000000-0005-0000-0000-000020900000}"/>
    <cellStyle name="Normal 3 5 6 2 3 2 2 2" xfId="36892" xr:uid="{00000000-0005-0000-0000-000021900000}"/>
    <cellStyle name="Normal 3 5 6 2 3 2 3" xfId="36893" xr:uid="{00000000-0005-0000-0000-000022900000}"/>
    <cellStyle name="Normal 3 5 6 2 3 3" xfId="36894" xr:uid="{00000000-0005-0000-0000-000023900000}"/>
    <cellStyle name="Normal 3 5 6 2 3 3 2" xfId="36895" xr:uid="{00000000-0005-0000-0000-000024900000}"/>
    <cellStyle name="Normal 3 5 6 2 3 4" xfId="36896" xr:uid="{00000000-0005-0000-0000-000025900000}"/>
    <cellStyle name="Normal 3 5 6 2 4" xfId="36897" xr:uid="{00000000-0005-0000-0000-000026900000}"/>
    <cellStyle name="Normal 3 5 6 2 4 2" xfId="36898" xr:uid="{00000000-0005-0000-0000-000027900000}"/>
    <cellStyle name="Normal 3 5 6 2 4 2 2" xfId="36899" xr:uid="{00000000-0005-0000-0000-000028900000}"/>
    <cellStyle name="Normal 3 5 6 2 4 3" xfId="36900" xr:uid="{00000000-0005-0000-0000-000029900000}"/>
    <cellStyle name="Normal 3 5 6 2 5" xfId="36901" xr:uid="{00000000-0005-0000-0000-00002A900000}"/>
    <cellStyle name="Normal 3 5 6 2 5 2" xfId="36902" xr:uid="{00000000-0005-0000-0000-00002B900000}"/>
    <cellStyle name="Normal 3 5 6 2 6" xfId="36903" xr:uid="{00000000-0005-0000-0000-00002C900000}"/>
    <cellStyle name="Normal 3 5 6 3" xfId="36904" xr:uid="{00000000-0005-0000-0000-00002D900000}"/>
    <cellStyle name="Normal 3 5 6 3 2" xfId="36905" xr:uid="{00000000-0005-0000-0000-00002E900000}"/>
    <cellStyle name="Normal 3 5 6 3 2 2" xfId="36906" xr:uid="{00000000-0005-0000-0000-00002F900000}"/>
    <cellStyle name="Normal 3 5 6 3 2 2 2" xfId="36907" xr:uid="{00000000-0005-0000-0000-000030900000}"/>
    <cellStyle name="Normal 3 5 6 3 2 2 2 2" xfId="36908" xr:uid="{00000000-0005-0000-0000-000031900000}"/>
    <cellStyle name="Normal 3 5 6 3 2 2 2 2 2" xfId="36909" xr:uid="{00000000-0005-0000-0000-000032900000}"/>
    <cellStyle name="Normal 3 5 6 3 2 2 2 3" xfId="36910" xr:uid="{00000000-0005-0000-0000-000033900000}"/>
    <cellStyle name="Normal 3 5 6 3 2 2 3" xfId="36911" xr:uid="{00000000-0005-0000-0000-000034900000}"/>
    <cellStyle name="Normal 3 5 6 3 2 2 3 2" xfId="36912" xr:uid="{00000000-0005-0000-0000-000035900000}"/>
    <cellStyle name="Normal 3 5 6 3 2 2 4" xfId="36913" xr:uid="{00000000-0005-0000-0000-000036900000}"/>
    <cellStyle name="Normal 3 5 6 3 2 3" xfId="36914" xr:uid="{00000000-0005-0000-0000-000037900000}"/>
    <cellStyle name="Normal 3 5 6 3 2 3 2" xfId="36915" xr:uid="{00000000-0005-0000-0000-000038900000}"/>
    <cellStyle name="Normal 3 5 6 3 2 3 2 2" xfId="36916" xr:uid="{00000000-0005-0000-0000-000039900000}"/>
    <cellStyle name="Normal 3 5 6 3 2 3 3" xfId="36917" xr:uid="{00000000-0005-0000-0000-00003A900000}"/>
    <cellStyle name="Normal 3 5 6 3 2 4" xfId="36918" xr:uid="{00000000-0005-0000-0000-00003B900000}"/>
    <cellStyle name="Normal 3 5 6 3 2 4 2" xfId="36919" xr:uid="{00000000-0005-0000-0000-00003C900000}"/>
    <cellStyle name="Normal 3 5 6 3 2 5" xfId="36920" xr:uid="{00000000-0005-0000-0000-00003D900000}"/>
    <cellStyle name="Normal 3 5 6 3 3" xfId="36921" xr:uid="{00000000-0005-0000-0000-00003E900000}"/>
    <cellStyle name="Normal 3 5 6 3 3 2" xfId="36922" xr:uid="{00000000-0005-0000-0000-00003F900000}"/>
    <cellStyle name="Normal 3 5 6 3 3 2 2" xfId="36923" xr:uid="{00000000-0005-0000-0000-000040900000}"/>
    <cellStyle name="Normal 3 5 6 3 3 2 2 2" xfId="36924" xr:uid="{00000000-0005-0000-0000-000041900000}"/>
    <cellStyle name="Normal 3 5 6 3 3 2 3" xfId="36925" xr:uid="{00000000-0005-0000-0000-000042900000}"/>
    <cellStyle name="Normal 3 5 6 3 3 3" xfId="36926" xr:uid="{00000000-0005-0000-0000-000043900000}"/>
    <cellStyle name="Normal 3 5 6 3 3 3 2" xfId="36927" xr:uid="{00000000-0005-0000-0000-000044900000}"/>
    <cellStyle name="Normal 3 5 6 3 3 4" xfId="36928" xr:uid="{00000000-0005-0000-0000-000045900000}"/>
    <cellStyle name="Normal 3 5 6 3 4" xfId="36929" xr:uid="{00000000-0005-0000-0000-000046900000}"/>
    <cellStyle name="Normal 3 5 6 3 4 2" xfId="36930" xr:uid="{00000000-0005-0000-0000-000047900000}"/>
    <cellStyle name="Normal 3 5 6 3 4 2 2" xfId="36931" xr:uid="{00000000-0005-0000-0000-000048900000}"/>
    <cellStyle name="Normal 3 5 6 3 4 3" xfId="36932" xr:uid="{00000000-0005-0000-0000-000049900000}"/>
    <cellStyle name="Normal 3 5 6 3 5" xfId="36933" xr:uid="{00000000-0005-0000-0000-00004A900000}"/>
    <cellStyle name="Normal 3 5 6 3 5 2" xfId="36934" xr:uid="{00000000-0005-0000-0000-00004B900000}"/>
    <cellStyle name="Normal 3 5 6 3 6" xfId="36935" xr:uid="{00000000-0005-0000-0000-00004C900000}"/>
    <cellStyle name="Normal 3 5 6 4" xfId="36936" xr:uid="{00000000-0005-0000-0000-00004D900000}"/>
    <cellStyle name="Normal 3 5 6 4 2" xfId="36937" xr:uid="{00000000-0005-0000-0000-00004E900000}"/>
    <cellStyle name="Normal 3 5 6 4 2 2" xfId="36938" xr:uid="{00000000-0005-0000-0000-00004F900000}"/>
    <cellStyle name="Normal 3 5 6 4 2 2 2" xfId="36939" xr:uid="{00000000-0005-0000-0000-000050900000}"/>
    <cellStyle name="Normal 3 5 6 4 2 2 2 2" xfId="36940" xr:uid="{00000000-0005-0000-0000-000051900000}"/>
    <cellStyle name="Normal 3 5 6 4 2 2 3" xfId="36941" xr:uid="{00000000-0005-0000-0000-000052900000}"/>
    <cellStyle name="Normal 3 5 6 4 2 3" xfId="36942" xr:uid="{00000000-0005-0000-0000-000053900000}"/>
    <cellStyle name="Normal 3 5 6 4 2 3 2" xfId="36943" xr:uid="{00000000-0005-0000-0000-000054900000}"/>
    <cellStyle name="Normal 3 5 6 4 2 4" xfId="36944" xr:uid="{00000000-0005-0000-0000-000055900000}"/>
    <cellStyle name="Normal 3 5 6 4 3" xfId="36945" xr:uid="{00000000-0005-0000-0000-000056900000}"/>
    <cellStyle name="Normal 3 5 6 4 3 2" xfId="36946" xr:uid="{00000000-0005-0000-0000-000057900000}"/>
    <cellStyle name="Normal 3 5 6 4 3 2 2" xfId="36947" xr:uid="{00000000-0005-0000-0000-000058900000}"/>
    <cellStyle name="Normal 3 5 6 4 3 3" xfId="36948" xr:uid="{00000000-0005-0000-0000-000059900000}"/>
    <cellStyle name="Normal 3 5 6 4 4" xfId="36949" xr:uid="{00000000-0005-0000-0000-00005A900000}"/>
    <cellStyle name="Normal 3 5 6 4 4 2" xfId="36950" xr:uid="{00000000-0005-0000-0000-00005B900000}"/>
    <cellStyle name="Normal 3 5 6 4 5" xfId="36951" xr:uid="{00000000-0005-0000-0000-00005C900000}"/>
    <cellStyle name="Normal 3 5 6 5" xfId="36952" xr:uid="{00000000-0005-0000-0000-00005D900000}"/>
    <cellStyle name="Normal 3 5 6 5 2" xfId="36953" xr:uid="{00000000-0005-0000-0000-00005E900000}"/>
    <cellStyle name="Normal 3 5 6 5 2 2" xfId="36954" xr:uid="{00000000-0005-0000-0000-00005F900000}"/>
    <cellStyle name="Normal 3 5 6 5 2 2 2" xfId="36955" xr:uid="{00000000-0005-0000-0000-000060900000}"/>
    <cellStyle name="Normal 3 5 6 5 2 3" xfId="36956" xr:uid="{00000000-0005-0000-0000-000061900000}"/>
    <cellStyle name="Normal 3 5 6 5 3" xfId="36957" xr:uid="{00000000-0005-0000-0000-000062900000}"/>
    <cellStyle name="Normal 3 5 6 5 3 2" xfId="36958" xr:uid="{00000000-0005-0000-0000-000063900000}"/>
    <cellStyle name="Normal 3 5 6 5 4" xfId="36959" xr:uid="{00000000-0005-0000-0000-000064900000}"/>
    <cellStyle name="Normal 3 5 6 6" xfId="36960" xr:uid="{00000000-0005-0000-0000-000065900000}"/>
    <cellStyle name="Normal 3 5 6 6 2" xfId="36961" xr:uid="{00000000-0005-0000-0000-000066900000}"/>
    <cellStyle name="Normal 3 5 6 6 2 2" xfId="36962" xr:uid="{00000000-0005-0000-0000-000067900000}"/>
    <cellStyle name="Normal 3 5 6 6 3" xfId="36963" xr:uid="{00000000-0005-0000-0000-000068900000}"/>
    <cellStyle name="Normal 3 5 6 6 3 2" xfId="36964" xr:uid="{00000000-0005-0000-0000-000069900000}"/>
    <cellStyle name="Normal 3 5 6 6 4" xfId="36965" xr:uid="{00000000-0005-0000-0000-00006A900000}"/>
    <cellStyle name="Normal 3 5 6 7" xfId="36966" xr:uid="{00000000-0005-0000-0000-00006B900000}"/>
    <cellStyle name="Normal 3 5 6 7 2" xfId="36967" xr:uid="{00000000-0005-0000-0000-00006C900000}"/>
    <cellStyle name="Normal 3 5 6 8" xfId="36968" xr:uid="{00000000-0005-0000-0000-00006D900000}"/>
    <cellStyle name="Normal 3 5 6 8 2" xfId="36969" xr:uid="{00000000-0005-0000-0000-00006E900000}"/>
    <cellStyle name="Normal 3 5 6 9" xfId="36970" xr:uid="{00000000-0005-0000-0000-00006F900000}"/>
    <cellStyle name="Normal 3 5 7" xfId="36971" xr:uid="{00000000-0005-0000-0000-000070900000}"/>
    <cellStyle name="Normal 3 5 7 2" xfId="36972" xr:uid="{00000000-0005-0000-0000-000071900000}"/>
    <cellStyle name="Normal 3 5 7 2 2" xfId="36973" xr:uid="{00000000-0005-0000-0000-000072900000}"/>
    <cellStyle name="Normal 3 5 7 2 2 2" xfId="36974" xr:uid="{00000000-0005-0000-0000-000073900000}"/>
    <cellStyle name="Normal 3 5 7 2 2 2 2" xfId="36975" xr:uid="{00000000-0005-0000-0000-000074900000}"/>
    <cellStyle name="Normal 3 5 7 2 2 2 2 2" xfId="36976" xr:uid="{00000000-0005-0000-0000-000075900000}"/>
    <cellStyle name="Normal 3 5 7 2 2 2 3" xfId="36977" xr:uid="{00000000-0005-0000-0000-000076900000}"/>
    <cellStyle name="Normal 3 5 7 2 2 3" xfId="36978" xr:uid="{00000000-0005-0000-0000-000077900000}"/>
    <cellStyle name="Normal 3 5 7 2 2 3 2" xfId="36979" xr:uid="{00000000-0005-0000-0000-000078900000}"/>
    <cellStyle name="Normal 3 5 7 2 2 4" xfId="36980" xr:uid="{00000000-0005-0000-0000-000079900000}"/>
    <cellStyle name="Normal 3 5 7 2 3" xfId="36981" xr:uid="{00000000-0005-0000-0000-00007A900000}"/>
    <cellStyle name="Normal 3 5 7 2 3 2" xfId="36982" xr:uid="{00000000-0005-0000-0000-00007B900000}"/>
    <cellStyle name="Normal 3 5 7 2 3 2 2" xfId="36983" xr:uid="{00000000-0005-0000-0000-00007C900000}"/>
    <cellStyle name="Normal 3 5 7 2 3 3" xfId="36984" xr:uid="{00000000-0005-0000-0000-00007D900000}"/>
    <cellStyle name="Normal 3 5 7 2 4" xfId="36985" xr:uid="{00000000-0005-0000-0000-00007E900000}"/>
    <cellStyle name="Normal 3 5 7 2 4 2" xfId="36986" xr:uid="{00000000-0005-0000-0000-00007F900000}"/>
    <cellStyle name="Normal 3 5 7 2 5" xfId="36987" xr:uid="{00000000-0005-0000-0000-000080900000}"/>
    <cellStyle name="Normal 3 5 7 3" xfId="36988" xr:uid="{00000000-0005-0000-0000-000081900000}"/>
    <cellStyle name="Normal 3 5 7 3 2" xfId="36989" xr:uid="{00000000-0005-0000-0000-000082900000}"/>
    <cellStyle name="Normal 3 5 7 3 2 2" xfId="36990" xr:uid="{00000000-0005-0000-0000-000083900000}"/>
    <cellStyle name="Normal 3 5 7 3 2 2 2" xfId="36991" xr:uid="{00000000-0005-0000-0000-000084900000}"/>
    <cellStyle name="Normal 3 5 7 3 2 3" xfId="36992" xr:uid="{00000000-0005-0000-0000-000085900000}"/>
    <cellStyle name="Normal 3 5 7 3 3" xfId="36993" xr:uid="{00000000-0005-0000-0000-000086900000}"/>
    <cellStyle name="Normal 3 5 7 3 3 2" xfId="36994" xr:uid="{00000000-0005-0000-0000-000087900000}"/>
    <cellStyle name="Normal 3 5 7 3 4" xfId="36995" xr:uid="{00000000-0005-0000-0000-000088900000}"/>
    <cellStyle name="Normal 3 5 7 4" xfId="36996" xr:uid="{00000000-0005-0000-0000-000089900000}"/>
    <cellStyle name="Normal 3 5 7 4 2" xfId="36997" xr:uid="{00000000-0005-0000-0000-00008A900000}"/>
    <cellStyle name="Normal 3 5 7 4 2 2" xfId="36998" xr:uid="{00000000-0005-0000-0000-00008B900000}"/>
    <cellStyle name="Normal 3 5 7 4 3" xfId="36999" xr:uid="{00000000-0005-0000-0000-00008C900000}"/>
    <cellStyle name="Normal 3 5 7 5" xfId="37000" xr:uid="{00000000-0005-0000-0000-00008D900000}"/>
    <cellStyle name="Normal 3 5 7 5 2" xfId="37001" xr:uid="{00000000-0005-0000-0000-00008E900000}"/>
    <cellStyle name="Normal 3 5 7 6" xfId="37002" xr:uid="{00000000-0005-0000-0000-00008F900000}"/>
    <cellStyle name="Normal 3 5 8" xfId="37003" xr:uid="{00000000-0005-0000-0000-000090900000}"/>
    <cellStyle name="Normal 3 5 8 2" xfId="37004" xr:uid="{00000000-0005-0000-0000-000091900000}"/>
    <cellStyle name="Normal 3 5 8 2 2" xfId="37005" xr:uid="{00000000-0005-0000-0000-000092900000}"/>
    <cellStyle name="Normal 3 5 8 2 2 2" xfId="37006" xr:uid="{00000000-0005-0000-0000-000093900000}"/>
    <cellStyle name="Normal 3 5 8 2 2 2 2" xfId="37007" xr:uid="{00000000-0005-0000-0000-000094900000}"/>
    <cellStyle name="Normal 3 5 8 2 2 2 2 2" xfId="37008" xr:uid="{00000000-0005-0000-0000-000095900000}"/>
    <cellStyle name="Normal 3 5 8 2 2 2 3" xfId="37009" xr:uid="{00000000-0005-0000-0000-000096900000}"/>
    <cellStyle name="Normal 3 5 8 2 2 3" xfId="37010" xr:uid="{00000000-0005-0000-0000-000097900000}"/>
    <cellStyle name="Normal 3 5 8 2 2 3 2" xfId="37011" xr:uid="{00000000-0005-0000-0000-000098900000}"/>
    <cellStyle name="Normal 3 5 8 2 2 4" xfId="37012" xr:uid="{00000000-0005-0000-0000-000099900000}"/>
    <cellStyle name="Normal 3 5 8 2 3" xfId="37013" xr:uid="{00000000-0005-0000-0000-00009A900000}"/>
    <cellStyle name="Normal 3 5 8 2 3 2" xfId="37014" xr:uid="{00000000-0005-0000-0000-00009B900000}"/>
    <cellStyle name="Normal 3 5 8 2 3 2 2" xfId="37015" xr:uid="{00000000-0005-0000-0000-00009C900000}"/>
    <cellStyle name="Normal 3 5 8 2 3 3" xfId="37016" xr:uid="{00000000-0005-0000-0000-00009D900000}"/>
    <cellStyle name="Normal 3 5 8 2 4" xfId="37017" xr:uid="{00000000-0005-0000-0000-00009E900000}"/>
    <cellStyle name="Normal 3 5 8 2 4 2" xfId="37018" xr:uid="{00000000-0005-0000-0000-00009F900000}"/>
    <cellStyle name="Normal 3 5 8 2 5" xfId="37019" xr:uid="{00000000-0005-0000-0000-0000A0900000}"/>
    <cellStyle name="Normal 3 5 8 3" xfId="37020" xr:uid="{00000000-0005-0000-0000-0000A1900000}"/>
    <cellStyle name="Normal 3 5 8 3 2" xfId="37021" xr:uid="{00000000-0005-0000-0000-0000A2900000}"/>
    <cellStyle name="Normal 3 5 8 3 2 2" xfId="37022" xr:uid="{00000000-0005-0000-0000-0000A3900000}"/>
    <cellStyle name="Normal 3 5 8 3 2 2 2" xfId="37023" xr:uid="{00000000-0005-0000-0000-0000A4900000}"/>
    <cellStyle name="Normal 3 5 8 3 2 3" xfId="37024" xr:uid="{00000000-0005-0000-0000-0000A5900000}"/>
    <cellStyle name="Normal 3 5 8 3 3" xfId="37025" xr:uid="{00000000-0005-0000-0000-0000A6900000}"/>
    <cellStyle name="Normal 3 5 8 3 3 2" xfId="37026" xr:uid="{00000000-0005-0000-0000-0000A7900000}"/>
    <cellStyle name="Normal 3 5 8 3 4" xfId="37027" xr:uid="{00000000-0005-0000-0000-0000A8900000}"/>
    <cellStyle name="Normal 3 5 8 4" xfId="37028" xr:uid="{00000000-0005-0000-0000-0000A9900000}"/>
    <cellStyle name="Normal 3 5 8 4 2" xfId="37029" xr:uid="{00000000-0005-0000-0000-0000AA900000}"/>
    <cellStyle name="Normal 3 5 8 4 2 2" xfId="37030" xr:uid="{00000000-0005-0000-0000-0000AB900000}"/>
    <cellStyle name="Normal 3 5 8 4 3" xfId="37031" xr:uid="{00000000-0005-0000-0000-0000AC900000}"/>
    <cellStyle name="Normal 3 5 8 5" xfId="37032" xr:uid="{00000000-0005-0000-0000-0000AD900000}"/>
    <cellStyle name="Normal 3 5 8 5 2" xfId="37033" xr:uid="{00000000-0005-0000-0000-0000AE900000}"/>
    <cellStyle name="Normal 3 5 8 6" xfId="37034" xr:uid="{00000000-0005-0000-0000-0000AF900000}"/>
    <cellStyle name="Normal 3 5 9" xfId="37035" xr:uid="{00000000-0005-0000-0000-0000B0900000}"/>
    <cellStyle name="Normal 3 5 9 2" xfId="37036" xr:uid="{00000000-0005-0000-0000-0000B1900000}"/>
    <cellStyle name="Normal 3 5 9 2 2" xfId="37037" xr:uid="{00000000-0005-0000-0000-0000B2900000}"/>
    <cellStyle name="Normal 3 5 9 2 2 2" xfId="37038" xr:uid="{00000000-0005-0000-0000-0000B3900000}"/>
    <cellStyle name="Normal 3 5 9 2 2 2 2" xfId="37039" xr:uid="{00000000-0005-0000-0000-0000B4900000}"/>
    <cellStyle name="Normal 3 5 9 2 2 3" xfId="37040" xr:uid="{00000000-0005-0000-0000-0000B5900000}"/>
    <cellStyle name="Normal 3 5 9 2 3" xfId="37041" xr:uid="{00000000-0005-0000-0000-0000B6900000}"/>
    <cellStyle name="Normal 3 5 9 2 3 2" xfId="37042" xr:uid="{00000000-0005-0000-0000-0000B7900000}"/>
    <cellStyle name="Normal 3 5 9 2 4" xfId="37043" xr:uid="{00000000-0005-0000-0000-0000B8900000}"/>
    <cellStyle name="Normal 3 5 9 3" xfId="37044" xr:uid="{00000000-0005-0000-0000-0000B9900000}"/>
    <cellStyle name="Normal 3 5 9 3 2" xfId="37045" xr:uid="{00000000-0005-0000-0000-0000BA900000}"/>
    <cellStyle name="Normal 3 5 9 3 2 2" xfId="37046" xr:uid="{00000000-0005-0000-0000-0000BB900000}"/>
    <cellStyle name="Normal 3 5 9 3 3" xfId="37047" xr:uid="{00000000-0005-0000-0000-0000BC900000}"/>
    <cellStyle name="Normal 3 5 9 4" xfId="37048" xr:uid="{00000000-0005-0000-0000-0000BD900000}"/>
    <cellStyle name="Normal 3 5 9 4 2" xfId="37049" xr:uid="{00000000-0005-0000-0000-0000BE900000}"/>
    <cellStyle name="Normal 3 5 9 5" xfId="37050" xr:uid="{00000000-0005-0000-0000-0000BF900000}"/>
    <cellStyle name="Normal 3 6" xfId="37051" xr:uid="{00000000-0005-0000-0000-0000C0900000}"/>
    <cellStyle name="Normal 3 6 10" xfId="37052" xr:uid="{00000000-0005-0000-0000-0000C1900000}"/>
    <cellStyle name="Normal 3 6 10 2" xfId="37053" xr:uid="{00000000-0005-0000-0000-0000C2900000}"/>
    <cellStyle name="Normal 3 6 10 2 2" xfId="37054" xr:uid="{00000000-0005-0000-0000-0000C3900000}"/>
    <cellStyle name="Normal 3 6 10 2 2 2" xfId="37055" xr:uid="{00000000-0005-0000-0000-0000C4900000}"/>
    <cellStyle name="Normal 3 6 10 2 3" xfId="37056" xr:uid="{00000000-0005-0000-0000-0000C5900000}"/>
    <cellStyle name="Normal 3 6 10 3" xfId="37057" xr:uid="{00000000-0005-0000-0000-0000C6900000}"/>
    <cellStyle name="Normal 3 6 10 3 2" xfId="37058" xr:uid="{00000000-0005-0000-0000-0000C7900000}"/>
    <cellStyle name="Normal 3 6 10 4" xfId="37059" xr:uid="{00000000-0005-0000-0000-0000C8900000}"/>
    <cellStyle name="Normal 3 6 11" xfId="37060" xr:uid="{00000000-0005-0000-0000-0000C9900000}"/>
    <cellStyle name="Normal 3 6 11 2" xfId="37061" xr:uid="{00000000-0005-0000-0000-0000CA900000}"/>
    <cellStyle name="Normal 3 6 11 2 2" xfId="37062" xr:uid="{00000000-0005-0000-0000-0000CB900000}"/>
    <cellStyle name="Normal 3 6 11 3" xfId="37063" xr:uid="{00000000-0005-0000-0000-0000CC900000}"/>
    <cellStyle name="Normal 3 6 11 3 2" xfId="37064" xr:uid="{00000000-0005-0000-0000-0000CD900000}"/>
    <cellStyle name="Normal 3 6 11 4" xfId="37065" xr:uid="{00000000-0005-0000-0000-0000CE900000}"/>
    <cellStyle name="Normal 3 6 12" xfId="37066" xr:uid="{00000000-0005-0000-0000-0000CF900000}"/>
    <cellStyle name="Normal 3 6 12 2" xfId="37067" xr:uid="{00000000-0005-0000-0000-0000D0900000}"/>
    <cellStyle name="Normal 3 6 13" xfId="37068" xr:uid="{00000000-0005-0000-0000-0000D1900000}"/>
    <cellStyle name="Normal 3 6 13 2" xfId="37069" xr:uid="{00000000-0005-0000-0000-0000D2900000}"/>
    <cellStyle name="Normal 3 6 14" xfId="37070" xr:uid="{00000000-0005-0000-0000-0000D3900000}"/>
    <cellStyle name="Normal 3 6 2" xfId="37071" xr:uid="{00000000-0005-0000-0000-0000D4900000}"/>
    <cellStyle name="Normal 3 6 2 10" xfId="37072" xr:uid="{00000000-0005-0000-0000-0000D5900000}"/>
    <cellStyle name="Normal 3 6 2 10 2" xfId="37073" xr:uid="{00000000-0005-0000-0000-0000D6900000}"/>
    <cellStyle name="Normal 3 6 2 11" xfId="37074" xr:uid="{00000000-0005-0000-0000-0000D7900000}"/>
    <cellStyle name="Normal 3 6 2 11 2" xfId="37075" xr:uid="{00000000-0005-0000-0000-0000D8900000}"/>
    <cellStyle name="Normal 3 6 2 12" xfId="37076" xr:uid="{00000000-0005-0000-0000-0000D9900000}"/>
    <cellStyle name="Normal 3 6 2 13" xfId="37077" xr:uid="{00000000-0005-0000-0000-0000DA900000}"/>
    <cellStyle name="Normal 3 6 2 2" xfId="37078" xr:uid="{00000000-0005-0000-0000-0000DB900000}"/>
    <cellStyle name="Normal 3 6 2 2 10" xfId="37079" xr:uid="{00000000-0005-0000-0000-0000DC900000}"/>
    <cellStyle name="Normal 3 6 2 2 11" xfId="37080" xr:uid="{00000000-0005-0000-0000-0000DD900000}"/>
    <cellStyle name="Normal 3 6 2 2 2" xfId="37081" xr:uid="{00000000-0005-0000-0000-0000DE900000}"/>
    <cellStyle name="Normal 3 6 2 2 2 2" xfId="37082" xr:uid="{00000000-0005-0000-0000-0000DF900000}"/>
    <cellStyle name="Normal 3 6 2 2 2 2 2" xfId="37083" xr:uid="{00000000-0005-0000-0000-0000E0900000}"/>
    <cellStyle name="Normal 3 6 2 2 2 2 2 2" xfId="37084" xr:uid="{00000000-0005-0000-0000-0000E1900000}"/>
    <cellStyle name="Normal 3 6 2 2 2 2 2 2 2" xfId="37085" xr:uid="{00000000-0005-0000-0000-0000E2900000}"/>
    <cellStyle name="Normal 3 6 2 2 2 2 2 2 2 2" xfId="37086" xr:uid="{00000000-0005-0000-0000-0000E3900000}"/>
    <cellStyle name="Normal 3 6 2 2 2 2 2 2 2 2 2" xfId="37087" xr:uid="{00000000-0005-0000-0000-0000E4900000}"/>
    <cellStyle name="Normal 3 6 2 2 2 2 2 2 2 3" xfId="37088" xr:uid="{00000000-0005-0000-0000-0000E5900000}"/>
    <cellStyle name="Normal 3 6 2 2 2 2 2 2 3" xfId="37089" xr:uid="{00000000-0005-0000-0000-0000E6900000}"/>
    <cellStyle name="Normal 3 6 2 2 2 2 2 2 3 2" xfId="37090" xr:uid="{00000000-0005-0000-0000-0000E7900000}"/>
    <cellStyle name="Normal 3 6 2 2 2 2 2 2 4" xfId="37091" xr:uid="{00000000-0005-0000-0000-0000E8900000}"/>
    <cellStyle name="Normal 3 6 2 2 2 2 2 3" xfId="37092" xr:uid="{00000000-0005-0000-0000-0000E9900000}"/>
    <cellStyle name="Normal 3 6 2 2 2 2 2 3 2" xfId="37093" xr:uid="{00000000-0005-0000-0000-0000EA900000}"/>
    <cellStyle name="Normal 3 6 2 2 2 2 2 3 2 2" xfId="37094" xr:uid="{00000000-0005-0000-0000-0000EB900000}"/>
    <cellStyle name="Normal 3 6 2 2 2 2 2 3 3" xfId="37095" xr:uid="{00000000-0005-0000-0000-0000EC900000}"/>
    <cellStyle name="Normal 3 6 2 2 2 2 2 4" xfId="37096" xr:uid="{00000000-0005-0000-0000-0000ED900000}"/>
    <cellStyle name="Normal 3 6 2 2 2 2 2 4 2" xfId="37097" xr:uid="{00000000-0005-0000-0000-0000EE900000}"/>
    <cellStyle name="Normal 3 6 2 2 2 2 2 5" xfId="37098" xr:uid="{00000000-0005-0000-0000-0000EF900000}"/>
    <cellStyle name="Normal 3 6 2 2 2 2 3" xfId="37099" xr:uid="{00000000-0005-0000-0000-0000F0900000}"/>
    <cellStyle name="Normal 3 6 2 2 2 2 3 2" xfId="37100" xr:uid="{00000000-0005-0000-0000-0000F1900000}"/>
    <cellStyle name="Normal 3 6 2 2 2 2 3 2 2" xfId="37101" xr:uid="{00000000-0005-0000-0000-0000F2900000}"/>
    <cellStyle name="Normal 3 6 2 2 2 2 3 2 2 2" xfId="37102" xr:uid="{00000000-0005-0000-0000-0000F3900000}"/>
    <cellStyle name="Normal 3 6 2 2 2 2 3 2 3" xfId="37103" xr:uid="{00000000-0005-0000-0000-0000F4900000}"/>
    <cellStyle name="Normal 3 6 2 2 2 2 3 3" xfId="37104" xr:uid="{00000000-0005-0000-0000-0000F5900000}"/>
    <cellStyle name="Normal 3 6 2 2 2 2 3 3 2" xfId="37105" xr:uid="{00000000-0005-0000-0000-0000F6900000}"/>
    <cellStyle name="Normal 3 6 2 2 2 2 3 4" xfId="37106" xr:uid="{00000000-0005-0000-0000-0000F7900000}"/>
    <cellStyle name="Normal 3 6 2 2 2 2 4" xfId="37107" xr:uid="{00000000-0005-0000-0000-0000F8900000}"/>
    <cellStyle name="Normal 3 6 2 2 2 2 4 2" xfId="37108" xr:uid="{00000000-0005-0000-0000-0000F9900000}"/>
    <cellStyle name="Normal 3 6 2 2 2 2 4 2 2" xfId="37109" xr:uid="{00000000-0005-0000-0000-0000FA900000}"/>
    <cellStyle name="Normal 3 6 2 2 2 2 4 3" xfId="37110" xr:uid="{00000000-0005-0000-0000-0000FB900000}"/>
    <cellStyle name="Normal 3 6 2 2 2 2 5" xfId="37111" xr:uid="{00000000-0005-0000-0000-0000FC900000}"/>
    <cellStyle name="Normal 3 6 2 2 2 2 5 2" xfId="37112" xr:uid="{00000000-0005-0000-0000-0000FD900000}"/>
    <cellStyle name="Normal 3 6 2 2 2 2 6" xfId="37113" xr:uid="{00000000-0005-0000-0000-0000FE900000}"/>
    <cellStyle name="Normal 3 6 2 2 2 3" xfId="37114" xr:uid="{00000000-0005-0000-0000-0000FF900000}"/>
    <cellStyle name="Normal 3 6 2 2 2 3 2" xfId="37115" xr:uid="{00000000-0005-0000-0000-000000910000}"/>
    <cellStyle name="Normal 3 6 2 2 2 3 2 2" xfId="37116" xr:uid="{00000000-0005-0000-0000-000001910000}"/>
    <cellStyle name="Normal 3 6 2 2 2 3 2 2 2" xfId="37117" xr:uid="{00000000-0005-0000-0000-000002910000}"/>
    <cellStyle name="Normal 3 6 2 2 2 3 2 2 2 2" xfId="37118" xr:uid="{00000000-0005-0000-0000-000003910000}"/>
    <cellStyle name="Normal 3 6 2 2 2 3 2 2 2 2 2" xfId="37119" xr:uid="{00000000-0005-0000-0000-000004910000}"/>
    <cellStyle name="Normal 3 6 2 2 2 3 2 2 2 3" xfId="37120" xr:uid="{00000000-0005-0000-0000-000005910000}"/>
    <cellStyle name="Normal 3 6 2 2 2 3 2 2 3" xfId="37121" xr:uid="{00000000-0005-0000-0000-000006910000}"/>
    <cellStyle name="Normal 3 6 2 2 2 3 2 2 3 2" xfId="37122" xr:uid="{00000000-0005-0000-0000-000007910000}"/>
    <cellStyle name="Normal 3 6 2 2 2 3 2 2 4" xfId="37123" xr:uid="{00000000-0005-0000-0000-000008910000}"/>
    <cellStyle name="Normal 3 6 2 2 2 3 2 3" xfId="37124" xr:uid="{00000000-0005-0000-0000-000009910000}"/>
    <cellStyle name="Normal 3 6 2 2 2 3 2 3 2" xfId="37125" xr:uid="{00000000-0005-0000-0000-00000A910000}"/>
    <cellStyle name="Normal 3 6 2 2 2 3 2 3 2 2" xfId="37126" xr:uid="{00000000-0005-0000-0000-00000B910000}"/>
    <cellStyle name="Normal 3 6 2 2 2 3 2 3 3" xfId="37127" xr:uid="{00000000-0005-0000-0000-00000C910000}"/>
    <cellStyle name="Normal 3 6 2 2 2 3 2 4" xfId="37128" xr:uid="{00000000-0005-0000-0000-00000D910000}"/>
    <cellStyle name="Normal 3 6 2 2 2 3 2 4 2" xfId="37129" xr:uid="{00000000-0005-0000-0000-00000E910000}"/>
    <cellStyle name="Normal 3 6 2 2 2 3 2 5" xfId="37130" xr:uid="{00000000-0005-0000-0000-00000F910000}"/>
    <cellStyle name="Normal 3 6 2 2 2 3 3" xfId="37131" xr:uid="{00000000-0005-0000-0000-000010910000}"/>
    <cellStyle name="Normal 3 6 2 2 2 3 3 2" xfId="37132" xr:uid="{00000000-0005-0000-0000-000011910000}"/>
    <cellStyle name="Normal 3 6 2 2 2 3 3 2 2" xfId="37133" xr:uid="{00000000-0005-0000-0000-000012910000}"/>
    <cellStyle name="Normal 3 6 2 2 2 3 3 2 2 2" xfId="37134" xr:uid="{00000000-0005-0000-0000-000013910000}"/>
    <cellStyle name="Normal 3 6 2 2 2 3 3 2 3" xfId="37135" xr:uid="{00000000-0005-0000-0000-000014910000}"/>
    <cellStyle name="Normal 3 6 2 2 2 3 3 3" xfId="37136" xr:uid="{00000000-0005-0000-0000-000015910000}"/>
    <cellStyle name="Normal 3 6 2 2 2 3 3 3 2" xfId="37137" xr:uid="{00000000-0005-0000-0000-000016910000}"/>
    <cellStyle name="Normal 3 6 2 2 2 3 3 4" xfId="37138" xr:uid="{00000000-0005-0000-0000-000017910000}"/>
    <cellStyle name="Normal 3 6 2 2 2 3 4" xfId="37139" xr:uid="{00000000-0005-0000-0000-000018910000}"/>
    <cellStyle name="Normal 3 6 2 2 2 3 4 2" xfId="37140" xr:uid="{00000000-0005-0000-0000-000019910000}"/>
    <cellStyle name="Normal 3 6 2 2 2 3 4 2 2" xfId="37141" xr:uid="{00000000-0005-0000-0000-00001A910000}"/>
    <cellStyle name="Normal 3 6 2 2 2 3 4 3" xfId="37142" xr:uid="{00000000-0005-0000-0000-00001B910000}"/>
    <cellStyle name="Normal 3 6 2 2 2 3 5" xfId="37143" xr:uid="{00000000-0005-0000-0000-00001C910000}"/>
    <cellStyle name="Normal 3 6 2 2 2 3 5 2" xfId="37144" xr:uid="{00000000-0005-0000-0000-00001D910000}"/>
    <cellStyle name="Normal 3 6 2 2 2 3 6" xfId="37145" xr:uid="{00000000-0005-0000-0000-00001E910000}"/>
    <cellStyle name="Normal 3 6 2 2 2 4" xfId="37146" xr:uid="{00000000-0005-0000-0000-00001F910000}"/>
    <cellStyle name="Normal 3 6 2 2 2 4 2" xfId="37147" xr:uid="{00000000-0005-0000-0000-000020910000}"/>
    <cellStyle name="Normal 3 6 2 2 2 4 2 2" xfId="37148" xr:uid="{00000000-0005-0000-0000-000021910000}"/>
    <cellStyle name="Normal 3 6 2 2 2 4 2 2 2" xfId="37149" xr:uid="{00000000-0005-0000-0000-000022910000}"/>
    <cellStyle name="Normal 3 6 2 2 2 4 2 2 2 2" xfId="37150" xr:uid="{00000000-0005-0000-0000-000023910000}"/>
    <cellStyle name="Normal 3 6 2 2 2 4 2 2 3" xfId="37151" xr:uid="{00000000-0005-0000-0000-000024910000}"/>
    <cellStyle name="Normal 3 6 2 2 2 4 2 3" xfId="37152" xr:uid="{00000000-0005-0000-0000-000025910000}"/>
    <cellStyle name="Normal 3 6 2 2 2 4 2 3 2" xfId="37153" xr:uid="{00000000-0005-0000-0000-000026910000}"/>
    <cellStyle name="Normal 3 6 2 2 2 4 2 4" xfId="37154" xr:uid="{00000000-0005-0000-0000-000027910000}"/>
    <cellStyle name="Normal 3 6 2 2 2 4 3" xfId="37155" xr:uid="{00000000-0005-0000-0000-000028910000}"/>
    <cellStyle name="Normal 3 6 2 2 2 4 3 2" xfId="37156" xr:uid="{00000000-0005-0000-0000-000029910000}"/>
    <cellStyle name="Normal 3 6 2 2 2 4 3 2 2" xfId="37157" xr:uid="{00000000-0005-0000-0000-00002A910000}"/>
    <cellStyle name="Normal 3 6 2 2 2 4 3 3" xfId="37158" xr:uid="{00000000-0005-0000-0000-00002B910000}"/>
    <cellStyle name="Normal 3 6 2 2 2 4 4" xfId="37159" xr:uid="{00000000-0005-0000-0000-00002C910000}"/>
    <cellStyle name="Normal 3 6 2 2 2 4 4 2" xfId="37160" xr:uid="{00000000-0005-0000-0000-00002D910000}"/>
    <cellStyle name="Normal 3 6 2 2 2 4 5" xfId="37161" xr:uid="{00000000-0005-0000-0000-00002E910000}"/>
    <cellStyle name="Normal 3 6 2 2 2 5" xfId="37162" xr:uid="{00000000-0005-0000-0000-00002F910000}"/>
    <cellStyle name="Normal 3 6 2 2 2 5 2" xfId="37163" xr:uid="{00000000-0005-0000-0000-000030910000}"/>
    <cellStyle name="Normal 3 6 2 2 2 5 2 2" xfId="37164" xr:uid="{00000000-0005-0000-0000-000031910000}"/>
    <cellStyle name="Normal 3 6 2 2 2 5 2 2 2" xfId="37165" xr:uid="{00000000-0005-0000-0000-000032910000}"/>
    <cellStyle name="Normal 3 6 2 2 2 5 2 3" xfId="37166" xr:uid="{00000000-0005-0000-0000-000033910000}"/>
    <cellStyle name="Normal 3 6 2 2 2 5 3" xfId="37167" xr:uid="{00000000-0005-0000-0000-000034910000}"/>
    <cellStyle name="Normal 3 6 2 2 2 5 3 2" xfId="37168" xr:uid="{00000000-0005-0000-0000-000035910000}"/>
    <cellStyle name="Normal 3 6 2 2 2 5 4" xfId="37169" xr:uid="{00000000-0005-0000-0000-000036910000}"/>
    <cellStyle name="Normal 3 6 2 2 2 6" xfId="37170" xr:uid="{00000000-0005-0000-0000-000037910000}"/>
    <cellStyle name="Normal 3 6 2 2 2 6 2" xfId="37171" xr:uid="{00000000-0005-0000-0000-000038910000}"/>
    <cellStyle name="Normal 3 6 2 2 2 6 2 2" xfId="37172" xr:uid="{00000000-0005-0000-0000-000039910000}"/>
    <cellStyle name="Normal 3 6 2 2 2 6 3" xfId="37173" xr:uid="{00000000-0005-0000-0000-00003A910000}"/>
    <cellStyle name="Normal 3 6 2 2 2 6 3 2" xfId="37174" xr:uid="{00000000-0005-0000-0000-00003B910000}"/>
    <cellStyle name="Normal 3 6 2 2 2 6 4" xfId="37175" xr:uid="{00000000-0005-0000-0000-00003C910000}"/>
    <cellStyle name="Normal 3 6 2 2 2 7" xfId="37176" xr:uid="{00000000-0005-0000-0000-00003D910000}"/>
    <cellStyle name="Normal 3 6 2 2 2 7 2" xfId="37177" xr:uid="{00000000-0005-0000-0000-00003E910000}"/>
    <cellStyle name="Normal 3 6 2 2 2 8" xfId="37178" xr:uid="{00000000-0005-0000-0000-00003F910000}"/>
    <cellStyle name="Normal 3 6 2 2 2 8 2" xfId="37179" xr:uid="{00000000-0005-0000-0000-000040910000}"/>
    <cellStyle name="Normal 3 6 2 2 2 9" xfId="37180" xr:uid="{00000000-0005-0000-0000-000041910000}"/>
    <cellStyle name="Normal 3 6 2 2 3" xfId="37181" xr:uid="{00000000-0005-0000-0000-000042910000}"/>
    <cellStyle name="Normal 3 6 2 2 3 2" xfId="37182" xr:uid="{00000000-0005-0000-0000-000043910000}"/>
    <cellStyle name="Normal 3 6 2 2 3 2 2" xfId="37183" xr:uid="{00000000-0005-0000-0000-000044910000}"/>
    <cellStyle name="Normal 3 6 2 2 3 2 2 2" xfId="37184" xr:uid="{00000000-0005-0000-0000-000045910000}"/>
    <cellStyle name="Normal 3 6 2 2 3 2 2 2 2" xfId="37185" xr:uid="{00000000-0005-0000-0000-000046910000}"/>
    <cellStyle name="Normal 3 6 2 2 3 2 2 2 2 2" xfId="37186" xr:uid="{00000000-0005-0000-0000-000047910000}"/>
    <cellStyle name="Normal 3 6 2 2 3 2 2 2 3" xfId="37187" xr:uid="{00000000-0005-0000-0000-000048910000}"/>
    <cellStyle name="Normal 3 6 2 2 3 2 2 3" xfId="37188" xr:uid="{00000000-0005-0000-0000-000049910000}"/>
    <cellStyle name="Normal 3 6 2 2 3 2 2 3 2" xfId="37189" xr:uid="{00000000-0005-0000-0000-00004A910000}"/>
    <cellStyle name="Normal 3 6 2 2 3 2 2 4" xfId="37190" xr:uid="{00000000-0005-0000-0000-00004B910000}"/>
    <cellStyle name="Normal 3 6 2 2 3 2 3" xfId="37191" xr:uid="{00000000-0005-0000-0000-00004C910000}"/>
    <cellStyle name="Normal 3 6 2 2 3 2 3 2" xfId="37192" xr:uid="{00000000-0005-0000-0000-00004D910000}"/>
    <cellStyle name="Normal 3 6 2 2 3 2 3 2 2" xfId="37193" xr:uid="{00000000-0005-0000-0000-00004E910000}"/>
    <cellStyle name="Normal 3 6 2 2 3 2 3 3" xfId="37194" xr:uid="{00000000-0005-0000-0000-00004F910000}"/>
    <cellStyle name="Normal 3 6 2 2 3 2 4" xfId="37195" xr:uid="{00000000-0005-0000-0000-000050910000}"/>
    <cellStyle name="Normal 3 6 2 2 3 2 4 2" xfId="37196" xr:uid="{00000000-0005-0000-0000-000051910000}"/>
    <cellStyle name="Normal 3 6 2 2 3 2 5" xfId="37197" xr:uid="{00000000-0005-0000-0000-000052910000}"/>
    <cellStyle name="Normal 3 6 2 2 3 3" xfId="37198" xr:uid="{00000000-0005-0000-0000-000053910000}"/>
    <cellStyle name="Normal 3 6 2 2 3 3 2" xfId="37199" xr:uid="{00000000-0005-0000-0000-000054910000}"/>
    <cellStyle name="Normal 3 6 2 2 3 3 2 2" xfId="37200" xr:uid="{00000000-0005-0000-0000-000055910000}"/>
    <cellStyle name="Normal 3 6 2 2 3 3 2 2 2" xfId="37201" xr:uid="{00000000-0005-0000-0000-000056910000}"/>
    <cellStyle name="Normal 3 6 2 2 3 3 2 3" xfId="37202" xr:uid="{00000000-0005-0000-0000-000057910000}"/>
    <cellStyle name="Normal 3 6 2 2 3 3 3" xfId="37203" xr:uid="{00000000-0005-0000-0000-000058910000}"/>
    <cellStyle name="Normal 3 6 2 2 3 3 3 2" xfId="37204" xr:uid="{00000000-0005-0000-0000-000059910000}"/>
    <cellStyle name="Normal 3 6 2 2 3 3 4" xfId="37205" xr:uid="{00000000-0005-0000-0000-00005A910000}"/>
    <cellStyle name="Normal 3 6 2 2 3 4" xfId="37206" xr:uid="{00000000-0005-0000-0000-00005B910000}"/>
    <cellStyle name="Normal 3 6 2 2 3 4 2" xfId="37207" xr:uid="{00000000-0005-0000-0000-00005C910000}"/>
    <cellStyle name="Normal 3 6 2 2 3 4 2 2" xfId="37208" xr:uid="{00000000-0005-0000-0000-00005D910000}"/>
    <cellStyle name="Normal 3 6 2 2 3 4 3" xfId="37209" xr:uid="{00000000-0005-0000-0000-00005E910000}"/>
    <cellStyle name="Normal 3 6 2 2 3 5" xfId="37210" xr:uid="{00000000-0005-0000-0000-00005F910000}"/>
    <cellStyle name="Normal 3 6 2 2 3 5 2" xfId="37211" xr:uid="{00000000-0005-0000-0000-000060910000}"/>
    <cellStyle name="Normal 3 6 2 2 3 6" xfId="37212" xr:uid="{00000000-0005-0000-0000-000061910000}"/>
    <cellStyle name="Normal 3 6 2 2 4" xfId="37213" xr:uid="{00000000-0005-0000-0000-000062910000}"/>
    <cellStyle name="Normal 3 6 2 2 4 2" xfId="37214" xr:uid="{00000000-0005-0000-0000-000063910000}"/>
    <cellStyle name="Normal 3 6 2 2 4 2 2" xfId="37215" xr:uid="{00000000-0005-0000-0000-000064910000}"/>
    <cellStyle name="Normal 3 6 2 2 4 2 2 2" xfId="37216" xr:uid="{00000000-0005-0000-0000-000065910000}"/>
    <cellStyle name="Normal 3 6 2 2 4 2 2 2 2" xfId="37217" xr:uid="{00000000-0005-0000-0000-000066910000}"/>
    <cellStyle name="Normal 3 6 2 2 4 2 2 2 2 2" xfId="37218" xr:uid="{00000000-0005-0000-0000-000067910000}"/>
    <cellStyle name="Normal 3 6 2 2 4 2 2 2 3" xfId="37219" xr:uid="{00000000-0005-0000-0000-000068910000}"/>
    <cellStyle name="Normal 3 6 2 2 4 2 2 3" xfId="37220" xr:uid="{00000000-0005-0000-0000-000069910000}"/>
    <cellStyle name="Normal 3 6 2 2 4 2 2 3 2" xfId="37221" xr:uid="{00000000-0005-0000-0000-00006A910000}"/>
    <cellStyle name="Normal 3 6 2 2 4 2 2 4" xfId="37222" xr:uid="{00000000-0005-0000-0000-00006B910000}"/>
    <cellStyle name="Normal 3 6 2 2 4 2 3" xfId="37223" xr:uid="{00000000-0005-0000-0000-00006C910000}"/>
    <cellStyle name="Normal 3 6 2 2 4 2 3 2" xfId="37224" xr:uid="{00000000-0005-0000-0000-00006D910000}"/>
    <cellStyle name="Normal 3 6 2 2 4 2 3 2 2" xfId="37225" xr:uid="{00000000-0005-0000-0000-00006E910000}"/>
    <cellStyle name="Normal 3 6 2 2 4 2 3 3" xfId="37226" xr:uid="{00000000-0005-0000-0000-00006F910000}"/>
    <cellStyle name="Normal 3 6 2 2 4 2 4" xfId="37227" xr:uid="{00000000-0005-0000-0000-000070910000}"/>
    <cellStyle name="Normal 3 6 2 2 4 2 4 2" xfId="37228" xr:uid="{00000000-0005-0000-0000-000071910000}"/>
    <cellStyle name="Normal 3 6 2 2 4 2 5" xfId="37229" xr:uid="{00000000-0005-0000-0000-000072910000}"/>
    <cellStyle name="Normal 3 6 2 2 4 3" xfId="37230" xr:uid="{00000000-0005-0000-0000-000073910000}"/>
    <cellStyle name="Normal 3 6 2 2 4 3 2" xfId="37231" xr:uid="{00000000-0005-0000-0000-000074910000}"/>
    <cellStyle name="Normal 3 6 2 2 4 3 2 2" xfId="37232" xr:uid="{00000000-0005-0000-0000-000075910000}"/>
    <cellStyle name="Normal 3 6 2 2 4 3 2 2 2" xfId="37233" xr:uid="{00000000-0005-0000-0000-000076910000}"/>
    <cellStyle name="Normal 3 6 2 2 4 3 2 3" xfId="37234" xr:uid="{00000000-0005-0000-0000-000077910000}"/>
    <cellStyle name="Normal 3 6 2 2 4 3 3" xfId="37235" xr:uid="{00000000-0005-0000-0000-000078910000}"/>
    <cellStyle name="Normal 3 6 2 2 4 3 3 2" xfId="37236" xr:uid="{00000000-0005-0000-0000-000079910000}"/>
    <cellStyle name="Normal 3 6 2 2 4 3 4" xfId="37237" xr:uid="{00000000-0005-0000-0000-00007A910000}"/>
    <cellStyle name="Normal 3 6 2 2 4 4" xfId="37238" xr:uid="{00000000-0005-0000-0000-00007B910000}"/>
    <cellStyle name="Normal 3 6 2 2 4 4 2" xfId="37239" xr:uid="{00000000-0005-0000-0000-00007C910000}"/>
    <cellStyle name="Normal 3 6 2 2 4 4 2 2" xfId="37240" xr:uid="{00000000-0005-0000-0000-00007D910000}"/>
    <cellStyle name="Normal 3 6 2 2 4 4 3" xfId="37241" xr:uid="{00000000-0005-0000-0000-00007E910000}"/>
    <cellStyle name="Normal 3 6 2 2 4 5" xfId="37242" xr:uid="{00000000-0005-0000-0000-00007F910000}"/>
    <cellStyle name="Normal 3 6 2 2 4 5 2" xfId="37243" xr:uid="{00000000-0005-0000-0000-000080910000}"/>
    <cellStyle name="Normal 3 6 2 2 4 6" xfId="37244" xr:uid="{00000000-0005-0000-0000-000081910000}"/>
    <cellStyle name="Normal 3 6 2 2 5" xfId="37245" xr:uid="{00000000-0005-0000-0000-000082910000}"/>
    <cellStyle name="Normal 3 6 2 2 5 2" xfId="37246" xr:uid="{00000000-0005-0000-0000-000083910000}"/>
    <cellStyle name="Normal 3 6 2 2 5 2 2" xfId="37247" xr:uid="{00000000-0005-0000-0000-000084910000}"/>
    <cellStyle name="Normal 3 6 2 2 5 2 2 2" xfId="37248" xr:uid="{00000000-0005-0000-0000-000085910000}"/>
    <cellStyle name="Normal 3 6 2 2 5 2 2 2 2" xfId="37249" xr:uid="{00000000-0005-0000-0000-000086910000}"/>
    <cellStyle name="Normal 3 6 2 2 5 2 2 3" xfId="37250" xr:uid="{00000000-0005-0000-0000-000087910000}"/>
    <cellStyle name="Normal 3 6 2 2 5 2 3" xfId="37251" xr:uid="{00000000-0005-0000-0000-000088910000}"/>
    <cellStyle name="Normal 3 6 2 2 5 2 3 2" xfId="37252" xr:uid="{00000000-0005-0000-0000-000089910000}"/>
    <cellStyle name="Normal 3 6 2 2 5 2 4" xfId="37253" xr:uid="{00000000-0005-0000-0000-00008A910000}"/>
    <cellStyle name="Normal 3 6 2 2 5 3" xfId="37254" xr:uid="{00000000-0005-0000-0000-00008B910000}"/>
    <cellStyle name="Normal 3 6 2 2 5 3 2" xfId="37255" xr:uid="{00000000-0005-0000-0000-00008C910000}"/>
    <cellStyle name="Normal 3 6 2 2 5 3 2 2" xfId="37256" xr:uid="{00000000-0005-0000-0000-00008D910000}"/>
    <cellStyle name="Normal 3 6 2 2 5 3 3" xfId="37257" xr:uid="{00000000-0005-0000-0000-00008E910000}"/>
    <cellStyle name="Normal 3 6 2 2 5 4" xfId="37258" xr:uid="{00000000-0005-0000-0000-00008F910000}"/>
    <cellStyle name="Normal 3 6 2 2 5 4 2" xfId="37259" xr:uid="{00000000-0005-0000-0000-000090910000}"/>
    <cellStyle name="Normal 3 6 2 2 5 5" xfId="37260" xr:uid="{00000000-0005-0000-0000-000091910000}"/>
    <cellStyle name="Normal 3 6 2 2 6" xfId="37261" xr:uid="{00000000-0005-0000-0000-000092910000}"/>
    <cellStyle name="Normal 3 6 2 2 6 2" xfId="37262" xr:uid="{00000000-0005-0000-0000-000093910000}"/>
    <cellStyle name="Normal 3 6 2 2 6 2 2" xfId="37263" xr:uid="{00000000-0005-0000-0000-000094910000}"/>
    <cellStyle name="Normal 3 6 2 2 6 2 2 2" xfId="37264" xr:uid="{00000000-0005-0000-0000-000095910000}"/>
    <cellStyle name="Normal 3 6 2 2 6 2 3" xfId="37265" xr:uid="{00000000-0005-0000-0000-000096910000}"/>
    <cellStyle name="Normal 3 6 2 2 6 3" xfId="37266" xr:uid="{00000000-0005-0000-0000-000097910000}"/>
    <cellStyle name="Normal 3 6 2 2 6 3 2" xfId="37267" xr:uid="{00000000-0005-0000-0000-000098910000}"/>
    <cellStyle name="Normal 3 6 2 2 6 4" xfId="37268" xr:uid="{00000000-0005-0000-0000-000099910000}"/>
    <cellStyle name="Normal 3 6 2 2 7" xfId="37269" xr:uid="{00000000-0005-0000-0000-00009A910000}"/>
    <cellStyle name="Normal 3 6 2 2 7 2" xfId="37270" xr:uid="{00000000-0005-0000-0000-00009B910000}"/>
    <cellStyle name="Normal 3 6 2 2 7 2 2" xfId="37271" xr:uid="{00000000-0005-0000-0000-00009C910000}"/>
    <cellStyle name="Normal 3 6 2 2 7 3" xfId="37272" xr:uid="{00000000-0005-0000-0000-00009D910000}"/>
    <cellStyle name="Normal 3 6 2 2 7 3 2" xfId="37273" xr:uid="{00000000-0005-0000-0000-00009E910000}"/>
    <cellStyle name="Normal 3 6 2 2 7 4" xfId="37274" xr:uid="{00000000-0005-0000-0000-00009F910000}"/>
    <cellStyle name="Normal 3 6 2 2 8" xfId="37275" xr:uid="{00000000-0005-0000-0000-0000A0910000}"/>
    <cellStyle name="Normal 3 6 2 2 8 2" xfId="37276" xr:uid="{00000000-0005-0000-0000-0000A1910000}"/>
    <cellStyle name="Normal 3 6 2 2 9" xfId="37277" xr:uid="{00000000-0005-0000-0000-0000A2910000}"/>
    <cellStyle name="Normal 3 6 2 2 9 2" xfId="37278" xr:uid="{00000000-0005-0000-0000-0000A3910000}"/>
    <cellStyle name="Normal 3 6 2 3" xfId="37279" xr:uid="{00000000-0005-0000-0000-0000A4910000}"/>
    <cellStyle name="Normal 3 6 2 3 2" xfId="37280" xr:uid="{00000000-0005-0000-0000-0000A5910000}"/>
    <cellStyle name="Normal 3 6 2 3 2 2" xfId="37281" xr:uid="{00000000-0005-0000-0000-0000A6910000}"/>
    <cellStyle name="Normal 3 6 2 3 2 2 2" xfId="37282" xr:uid="{00000000-0005-0000-0000-0000A7910000}"/>
    <cellStyle name="Normal 3 6 2 3 2 2 2 2" xfId="37283" xr:uid="{00000000-0005-0000-0000-0000A8910000}"/>
    <cellStyle name="Normal 3 6 2 3 2 2 2 2 2" xfId="37284" xr:uid="{00000000-0005-0000-0000-0000A9910000}"/>
    <cellStyle name="Normal 3 6 2 3 2 2 2 2 2 2" xfId="37285" xr:uid="{00000000-0005-0000-0000-0000AA910000}"/>
    <cellStyle name="Normal 3 6 2 3 2 2 2 2 3" xfId="37286" xr:uid="{00000000-0005-0000-0000-0000AB910000}"/>
    <cellStyle name="Normal 3 6 2 3 2 2 2 3" xfId="37287" xr:uid="{00000000-0005-0000-0000-0000AC910000}"/>
    <cellStyle name="Normal 3 6 2 3 2 2 2 3 2" xfId="37288" xr:uid="{00000000-0005-0000-0000-0000AD910000}"/>
    <cellStyle name="Normal 3 6 2 3 2 2 2 4" xfId="37289" xr:uid="{00000000-0005-0000-0000-0000AE910000}"/>
    <cellStyle name="Normal 3 6 2 3 2 2 3" xfId="37290" xr:uid="{00000000-0005-0000-0000-0000AF910000}"/>
    <cellStyle name="Normal 3 6 2 3 2 2 3 2" xfId="37291" xr:uid="{00000000-0005-0000-0000-0000B0910000}"/>
    <cellStyle name="Normal 3 6 2 3 2 2 3 2 2" xfId="37292" xr:uid="{00000000-0005-0000-0000-0000B1910000}"/>
    <cellStyle name="Normal 3 6 2 3 2 2 3 3" xfId="37293" xr:uid="{00000000-0005-0000-0000-0000B2910000}"/>
    <cellStyle name="Normal 3 6 2 3 2 2 4" xfId="37294" xr:uid="{00000000-0005-0000-0000-0000B3910000}"/>
    <cellStyle name="Normal 3 6 2 3 2 2 4 2" xfId="37295" xr:uid="{00000000-0005-0000-0000-0000B4910000}"/>
    <cellStyle name="Normal 3 6 2 3 2 2 5" xfId="37296" xr:uid="{00000000-0005-0000-0000-0000B5910000}"/>
    <cellStyle name="Normal 3 6 2 3 2 3" xfId="37297" xr:uid="{00000000-0005-0000-0000-0000B6910000}"/>
    <cellStyle name="Normal 3 6 2 3 2 3 2" xfId="37298" xr:uid="{00000000-0005-0000-0000-0000B7910000}"/>
    <cellStyle name="Normal 3 6 2 3 2 3 2 2" xfId="37299" xr:uid="{00000000-0005-0000-0000-0000B8910000}"/>
    <cellStyle name="Normal 3 6 2 3 2 3 2 2 2" xfId="37300" xr:uid="{00000000-0005-0000-0000-0000B9910000}"/>
    <cellStyle name="Normal 3 6 2 3 2 3 2 3" xfId="37301" xr:uid="{00000000-0005-0000-0000-0000BA910000}"/>
    <cellStyle name="Normal 3 6 2 3 2 3 3" xfId="37302" xr:uid="{00000000-0005-0000-0000-0000BB910000}"/>
    <cellStyle name="Normal 3 6 2 3 2 3 3 2" xfId="37303" xr:uid="{00000000-0005-0000-0000-0000BC910000}"/>
    <cellStyle name="Normal 3 6 2 3 2 3 4" xfId="37304" xr:uid="{00000000-0005-0000-0000-0000BD910000}"/>
    <cellStyle name="Normal 3 6 2 3 2 4" xfId="37305" xr:uid="{00000000-0005-0000-0000-0000BE910000}"/>
    <cellStyle name="Normal 3 6 2 3 2 4 2" xfId="37306" xr:uid="{00000000-0005-0000-0000-0000BF910000}"/>
    <cellStyle name="Normal 3 6 2 3 2 4 2 2" xfId="37307" xr:uid="{00000000-0005-0000-0000-0000C0910000}"/>
    <cellStyle name="Normal 3 6 2 3 2 4 3" xfId="37308" xr:uid="{00000000-0005-0000-0000-0000C1910000}"/>
    <cellStyle name="Normal 3 6 2 3 2 5" xfId="37309" xr:uid="{00000000-0005-0000-0000-0000C2910000}"/>
    <cellStyle name="Normal 3 6 2 3 2 5 2" xfId="37310" xr:uid="{00000000-0005-0000-0000-0000C3910000}"/>
    <cellStyle name="Normal 3 6 2 3 2 6" xfId="37311" xr:uid="{00000000-0005-0000-0000-0000C4910000}"/>
    <cellStyle name="Normal 3 6 2 3 3" xfId="37312" xr:uid="{00000000-0005-0000-0000-0000C5910000}"/>
    <cellStyle name="Normal 3 6 2 3 3 2" xfId="37313" xr:uid="{00000000-0005-0000-0000-0000C6910000}"/>
    <cellStyle name="Normal 3 6 2 3 3 2 2" xfId="37314" xr:uid="{00000000-0005-0000-0000-0000C7910000}"/>
    <cellStyle name="Normal 3 6 2 3 3 2 2 2" xfId="37315" xr:uid="{00000000-0005-0000-0000-0000C8910000}"/>
    <cellStyle name="Normal 3 6 2 3 3 2 2 2 2" xfId="37316" xr:uid="{00000000-0005-0000-0000-0000C9910000}"/>
    <cellStyle name="Normal 3 6 2 3 3 2 2 2 2 2" xfId="37317" xr:uid="{00000000-0005-0000-0000-0000CA910000}"/>
    <cellStyle name="Normal 3 6 2 3 3 2 2 2 3" xfId="37318" xr:uid="{00000000-0005-0000-0000-0000CB910000}"/>
    <cellStyle name="Normal 3 6 2 3 3 2 2 3" xfId="37319" xr:uid="{00000000-0005-0000-0000-0000CC910000}"/>
    <cellStyle name="Normal 3 6 2 3 3 2 2 3 2" xfId="37320" xr:uid="{00000000-0005-0000-0000-0000CD910000}"/>
    <cellStyle name="Normal 3 6 2 3 3 2 2 4" xfId="37321" xr:uid="{00000000-0005-0000-0000-0000CE910000}"/>
    <cellStyle name="Normal 3 6 2 3 3 2 3" xfId="37322" xr:uid="{00000000-0005-0000-0000-0000CF910000}"/>
    <cellStyle name="Normal 3 6 2 3 3 2 3 2" xfId="37323" xr:uid="{00000000-0005-0000-0000-0000D0910000}"/>
    <cellStyle name="Normal 3 6 2 3 3 2 3 2 2" xfId="37324" xr:uid="{00000000-0005-0000-0000-0000D1910000}"/>
    <cellStyle name="Normal 3 6 2 3 3 2 3 3" xfId="37325" xr:uid="{00000000-0005-0000-0000-0000D2910000}"/>
    <cellStyle name="Normal 3 6 2 3 3 2 4" xfId="37326" xr:uid="{00000000-0005-0000-0000-0000D3910000}"/>
    <cellStyle name="Normal 3 6 2 3 3 2 4 2" xfId="37327" xr:uid="{00000000-0005-0000-0000-0000D4910000}"/>
    <cellStyle name="Normal 3 6 2 3 3 2 5" xfId="37328" xr:uid="{00000000-0005-0000-0000-0000D5910000}"/>
    <cellStyle name="Normal 3 6 2 3 3 3" xfId="37329" xr:uid="{00000000-0005-0000-0000-0000D6910000}"/>
    <cellStyle name="Normal 3 6 2 3 3 3 2" xfId="37330" xr:uid="{00000000-0005-0000-0000-0000D7910000}"/>
    <cellStyle name="Normal 3 6 2 3 3 3 2 2" xfId="37331" xr:uid="{00000000-0005-0000-0000-0000D8910000}"/>
    <cellStyle name="Normal 3 6 2 3 3 3 2 2 2" xfId="37332" xr:uid="{00000000-0005-0000-0000-0000D9910000}"/>
    <cellStyle name="Normal 3 6 2 3 3 3 2 3" xfId="37333" xr:uid="{00000000-0005-0000-0000-0000DA910000}"/>
    <cellStyle name="Normal 3 6 2 3 3 3 3" xfId="37334" xr:uid="{00000000-0005-0000-0000-0000DB910000}"/>
    <cellStyle name="Normal 3 6 2 3 3 3 3 2" xfId="37335" xr:uid="{00000000-0005-0000-0000-0000DC910000}"/>
    <cellStyle name="Normal 3 6 2 3 3 3 4" xfId="37336" xr:uid="{00000000-0005-0000-0000-0000DD910000}"/>
    <cellStyle name="Normal 3 6 2 3 3 4" xfId="37337" xr:uid="{00000000-0005-0000-0000-0000DE910000}"/>
    <cellStyle name="Normal 3 6 2 3 3 4 2" xfId="37338" xr:uid="{00000000-0005-0000-0000-0000DF910000}"/>
    <cellStyle name="Normal 3 6 2 3 3 4 2 2" xfId="37339" xr:uid="{00000000-0005-0000-0000-0000E0910000}"/>
    <cellStyle name="Normal 3 6 2 3 3 4 3" xfId="37340" xr:uid="{00000000-0005-0000-0000-0000E1910000}"/>
    <cellStyle name="Normal 3 6 2 3 3 5" xfId="37341" xr:uid="{00000000-0005-0000-0000-0000E2910000}"/>
    <cellStyle name="Normal 3 6 2 3 3 5 2" xfId="37342" xr:uid="{00000000-0005-0000-0000-0000E3910000}"/>
    <cellStyle name="Normal 3 6 2 3 3 6" xfId="37343" xr:uid="{00000000-0005-0000-0000-0000E4910000}"/>
    <cellStyle name="Normal 3 6 2 3 4" xfId="37344" xr:uid="{00000000-0005-0000-0000-0000E5910000}"/>
    <cellStyle name="Normal 3 6 2 3 4 2" xfId="37345" xr:uid="{00000000-0005-0000-0000-0000E6910000}"/>
    <cellStyle name="Normal 3 6 2 3 4 2 2" xfId="37346" xr:uid="{00000000-0005-0000-0000-0000E7910000}"/>
    <cellStyle name="Normal 3 6 2 3 4 2 2 2" xfId="37347" xr:uid="{00000000-0005-0000-0000-0000E8910000}"/>
    <cellStyle name="Normal 3 6 2 3 4 2 2 2 2" xfId="37348" xr:uid="{00000000-0005-0000-0000-0000E9910000}"/>
    <cellStyle name="Normal 3 6 2 3 4 2 2 3" xfId="37349" xr:uid="{00000000-0005-0000-0000-0000EA910000}"/>
    <cellStyle name="Normal 3 6 2 3 4 2 3" xfId="37350" xr:uid="{00000000-0005-0000-0000-0000EB910000}"/>
    <cellStyle name="Normal 3 6 2 3 4 2 3 2" xfId="37351" xr:uid="{00000000-0005-0000-0000-0000EC910000}"/>
    <cellStyle name="Normal 3 6 2 3 4 2 4" xfId="37352" xr:uid="{00000000-0005-0000-0000-0000ED910000}"/>
    <cellStyle name="Normal 3 6 2 3 4 3" xfId="37353" xr:uid="{00000000-0005-0000-0000-0000EE910000}"/>
    <cellStyle name="Normal 3 6 2 3 4 3 2" xfId="37354" xr:uid="{00000000-0005-0000-0000-0000EF910000}"/>
    <cellStyle name="Normal 3 6 2 3 4 3 2 2" xfId="37355" xr:uid="{00000000-0005-0000-0000-0000F0910000}"/>
    <cellStyle name="Normal 3 6 2 3 4 3 3" xfId="37356" xr:uid="{00000000-0005-0000-0000-0000F1910000}"/>
    <cellStyle name="Normal 3 6 2 3 4 4" xfId="37357" xr:uid="{00000000-0005-0000-0000-0000F2910000}"/>
    <cellStyle name="Normal 3 6 2 3 4 4 2" xfId="37358" xr:uid="{00000000-0005-0000-0000-0000F3910000}"/>
    <cellStyle name="Normal 3 6 2 3 4 5" xfId="37359" xr:uid="{00000000-0005-0000-0000-0000F4910000}"/>
    <cellStyle name="Normal 3 6 2 3 5" xfId="37360" xr:uid="{00000000-0005-0000-0000-0000F5910000}"/>
    <cellStyle name="Normal 3 6 2 3 5 2" xfId="37361" xr:uid="{00000000-0005-0000-0000-0000F6910000}"/>
    <cellStyle name="Normal 3 6 2 3 5 2 2" xfId="37362" xr:uid="{00000000-0005-0000-0000-0000F7910000}"/>
    <cellStyle name="Normal 3 6 2 3 5 2 2 2" xfId="37363" xr:uid="{00000000-0005-0000-0000-0000F8910000}"/>
    <cellStyle name="Normal 3 6 2 3 5 2 3" xfId="37364" xr:uid="{00000000-0005-0000-0000-0000F9910000}"/>
    <cellStyle name="Normal 3 6 2 3 5 3" xfId="37365" xr:uid="{00000000-0005-0000-0000-0000FA910000}"/>
    <cellStyle name="Normal 3 6 2 3 5 3 2" xfId="37366" xr:uid="{00000000-0005-0000-0000-0000FB910000}"/>
    <cellStyle name="Normal 3 6 2 3 5 4" xfId="37367" xr:uid="{00000000-0005-0000-0000-0000FC910000}"/>
    <cellStyle name="Normal 3 6 2 3 6" xfId="37368" xr:uid="{00000000-0005-0000-0000-0000FD910000}"/>
    <cellStyle name="Normal 3 6 2 3 6 2" xfId="37369" xr:uid="{00000000-0005-0000-0000-0000FE910000}"/>
    <cellStyle name="Normal 3 6 2 3 6 2 2" xfId="37370" xr:uid="{00000000-0005-0000-0000-0000FF910000}"/>
    <cellStyle name="Normal 3 6 2 3 6 3" xfId="37371" xr:uid="{00000000-0005-0000-0000-000000920000}"/>
    <cellStyle name="Normal 3 6 2 3 6 3 2" xfId="37372" xr:uid="{00000000-0005-0000-0000-000001920000}"/>
    <cellStyle name="Normal 3 6 2 3 6 4" xfId="37373" xr:uid="{00000000-0005-0000-0000-000002920000}"/>
    <cellStyle name="Normal 3 6 2 3 7" xfId="37374" xr:uid="{00000000-0005-0000-0000-000003920000}"/>
    <cellStyle name="Normal 3 6 2 3 7 2" xfId="37375" xr:uid="{00000000-0005-0000-0000-000004920000}"/>
    <cellStyle name="Normal 3 6 2 3 8" xfId="37376" xr:uid="{00000000-0005-0000-0000-000005920000}"/>
    <cellStyle name="Normal 3 6 2 3 8 2" xfId="37377" xr:uid="{00000000-0005-0000-0000-000006920000}"/>
    <cellStyle name="Normal 3 6 2 3 9" xfId="37378" xr:uid="{00000000-0005-0000-0000-000007920000}"/>
    <cellStyle name="Normal 3 6 2 4" xfId="37379" xr:uid="{00000000-0005-0000-0000-000008920000}"/>
    <cellStyle name="Normal 3 6 2 4 2" xfId="37380" xr:uid="{00000000-0005-0000-0000-000009920000}"/>
    <cellStyle name="Normal 3 6 2 4 2 2" xfId="37381" xr:uid="{00000000-0005-0000-0000-00000A920000}"/>
    <cellStyle name="Normal 3 6 2 4 2 2 2" xfId="37382" xr:uid="{00000000-0005-0000-0000-00000B920000}"/>
    <cellStyle name="Normal 3 6 2 4 2 2 2 2" xfId="37383" xr:uid="{00000000-0005-0000-0000-00000C920000}"/>
    <cellStyle name="Normal 3 6 2 4 2 2 2 2 2" xfId="37384" xr:uid="{00000000-0005-0000-0000-00000D920000}"/>
    <cellStyle name="Normal 3 6 2 4 2 2 2 3" xfId="37385" xr:uid="{00000000-0005-0000-0000-00000E920000}"/>
    <cellStyle name="Normal 3 6 2 4 2 2 3" xfId="37386" xr:uid="{00000000-0005-0000-0000-00000F920000}"/>
    <cellStyle name="Normal 3 6 2 4 2 2 3 2" xfId="37387" xr:uid="{00000000-0005-0000-0000-000010920000}"/>
    <cellStyle name="Normal 3 6 2 4 2 2 4" xfId="37388" xr:uid="{00000000-0005-0000-0000-000011920000}"/>
    <cellStyle name="Normal 3 6 2 4 2 3" xfId="37389" xr:uid="{00000000-0005-0000-0000-000012920000}"/>
    <cellStyle name="Normal 3 6 2 4 2 3 2" xfId="37390" xr:uid="{00000000-0005-0000-0000-000013920000}"/>
    <cellStyle name="Normal 3 6 2 4 2 3 2 2" xfId="37391" xr:uid="{00000000-0005-0000-0000-000014920000}"/>
    <cellStyle name="Normal 3 6 2 4 2 3 3" xfId="37392" xr:uid="{00000000-0005-0000-0000-000015920000}"/>
    <cellStyle name="Normal 3 6 2 4 2 4" xfId="37393" xr:uid="{00000000-0005-0000-0000-000016920000}"/>
    <cellStyle name="Normal 3 6 2 4 2 4 2" xfId="37394" xr:uid="{00000000-0005-0000-0000-000017920000}"/>
    <cellStyle name="Normal 3 6 2 4 2 5" xfId="37395" xr:uid="{00000000-0005-0000-0000-000018920000}"/>
    <cellStyle name="Normal 3 6 2 4 3" xfId="37396" xr:uid="{00000000-0005-0000-0000-000019920000}"/>
    <cellStyle name="Normal 3 6 2 4 3 2" xfId="37397" xr:uid="{00000000-0005-0000-0000-00001A920000}"/>
    <cellStyle name="Normal 3 6 2 4 3 2 2" xfId="37398" xr:uid="{00000000-0005-0000-0000-00001B920000}"/>
    <cellStyle name="Normal 3 6 2 4 3 2 2 2" xfId="37399" xr:uid="{00000000-0005-0000-0000-00001C920000}"/>
    <cellStyle name="Normal 3 6 2 4 3 2 3" xfId="37400" xr:uid="{00000000-0005-0000-0000-00001D920000}"/>
    <cellStyle name="Normal 3 6 2 4 3 3" xfId="37401" xr:uid="{00000000-0005-0000-0000-00001E920000}"/>
    <cellStyle name="Normal 3 6 2 4 3 3 2" xfId="37402" xr:uid="{00000000-0005-0000-0000-00001F920000}"/>
    <cellStyle name="Normal 3 6 2 4 3 4" xfId="37403" xr:uid="{00000000-0005-0000-0000-000020920000}"/>
    <cellStyle name="Normal 3 6 2 4 4" xfId="37404" xr:uid="{00000000-0005-0000-0000-000021920000}"/>
    <cellStyle name="Normal 3 6 2 4 4 2" xfId="37405" xr:uid="{00000000-0005-0000-0000-000022920000}"/>
    <cellStyle name="Normal 3 6 2 4 4 2 2" xfId="37406" xr:uid="{00000000-0005-0000-0000-000023920000}"/>
    <cellStyle name="Normal 3 6 2 4 4 3" xfId="37407" xr:uid="{00000000-0005-0000-0000-000024920000}"/>
    <cellStyle name="Normal 3 6 2 4 5" xfId="37408" xr:uid="{00000000-0005-0000-0000-000025920000}"/>
    <cellStyle name="Normal 3 6 2 4 5 2" xfId="37409" xr:uid="{00000000-0005-0000-0000-000026920000}"/>
    <cellStyle name="Normal 3 6 2 4 6" xfId="37410" xr:uid="{00000000-0005-0000-0000-000027920000}"/>
    <cellStyle name="Normal 3 6 2 5" xfId="37411" xr:uid="{00000000-0005-0000-0000-000028920000}"/>
    <cellStyle name="Normal 3 6 2 5 2" xfId="37412" xr:uid="{00000000-0005-0000-0000-000029920000}"/>
    <cellStyle name="Normal 3 6 2 5 2 2" xfId="37413" xr:uid="{00000000-0005-0000-0000-00002A920000}"/>
    <cellStyle name="Normal 3 6 2 5 2 2 2" xfId="37414" xr:uid="{00000000-0005-0000-0000-00002B920000}"/>
    <cellStyle name="Normal 3 6 2 5 2 2 2 2" xfId="37415" xr:uid="{00000000-0005-0000-0000-00002C920000}"/>
    <cellStyle name="Normal 3 6 2 5 2 2 2 2 2" xfId="37416" xr:uid="{00000000-0005-0000-0000-00002D920000}"/>
    <cellStyle name="Normal 3 6 2 5 2 2 2 3" xfId="37417" xr:uid="{00000000-0005-0000-0000-00002E920000}"/>
    <cellStyle name="Normal 3 6 2 5 2 2 3" xfId="37418" xr:uid="{00000000-0005-0000-0000-00002F920000}"/>
    <cellStyle name="Normal 3 6 2 5 2 2 3 2" xfId="37419" xr:uid="{00000000-0005-0000-0000-000030920000}"/>
    <cellStyle name="Normal 3 6 2 5 2 2 4" xfId="37420" xr:uid="{00000000-0005-0000-0000-000031920000}"/>
    <cellStyle name="Normal 3 6 2 5 2 3" xfId="37421" xr:uid="{00000000-0005-0000-0000-000032920000}"/>
    <cellStyle name="Normal 3 6 2 5 2 3 2" xfId="37422" xr:uid="{00000000-0005-0000-0000-000033920000}"/>
    <cellStyle name="Normal 3 6 2 5 2 3 2 2" xfId="37423" xr:uid="{00000000-0005-0000-0000-000034920000}"/>
    <cellStyle name="Normal 3 6 2 5 2 3 3" xfId="37424" xr:uid="{00000000-0005-0000-0000-000035920000}"/>
    <cellStyle name="Normal 3 6 2 5 2 4" xfId="37425" xr:uid="{00000000-0005-0000-0000-000036920000}"/>
    <cellStyle name="Normal 3 6 2 5 2 4 2" xfId="37426" xr:uid="{00000000-0005-0000-0000-000037920000}"/>
    <cellStyle name="Normal 3 6 2 5 2 5" xfId="37427" xr:uid="{00000000-0005-0000-0000-000038920000}"/>
    <cellStyle name="Normal 3 6 2 5 3" xfId="37428" xr:uid="{00000000-0005-0000-0000-000039920000}"/>
    <cellStyle name="Normal 3 6 2 5 3 2" xfId="37429" xr:uid="{00000000-0005-0000-0000-00003A920000}"/>
    <cellStyle name="Normal 3 6 2 5 3 2 2" xfId="37430" xr:uid="{00000000-0005-0000-0000-00003B920000}"/>
    <cellStyle name="Normal 3 6 2 5 3 2 2 2" xfId="37431" xr:uid="{00000000-0005-0000-0000-00003C920000}"/>
    <cellStyle name="Normal 3 6 2 5 3 2 3" xfId="37432" xr:uid="{00000000-0005-0000-0000-00003D920000}"/>
    <cellStyle name="Normal 3 6 2 5 3 3" xfId="37433" xr:uid="{00000000-0005-0000-0000-00003E920000}"/>
    <cellStyle name="Normal 3 6 2 5 3 3 2" xfId="37434" xr:uid="{00000000-0005-0000-0000-00003F920000}"/>
    <cellStyle name="Normal 3 6 2 5 3 4" xfId="37435" xr:uid="{00000000-0005-0000-0000-000040920000}"/>
    <cellStyle name="Normal 3 6 2 5 4" xfId="37436" xr:uid="{00000000-0005-0000-0000-000041920000}"/>
    <cellStyle name="Normal 3 6 2 5 4 2" xfId="37437" xr:uid="{00000000-0005-0000-0000-000042920000}"/>
    <cellStyle name="Normal 3 6 2 5 4 2 2" xfId="37438" xr:uid="{00000000-0005-0000-0000-000043920000}"/>
    <cellStyle name="Normal 3 6 2 5 4 3" xfId="37439" xr:uid="{00000000-0005-0000-0000-000044920000}"/>
    <cellStyle name="Normal 3 6 2 5 5" xfId="37440" xr:uid="{00000000-0005-0000-0000-000045920000}"/>
    <cellStyle name="Normal 3 6 2 5 5 2" xfId="37441" xr:uid="{00000000-0005-0000-0000-000046920000}"/>
    <cellStyle name="Normal 3 6 2 5 6" xfId="37442" xr:uid="{00000000-0005-0000-0000-000047920000}"/>
    <cellStyle name="Normal 3 6 2 6" xfId="37443" xr:uid="{00000000-0005-0000-0000-000048920000}"/>
    <cellStyle name="Normal 3 6 2 6 2" xfId="37444" xr:uid="{00000000-0005-0000-0000-000049920000}"/>
    <cellStyle name="Normal 3 6 2 6 2 2" xfId="37445" xr:uid="{00000000-0005-0000-0000-00004A920000}"/>
    <cellStyle name="Normal 3 6 2 6 2 2 2" xfId="37446" xr:uid="{00000000-0005-0000-0000-00004B920000}"/>
    <cellStyle name="Normal 3 6 2 6 2 2 2 2" xfId="37447" xr:uid="{00000000-0005-0000-0000-00004C920000}"/>
    <cellStyle name="Normal 3 6 2 6 2 2 3" xfId="37448" xr:uid="{00000000-0005-0000-0000-00004D920000}"/>
    <cellStyle name="Normal 3 6 2 6 2 3" xfId="37449" xr:uid="{00000000-0005-0000-0000-00004E920000}"/>
    <cellStyle name="Normal 3 6 2 6 2 3 2" xfId="37450" xr:uid="{00000000-0005-0000-0000-00004F920000}"/>
    <cellStyle name="Normal 3 6 2 6 2 4" xfId="37451" xr:uid="{00000000-0005-0000-0000-000050920000}"/>
    <cellStyle name="Normal 3 6 2 6 3" xfId="37452" xr:uid="{00000000-0005-0000-0000-000051920000}"/>
    <cellStyle name="Normal 3 6 2 6 3 2" xfId="37453" xr:uid="{00000000-0005-0000-0000-000052920000}"/>
    <cellStyle name="Normal 3 6 2 6 3 2 2" xfId="37454" xr:uid="{00000000-0005-0000-0000-000053920000}"/>
    <cellStyle name="Normal 3 6 2 6 3 3" xfId="37455" xr:uid="{00000000-0005-0000-0000-000054920000}"/>
    <cellStyle name="Normal 3 6 2 6 4" xfId="37456" xr:uid="{00000000-0005-0000-0000-000055920000}"/>
    <cellStyle name="Normal 3 6 2 6 4 2" xfId="37457" xr:uid="{00000000-0005-0000-0000-000056920000}"/>
    <cellStyle name="Normal 3 6 2 6 5" xfId="37458" xr:uid="{00000000-0005-0000-0000-000057920000}"/>
    <cellStyle name="Normal 3 6 2 7" xfId="37459" xr:uid="{00000000-0005-0000-0000-000058920000}"/>
    <cellStyle name="Normal 3 6 2 7 2" xfId="37460" xr:uid="{00000000-0005-0000-0000-000059920000}"/>
    <cellStyle name="Normal 3 6 2 7 2 2" xfId="37461" xr:uid="{00000000-0005-0000-0000-00005A920000}"/>
    <cellStyle name="Normal 3 6 2 7 2 2 2" xfId="37462" xr:uid="{00000000-0005-0000-0000-00005B920000}"/>
    <cellStyle name="Normal 3 6 2 7 2 3" xfId="37463" xr:uid="{00000000-0005-0000-0000-00005C920000}"/>
    <cellStyle name="Normal 3 6 2 7 3" xfId="37464" xr:uid="{00000000-0005-0000-0000-00005D920000}"/>
    <cellStyle name="Normal 3 6 2 7 3 2" xfId="37465" xr:uid="{00000000-0005-0000-0000-00005E920000}"/>
    <cellStyle name="Normal 3 6 2 7 4" xfId="37466" xr:uid="{00000000-0005-0000-0000-00005F920000}"/>
    <cellStyle name="Normal 3 6 2 8" xfId="37467" xr:uid="{00000000-0005-0000-0000-000060920000}"/>
    <cellStyle name="Normal 3 6 2 9" xfId="37468" xr:uid="{00000000-0005-0000-0000-000061920000}"/>
    <cellStyle name="Normal 3 6 2 9 2" xfId="37469" xr:uid="{00000000-0005-0000-0000-000062920000}"/>
    <cellStyle name="Normal 3 6 2 9 2 2" xfId="37470" xr:uid="{00000000-0005-0000-0000-000063920000}"/>
    <cellStyle name="Normal 3 6 2 9 3" xfId="37471" xr:uid="{00000000-0005-0000-0000-000064920000}"/>
    <cellStyle name="Normal 3 6 2 9 3 2" xfId="37472" xr:uid="{00000000-0005-0000-0000-000065920000}"/>
    <cellStyle name="Normal 3 6 2 9 4" xfId="37473" xr:uid="{00000000-0005-0000-0000-000066920000}"/>
    <cellStyle name="Normal 3 6 3" xfId="37474" xr:uid="{00000000-0005-0000-0000-000067920000}"/>
    <cellStyle name="Normal 3 6 3 10" xfId="37475" xr:uid="{00000000-0005-0000-0000-000068920000}"/>
    <cellStyle name="Normal 3 6 3 11" xfId="37476" xr:uid="{00000000-0005-0000-0000-000069920000}"/>
    <cellStyle name="Normal 3 6 3 2" xfId="37477" xr:uid="{00000000-0005-0000-0000-00006A920000}"/>
    <cellStyle name="Normal 3 6 3 2 2" xfId="37478" xr:uid="{00000000-0005-0000-0000-00006B920000}"/>
    <cellStyle name="Normal 3 6 3 2 2 2" xfId="37479" xr:uid="{00000000-0005-0000-0000-00006C920000}"/>
    <cellStyle name="Normal 3 6 3 2 2 2 2" xfId="37480" xr:uid="{00000000-0005-0000-0000-00006D920000}"/>
    <cellStyle name="Normal 3 6 3 2 2 2 2 2" xfId="37481" xr:uid="{00000000-0005-0000-0000-00006E920000}"/>
    <cellStyle name="Normal 3 6 3 2 2 2 2 2 2" xfId="37482" xr:uid="{00000000-0005-0000-0000-00006F920000}"/>
    <cellStyle name="Normal 3 6 3 2 2 2 2 2 2 2" xfId="37483" xr:uid="{00000000-0005-0000-0000-000070920000}"/>
    <cellStyle name="Normal 3 6 3 2 2 2 2 2 3" xfId="37484" xr:uid="{00000000-0005-0000-0000-000071920000}"/>
    <cellStyle name="Normal 3 6 3 2 2 2 2 3" xfId="37485" xr:uid="{00000000-0005-0000-0000-000072920000}"/>
    <cellStyle name="Normal 3 6 3 2 2 2 2 3 2" xfId="37486" xr:uid="{00000000-0005-0000-0000-000073920000}"/>
    <cellStyle name="Normal 3 6 3 2 2 2 2 4" xfId="37487" xr:uid="{00000000-0005-0000-0000-000074920000}"/>
    <cellStyle name="Normal 3 6 3 2 2 2 3" xfId="37488" xr:uid="{00000000-0005-0000-0000-000075920000}"/>
    <cellStyle name="Normal 3 6 3 2 2 2 3 2" xfId="37489" xr:uid="{00000000-0005-0000-0000-000076920000}"/>
    <cellStyle name="Normal 3 6 3 2 2 2 3 2 2" xfId="37490" xr:uid="{00000000-0005-0000-0000-000077920000}"/>
    <cellStyle name="Normal 3 6 3 2 2 2 3 3" xfId="37491" xr:uid="{00000000-0005-0000-0000-000078920000}"/>
    <cellStyle name="Normal 3 6 3 2 2 2 4" xfId="37492" xr:uid="{00000000-0005-0000-0000-000079920000}"/>
    <cellStyle name="Normal 3 6 3 2 2 2 4 2" xfId="37493" xr:uid="{00000000-0005-0000-0000-00007A920000}"/>
    <cellStyle name="Normal 3 6 3 2 2 2 5" xfId="37494" xr:uid="{00000000-0005-0000-0000-00007B920000}"/>
    <cellStyle name="Normal 3 6 3 2 2 3" xfId="37495" xr:uid="{00000000-0005-0000-0000-00007C920000}"/>
    <cellStyle name="Normal 3 6 3 2 2 3 2" xfId="37496" xr:uid="{00000000-0005-0000-0000-00007D920000}"/>
    <cellStyle name="Normal 3 6 3 2 2 3 2 2" xfId="37497" xr:uid="{00000000-0005-0000-0000-00007E920000}"/>
    <cellStyle name="Normal 3 6 3 2 2 3 2 2 2" xfId="37498" xr:uid="{00000000-0005-0000-0000-00007F920000}"/>
    <cellStyle name="Normal 3 6 3 2 2 3 2 3" xfId="37499" xr:uid="{00000000-0005-0000-0000-000080920000}"/>
    <cellStyle name="Normal 3 6 3 2 2 3 3" xfId="37500" xr:uid="{00000000-0005-0000-0000-000081920000}"/>
    <cellStyle name="Normal 3 6 3 2 2 3 3 2" xfId="37501" xr:uid="{00000000-0005-0000-0000-000082920000}"/>
    <cellStyle name="Normal 3 6 3 2 2 3 4" xfId="37502" xr:uid="{00000000-0005-0000-0000-000083920000}"/>
    <cellStyle name="Normal 3 6 3 2 2 4" xfId="37503" xr:uid="{00000000-0005-0000-0000-000084920000}"/>
    <cellStyle name="Normal 3 6 3 2 2 4 2" xfId="37504" xr:uid="{00000000-0005-0000-0000-000085920000}"/>
    <cellStyle name="Normal 3 6 3 2 2 4 2 2" xfId="37505" xr:uid="{00000000-0005-0000-0000-000086920000}"/>
    <cellStyle name="Normal 3 6 3 2 2 4 3" xfId="37506" xr:uid="{00000000-0005-0000-0000-000087920000}"/>
    <cellStyle name="Normal 3 6 3 2 2 5" xfId="37507" xr:uid="{00000000-0005-0000-0000-000088920000}"/>
    <cellStyle name="Normal 3 6 3 2 2 5 2" xfId="37508" xr:uid="{00000000-0005-0000-0000-000089920000}"/>
    <cellStyle name="Normal 3 6 3 2 2 6" xfId="37509" xr:uid="{00000000-0005-0000-0000-00008A920000}"/>
    <cellStyle name="Normal 3 6 3 2 3" xfId="37510" xr:uid="{00000000-0005-0000-0000-00008B920000}"/>
    <cellStyle name="Normal 3 6 3 2 3 2" xfId="37511" xr:uid="{00000000-0005-0000-0000-00008C920000}"/>
    <cellStyle name="Normal 3 6 3 2 3 2 2" xfId="37512" xr:uid="{00000000-0005-0000-0000-00008D920000}"/>
    <cellStyle name="Normal 3 6 3 2 3 2 2 2" xfId="37513" xr:uid="{00000000-0005-0000-0000-00008E920000}"/>
    <cellStyle name="Normal 3 6 3 2 3 2 2 2 2" xfId="37514" xr:uid="{00000000-0005-0000-0000-00008F920000}"/>
    <cellStyle name="Normal 3 6 3 2 3 2 2 2 2 2" xfId="37515" xr:uid="{00000000-0005-0000-0000-000090920000}"/>
    <cellStyle name="Normal 3 6 3 2 3 2 2 2 3" xfId="37516" xr:uid="{00000000-0005-0000-0000-000091920000}"/>
    <cellStyle name="Normal 3 6 3 2 3 2 2 3" xfId="37517" xr:uid="{00000000-0005-0000-0000-000092920000}"/>
    <cellStyle name="Normal 3 6 3 2 3 2 2 3 2" xfId="37518" xr:uid="{00000000-0005-0000-0000-000093920000}"/>
    <cellStyle name="Normal 3 6 3 2 3 2 2 4" xfId="37519" xr:uid="{00000000-0005-0000-0000-000094920000}"/>
    <cellStyle name="Normal 3 6 3 2 3 2 3" xfId="37520" xr:uid="{00000000-0005-0000-0000-000095920000}"/>
    <cellStyle name="Normal 3 6 3 2 3 2 3 2" xfId="37521" xr:uid="{00000000-0005-0000-0000-000096920000}"/>
    <cellStyle name="Normal 3 6 3 2 3 2 3 2 2" xfId="37522" xr:uid="{00000000-0005-0000-0000-000097920000}"/>
    <cellStyle name="Normal 3 6 3 2 3 2 3 3" xfId="37523" xr:uid="{00000000-0005-0000-0000-000098920000}"/>
    <cellStyle name="Normal 3 6 3 2 3 2 4" xfId="37524" xr:uid="{00000000-0005-0000-0000-000099920000}"/>
    <cellStyle name="Normal 3 6 3 2 3 2 4 2" xfId="37525" xr:uid="{00000000-0005-0000-0000-00009A920000}"/>
    <cellStyle name="Normal 3 6 3 2 3 2 5" xfId="37526" xr:uid="{00000000-0005-0000-0000-00009B920000}"/>
    <cellStyle name="Normal 3 6 3 2 3 3" xfId="37527" xr:uid="{00000000-0005-0000-0000-00009C920000}"/>
    <cellStyle name="Normal 3 6 3 2 3 3 2" xfId="37528" xr:uid="{00000000-0005-0000-0000-00009D920000}"/>
    <cellStyle name="Normal 3 6 3 2 3 3 2 2" xfId="37529" xr:uid="{00000000-0005-0000-0000-00009E920000}"/>
    <cellStyle name="Normal 3 6 3 2 3 3 2 2 2" xfId="37530" xr:uid="{00000000-0005-0000-0000-00009F920000}"/>
    <cellStyle name="Normal 3 6 3 2 3 3 2 3" xfId="37531" xr:uid="{00000000-0005-0000-0000-0000A0920000}"/>
    <cellStyle name="Normal 3 6 3 2 3 3 3" xfId="37532" xr:uid="{00000000-0005-0000-0000-0000A1920000}"/>
    <cellStyle name="Normal 3 6 3 2 3 3 3 2" xfId="37533" xr:uid="{00000000-0005-0000-0000-0000A2920000}"/>
    <cellStyle name="Normal 3 6 3 2 3 3 4" xfId="37534" xr:uid="{00000000-0005-0000-0000-0000A3920000}"/>
    <cellStyle name="Normal 3 6 3 2 3 4" xfId="37535" xr:uid="{00000000-0005-0000-0000-0000A4920000}"/>
    <cellStyle name="Normal 3 6 3 2 3 4 2" xfId="37536" xr:uid="{00000000-0005-0000-0000-0000A5920000}"/>
    <cellStyle name="Normal 3 6 3 2 3 4 2 2" xfId="37537" xr:uid="{00000000-0005-0000-0000-0000A6920000}"/>
    <cellStyle name="Normal 3 6 3 2 3 4 3" xfId="37538" xr:uid="{00000000-0005-0000-0000-0000A7920000}"/>
    <cellStyle name="Normal 3 6 3 2 3 5" xfId="37539" xr:uid="{00000000-0005-0000-0000-0000A8920000}"/>
    <cellStyle name="Normal 3 6 3 2 3 5 2" xfId="37540" xr:uid="{00000000-0005-0000-0000-0000A9920000}"/>
    <cellStyle name="Normal 3 6 3 2 3 6" xfId="37541" xr:uid="{00000000-0005-0000-0000-0000AA920000}"/>
    <cellStyle name="Normal 3 6 3 2 4" xfId="37542" xr:uid="{00000000-0005-0000-0000-0000AB920000}"/>
    <cellStyle name="Normal 3 6 3 2 4 2" xfId="37543" xr:uid="{00000000-0005-0000-0000-0000AC920000}"/>
    <cellStyle name="Normal 3 6 3 2 4 2 2" xfId="37544" xr:uid="{00000000-0005-0000-0000-0000AD920000}"/>
    <cellStyle name="Normal 3 6 3 2 4 2 2 2" xfId="37545" xr:uid="{00000000-0005-0000-0000-0000AE920000}"/>
    <cellStyle name="Normal 3 6 3 2 4 2 2 2 2" xfId="37546" xr:uid="{00000000-0005-0000-0000-0000AF920000}"/>
    <cellStyle name="Normal 3 6 3 2 4 2 2 3" xfId="37547" xr:uid="{00000000-0005-0000-0000-0000B0920000}"/>
    <cellStyle name="Normal 3 6 3 2 4 2 3" xfId="37548" xr:uid="{00000000-0005-0000-0000-0000B1920000}"/>
    <cellStyle name="Normal 3 6 3 2 4 2 3 2" xfId="37549" xr:uid="{00000000-0005-0000-0000-0000B2920000}"/>
    <cellStyle name="Normal 3 6 3 2 4 2 4" xfId="37550" xr:uid="{00000000-0005-0000-0000-0000B3920000}"/>
    <cellStyle name="Normal 3 6 3 2 4 3" xfId="37551" xr:uid="{00000000-0005-0000-0000-0000B4920000}"/>
    <cellStyle name="Normal 3 6 3 2 4 3 2" xfId="37552" xr:uid="{00000000-0005-0000-0000-0000B5920000}"/>
    <cellStyle name="Normal 3 6 3 2 4 3 2 2" xfId="37553" xr:uid="{00000000-0005-0000-0000-0000B6920000}"/>
    <cellStyle name="Normal 3 6 3 2 4 3 3" xfId="37554" xr:uid="{00000000-0005-0000-0000-0000B7920000}"/>
    <cellStyle name="Normal 3 6 3 2 4 4" xfId="37555" xr:uid="{00000000-0005-0000-0000-0000B8920000}"/>
    <cellStyle name="Normal 3 6 3 2 4 4 2" xfId="37556" xr:uid="{00000000-0005-0000-0000-0000B9920000}"/>
    <cellStyle name="Normal 3 6 3 2 4 5" xfId="37557" xr:uid="{00000000-0005-0000-0000-0000BA920000}"/>
    <cellStyle name="Normal 3 6 3 2 5" xfId="37558" xr:uid="{00000000-0005-0000-0000-0000BB920000}"/>
    <cellStyle name="Normal 3 6 3 2 5 2" xfId="37559" xr:uid="{00000000-0005-0000-0000-0000BC920000}"/>
    <cellStyle name="Normal 3 6 3 2 5 2 2" xfId="37560" xr:uid="{00000000-0005-0000-0000-0000BD920000}"/>
    <cellStyle name="Normal 3 6 3 2 5 2 2 2" xfId="37561" xr:uid="{00000000-0005-0000-0000-0000BE920000}"/>
    <cellStyle name="Normal 3 6 3 2 5 2 3" xfId="37562" xr:uid="{00000000-0005-0000-0000-0000BF920000}"/>
    <cellStyle name="Normal 3 6 3 2 5 3" xfId="37563" xr:uid="{00000000-0005-0000-0000-0000C0920000}"/>
    <cellStyle name="Normal 3 6 3 2 5 3 2" xfId="37564" xr:uid="{00000000-0005-0000-0000-0000C1920000}"/>
    <cellStyle name="Normal 3 6 3 2 5 4" xfId="37565" xr:uid="{00000000-0005-0000-0000-0000C2920000}"/>
    <cellStyle name="Normal 3 6 3 2 6" xfId="37566" xr:uid="{00000000-0005-0000-0000-0000C3920000}"/>
    <cellStyle name="Normal 3 6 3 2 6 2" xfId="37567" xr:uid="{00000000-0005-0000-0000-0000C4920000}"/>
    <cellStyle name="Normal 3 6 3 2 6 2 2" xfId="37568" xr:uid="{00000000-0005-0000-0000-0000C5920000}"/>
    <cellStyle name="Normal 3 6 3 2 6 3" xfId="37569" xr:uid="{00000000-0005-0000-0000-0000C6920000}"/>
    <cellStyle name="Normal 3 6 3 2 6 3 2" xfId="37570" xr:uid="{00000000-0005-0000-0000-0000C7920000}"/>
    <cellStyle name="Normal 3 6 3 2 6 4" xfId="37571" xr:uid="{00000000-0005-0000-0000-0000C8920000}"/>
    <cellStyle name="Normal 3 6 3 2 7" xfId="37572" xr:uid="{00000000-0005-0000-0000-0000C9920000}"/>
    <cellStyle name="Normal 3 6 3 2 7 2" xfId="37573" xr:uid="{00000000-0005-0000-0000-0000CA920000}"/>
    <cellStyle name="Normal 3 6 3 2 8" xfId="37574" xr:uid="{00000000-0005-0000-0000-0000CB920000}"/>
    <cellStyle name="Normal 3 6 3 2 8 2" xfId="37575" xr:uid="{00000000-0005-0000-0000-0000CC920000}"/>
    <cellStyle name="Normal 3 6 3 2 9" xfId="37576" xr:uid="{00000000-0005-0000-0000-0000CD920000}"/>
    <cellStyle name="Normal 3 6 3 3" xfId="37577" xr:uid="{00000000-0005-0000-0000-0000CE920000}"/>
    <cellStyle name="Normal 3 6 3 3 2" xfId="37578" xr:uid="{00000000-0005-0000-0000-0000CF920000}"/>
    <cellStyle name="Normal 3 6 3 3 2 2" xfId="37579" xr:uid="{00000000-0005-0000-0000-0000D0920000}"/>
    <cellStyle name="Normal 3 6 3 3 2 2 2" xfId="37580" xr:uid="{00000000-0005-0000-0000-0000D1920000}"/>
    <cellStyle name="Normal 3 6 3 3 2 2 2 2" xfId="37581" xr:uid="{00000000-0005-0000-0000-0000D2920000}"/>
    <cellStyle name="Normal 3 6 3 3 2 2 2 2 2" xfId="37582" xr:uid="{00000000-0005-0000-0000-0000D3920000}"/>
    <cellStyle name="Normal 3 6 3 3 2 2 2 3" xfId="37583" xr:uid="{00000000-0005-0000-0000-0000D4920000}"/>
    <cellStyle name="Normal 3 6 3 3 2 2 3" xfId="37584" xr:uid="{00000000-0005-0000-0000-0000D5920000}"/>
    <cellStyle name="Normal 3 6 3 3 2 2 3 2" xfId="37585" xr:uid="{00000000-0005-0000-0000-0000D6920000}"/>
    <cellStyle name="Normal 3 6 3 3 2 2 4" xfId="37586" xr:uid="{00000000-0005-0000-0000-0000D7920000}"/>
    <cellStyle name="Normal 3 6 3 3 2 3" xfId="37587" xr:uid="{00000000-0005-0000-0000-0000D8920000}"/>
    <cellStyle name="Normal 3 6 3 3 2 3 2" xfId="37588" xr:uid="{00000000-0005-0000-0000-0000D9920000}"/>
    <cellStyle name="Normal 3 6 3 3 2 3 2 2" xfId="37589" xr:uid="{00000000-0005-0000-0000-0000DA920000}"/>
    <cellStyle name="Normal 3 6 3 3 2 3 3" xfId="37590" xr:uid="{00000000-0005-0000-0000-0000DB920000}"/>
    <cellStyle name="Normal 3 6 3 3 2 4" xfId="37591" xr:uid="{00000000-0005-0000-0000-0000DC920000}"/>
    <cellStyle name="Normal 3 6 3 3 2 4 2" xfId="37592" xr:uid="{00000000-0005-0000-0000-0000DD920000}"/>
    <cellStyle name="Normal 3 6 3 3 2 5" xfId="37593" xr:uid="{00000000-0005-0000-0000-0000DE920000}"/>
    <cellStyle name="Normal 3 6 3 3 3" xfId="37594" xr:uid="{00000000-0005-0000-0000-0000DF920000}"/>
    <cellStyle name="Normal 3 6 3 3 3 2" xfId="37595" xr:uid="{00000000-0005-0000-0000-0000E0920000}"/>
    <cellStyle name="Normal 3 6 3 3 3 2 2" xfId="37596" xr:uid="{00000000-0005-0000-0000-0000E1920000}"/>
    <cellStyle name="Normal 3 6 3 3 3 2 2 2" xfId="37597" xr:uid="{00000000-0005-0000-0000-0000E2920000}"/>
    <cellStyle name="Normal 3 6 3 3 3 2 3" xfId="37598" xr:uid="{00000000-0005-0000-0000-0000E3920000}"/>
    <cellStyle name="Normal 3 6 3 3 3 3" xfId="37599" xr:uid="{00000000-0005-0000-0000-0000E4920000}"/>
    <cellStyle name="Normal 3 6 3 3 3 3 2" xfId="37600" xr:uid="{00000000-0005-0000-0000-0000E5920000}"/>
    <cellStyle name="Normal 3 6 3 3 3 4" xfId="37601" xr:uid="{00000000-0005-0000-0000-0000E6920000}"/>
    <cellStyle name="Normal 3 6 3 3 4" xfId="37602" xr:uid="{00000000-0005-0000-0000-0000E7920000}"/>
    <cellStyle name="Normal 3 6 3 3 4 2" xfId="37603" xr:uid="{00000000-0005-0000-0000-0000E8920000}"/>
    <cellStyle name="Normal 3 6 3 3 4 2 2" xfId="37604" xr:uid="{00000000-0005-0000-0000-0000E9920000}"/>
    <cellStyle name="Normal 3 6 3 3 4 3" xfId="37605" xr:uid="{00000000-0005-0000-0000-0000EA920000}"/>
    <cellStyle name="Normal 3 6 3 3 5" xfId="37606" xr:uid="{00000000-0005-0000-0000-0000EB920000}"/>
    <cellStyle name="Normal 3 6 3 3 5 2" xfId="37607" xr:uid="{00000000-0005-0000-0000-0000EC920000}"/>
    <cellStyle name="Normal 3 6 3 3 6" xfId="37608" xr:uid="{00000000-0005-0000-0000-0000ED920000}"/>
    <cellStyle name="Normal 3 6 3 4" xfId="37609" xr:uid="{00000000-0005-0000-0000-0000EE920000}"/>
    <cellStyle name="Normal 3 6 3 4 2" xfId="37610" xr:uid="{00000000-0005-0000-0000-0000EF920000}"/>
    <cellStyle name="Normal 3 6 3 4 2 2" xfId="37611" xr:uid="{00000000-0005-0000-0000-0000F0920000}"/>
    <cellStyle name="Normal 3 6 3 4 2 2 2" xfId="37612" xr:uid="{00000000-0005-0000-0000-0000F1920000}"/>
    <cellStyle name="Normal 3 6 3 4 2 2 2 2" xfId="37613" xr:uid="{00000000-0005-0000-0000-0000F2920000}"/>
    <cellStyle name="Normal 3 6 3 4 2 2 2 2 2" xfId="37614" xr:uid="{00000000-0005-0000-0000-0000F3920000}"/>
    <cellStyle name="Normal 3 6 3 4 2 2 2 3" xfId="37615" xr:uid="{00000000-0005-0000-0000-0000F4920000}"/>
    <cellStyle name="Normal 3 6 3 4 2 2 3" xfId="37616" xr:uid="{00000000-0005-0000-0000-0000F5920000}"/>
    <cellStyle name="Normal 3 6 3 4 2 2 3 2" xfId="37617" xr:uid="{00000000-0005-0000-0000-0000F6920000}"/>
    <cellStyle name="Normal 3 6 3 4 2 2 4" xfId="37618" xr:uid="{00000000-0005-0000-0000-0000F7920000}"/>
    <cellStyle name="Normal 3 6 3 4 2 3" xfId="37619" xr:uid="{00000000-0005-0000-0000-0000F8920000}"/>
    <cellStyle name="Normal 3 6 3 4 2 3 2" xfId="37620" xr:uid="{00000000-0005-0000-0000-0000F9920000}"/>
    <cellStyle name="Normal 3 6 3 4 2 3 2 2" xfId="37621" xr:uid="{00000000-0005-0000-0000-0000FA920000}"/>
    <cellStyle name="Normal 3 6 3 4 2 3 3" xfId="37622" xr:uid="{00000000-0005-0000-0000-0000FB920000}"/>
    <cellStyle name="Normal 3 6 3 4 2 4" xfId="37623" xr:uid="{00000000-0005-0000-0000-0000FC920000}"/>
    <cellStyle name="Normal 3 6 3 4 2 4 2" xfId="37624" xr:uid="{00000000-0005-0000-0000-0000FD920000}"/>
    <cellStyle name="Normal 3 6 3 4 2 5" xfId="37625" xr:uid="{00000000-0005-0000-0000-0000FE920000}"/>
    <cellStyle name="Normal 3 6 3 4 3" xfId="37626" xr:uid="{00000000-0005-0000-0000-0000FF920000}"/>
    <cellStyle name="Normal 3 6 3 4 3 2" xfId="37627" xr:uid="{00000000-0005-0000-0000-000000930000}"/>
    <cellStyle name="Normal 3 6 3 4 3 2 2" xfId="37628" xr:uid="{00000000-0005-0000-0000-000001930000}"/>
    <cellStyle name="Normal 3 6 3 4 3 2 2 2" xfId="37629" xr:uid="{00000000-0005-0000-0000-000002930000}"/>
    <cellStyle name="Normal 3 6 3 4 3 2 3" xfId="37630" xr:uid="{00000000-0005-0000-0000-000003930000}"/>
    <cellStyle name="Normal 3 6 3 4 3 3" xfId="37631" xr:uid="{00000000-0005-0000-0000-000004930000}"/>
    <cellStyle name="Normal 3 6 3 4 3 3 2" xfId="37632" xr:uid="{00000000-0005-0000-0000-000005930000}"/>
    <cellStyle name="Normal 3 6 3 4 3 4" xfId="37633" xr:uid="{00000000-0005-0000-0000-000006930000}"/>
    <cellStyle name="Normal 3 6 3 4 4" xfId="37634" xr:uid="{00000000-0005-0000-0000-000007930000}"/>
    <cellStyle name="Normal 3 6 3 4 4 2" xfId="37635" xr:uid="{00000000-0005-0000-0000-000008930000}"/>
    <cellStyle name="Normal 3 6 3 4 4 2 2" xfId="37636" xr:uid="{00000000-0005-0000-0000-000009930000}"/>
    <cellStyle name="Normal 3 6 3 4 4 3" xfId="37637" xr:uid="{00000000-0005-0000-0000-00000A930000}"/>
    <cellStyle name="Normal 3 6 3 4 5" xfId="37638" xr:uid="{00000000-0005-0000-0000-00000B930000}"/>
    <cellStyle name="Normal 3 6 3 4 5 2" xfId="37639" xr:uid="{00000000-0005-0000-0000-00000C930000}"/>
    <cellStyle name="Normal 3 6 3 4 6" xfId="37640" xr:uid="{00000000-0005-0000-0000-00000D930000}"/>
    <cellStyle name="Normal 3 6 3 5" xfId="37641" xr:uid="{00000000-0005-0000-0000-00000E930000}"/>
    <cellStyle name="Normal 3 6 3 5 2" xfId="37642" xr:uid="{00000000-0005-0000-0000-00000F930000}"/>
    <cellStyle name="Normal 3 6 3 5 2 2" xfId="37643" xr:uid="{00000000-0005-0000-0000-000010930000}"/>
    <cellStyle name="Normal 3 6 3 5 2 2 2" xfId="37644" xr:uid="{00000000-0005-0000-0000-000011930000}"/>
    <cellStyle name="Normal 3 6 3 5 2 2 2 2" xfId="37645" xr:uid="{00000000-0005-0000-0000-000012930000}"/>
    <cellStyle name="Normal 3 6 3 5 2 2 3" xfId="37646" xr:uid="{00000000-0005-0000-0000-000013930000}"/>
    <cellStyle name="Normal 3 6 3 5 2 3" xfId="37647" xr:uid="{00000000-0005-0000-0000-000014930000}"/>
    <cellStyle name="Normal 3 6 3 5 2 3 2" xfId="37648" xr:uid="{00000000-0005-0000-0000-000015930000}"/>
    <cellStyle name="Normal 3 6 3 5 2 4" xfId="37649" xr:uid="{00000000-0005-0000-0000-000016930000}"/>
    <cellStyle name="Normal 3 6 3 5 3" xfId="37650" xr:uid="{00000000-0005-0000-0000-000017930000}"/>
    <cellStyle name="Normal 3 6 3 5 3 2" xfId="37651" xr:uid="{00000000-0005-0000-0000-000018930000}"/>
    <cellStyle name="Normal 3 6 3 5 3 2 2" xfId="37652" xr:uid="{00000000-0005-0000-0000-000019930000}"/>
    <cellStyle name="Normal 3 6 3 5 3 3" xfId="37653" xr:uid="{00000000-0005-0000-0000-00001A930000}"/>
    <cellStyle name="Normal 3 6 3 5 4" xfId="37654" xr:uid="{00000000-0005-0000-0000-00001B930000}"/>
    <cellStyle name="Normal 3 6 3 5 4 2" xfId="37655" xr:uid="{00000000-0005-0000-0000-00001C930000}"/>
    <cellStyle name="Normal 3 6 3 5 5" xfId="37656" xr:uid="{00000000-0005-0000-0000-00001D930000}"/>
    <cellStyle name="Normal 3 6 3 6" xfId="37657" xr:uid="{00000000-0005-0000-0000-00001E930000}"/>
    <cellStyle name="Normal 3 6 3 6 2" xfId="37658" xr:uid="{00000000-0005-0000-0000-00001F930000}"/>
    <cellStyle name="Normal 3 6 3 6 2 2" xfId="37659" xr:uid="{00000000-0005-0000-0000-000020930000}"/>
    <cellStyle name="Normal 3 6 3 6 2 2 2" xfId="37660" xr:uid="{00000000-0005-0000-0000-000021930000}"/>
    <cellStyle name="Normal 3 6 3 6 2 3" xfId="37661" xr:uid="{00000000-0005-0000-0000-000022930000}"/>
    <cellStyle name="Normal 3 6 3 6 3" xfId="37662" xr:uid="{00000000-0005-0000-0000-000023930000}"/>
    <cellStyle name="Normal 3 6 3 6 3 2" xfId="37663" xr:uid="{00000000-0005-0000-0000-000024930000}"/>
    <cellStyle name="Normal 3 6 3 6 4" xfId="37664" xr:uid="{00000000-0005-0000-0000-000025930000}"/>
    <cellStyle name="Normal 3 6 3 7" xfId="37665" xr:uid="{00000000-0005-0000-0000-000026930000}"/>
    <cellStyle name="Normal 3 6 3 7 2" xfId="37666" xr:uid="{00000000-0005-0000-0000-000027930000}"/>
    <cellStyle name="Normal 3 6 3 7 2 2" xfId="37667" xr:uid="{00000000-0005-0000-0000-000028930000}"/>
    <cellStyle name="Normal 3 6 3 7 3" xfId="37668" xr:uid="{00000000-0005-0000-0000-000029930000}"/>
    <cellStyle name="Normal 3 6 3 7 3 2" xfId="37669" xr:uid="{00000000-0005-0000-0000-00002A930000}"/>
    <cellStyle name="Normal 3 6 3 7 4" xfId="37670" xr:uid="{00000000-0005-0000-0000-00002B930000}"/>
    <cellStyle name="Normal 3 6 3 8" xfId="37671" xr:uid="{00000000-0005-0000-0000-00002C930000}"/>
    <cellStyle name="Normal 3 6 3 8 2" xfId="37672" xr:uid="{00000000-0005-0000-0000-00002D930000}"/>
    <cellStyle name="Normal 3 6 3 9" xfId="37673" xr:uid="{00000000-0005-0000-0000-00002E930000}"/>
    <cellStyle name="Normal 3 6 3 9 2" xfId="37674" xr:uid="{00000000-0005-0000-0000-00002F930000}"/>
    <cellStyle name="Normal 3 6 4" xfId="37675" xr:uid="{00000000-0005-0000-0000-000030930000}"/>
    <cellStyle name="Normal 3 6 4 10" xfId="37676" xr:uid="{00000000-0005-0000-0000-000031930000}"/>
    <cellStyle name="Normal 3 6 4 11" xfId="37677" xr:uid="{00000000-0005-0000-0000-000032930000}"/>
    <cellStyle name="Normal 3 6 4 2" xfId="37678" xr:uid="{00000000-0005-0000-0000-000033930000}"/>
    <cellStyle name="Normal 3 6 4 2 2" xfId="37679" xr:uid="{00000000-0005-0000-0000-000034930000}"/>
    <cellStyle name="Normal 3 6 4 2 2 2" xfId="37680" xr:uid="{00000000-0005-0000-0000-000035930000}"/>
    <cellStyle name="Normal 3 6 4 2 2 2 2" xfId="37681" xr:uid="{00000000-0005-0000-0000-000036930000}"/>
    <cellStyle name="Normal 3 6 4 2 2 2 2 2" xfId="37682" xr:uid="{00000000-0005-0000-0000-000037930000}"/>
    <cellStyle name="Normal 3 6 4 2 2 2 2 2 2" xfId="37683" xr:uid="{00000000-0005-0000-0000-000038930000}"/>
    <cellStyle name="Normal 3 6 4 2 2 2 2 2 2 2" xfId="37684" xr:uid="{00000000-0005-0000-0000-000039930000}"/>
    <cellStyle name="Normal 3 6 4 2 2 2 2 2 3" xfId="37685" xr:uid="{00000000-0005-0000-0000-00003A930000}"/>
    <cellStyle name="Normal 3 6 4 2 2 2 2 3" xfId="37686" xr:uid="{00000000-0005-0000-0000-00003B930000}"/>
    <cellStyle name="Normal 3 6 4 2 2 2 2 3 2" xfId="37687" xr:uid="{00000000-0005-0000-0000-00003C930000}"/>
    <cellStyle name="Normal 3 6 4 2 2 2 2 4" xfId="37688" xr:uid="{00000000-0005-0000-0000-00003D930000}"/>
    <cellStyle name="Normal 3 6 4 2 2 2 3" xfId="37689" xr:uid="{00000000-0005-0000-0000-00003E930000}"/>
    <cellStyle name="Normal 3 6 4 2 2 2 3 2" xfId="37690" xr:uid="{00000000-0005-0000-0000-00003F930000}"/>
    <cellStyle name="Normal 3 6 4 2 2 2 3 2 2" xfId="37691" xr:uid="{00000000-0005-0000-0000-000040930000}"/>
    <cellStyle name="Normal 3 6 4 2 2 2 3 3" xfId="37692" xr:uid="{00000000-0005-0000-0000-000041930000}"/>
    <cellStyle name="Normal 3 6 4 2 2 2 4" xfId="37693" xr:uid="{00000000-0005-0000-0000-000042930000}"/>
    <cellStyle name="Normal 3 6 4 2 2 2 4 2" xfId="37694" xr:uid="{00000000-0005-0000-0000-000043930000}"/>
    <cellStyle name="Normal 3 6 4 2 2 2 5" xfId="37695" xr:uid="{00000000-0005-0000-0000-000044930000}"/>
    <cellStyle name="Normal 3 6 4 2 2 3" xfId="37696" xr:uid="{00000000-0005-0000-0000-000045930000}"/>
    <cellStyle name="Normal 3 6 4 2 2 3 2" xfId="37697" xr:uid="{00000000-0005-0000-0000-000046930000}"/>
    <cellStyle name="Normal 3 6 4 2 2 3 2 2" xfId="37698" xr:uid="{00000000-0005-0000-0000-000047930000}"/>
    <cellStyle name="Normal 3 6 4 2 2 3 2 2 2" xfId="37699" xr:uid="{00000000-0005-0000-0000-000048930000}"/>
    <cellStyle name="Normal 3 6 4 2 2 3 2 3" xfId="37700" xr:uid="{00000000-0005-0000-0000-000049930000}"/>
    <cellStyle name="Normal 3 6 4 2 2 3 3" xfId="37701" xr:uid="{00000000-0005-0000-0000-00004A930000}"/>
    <cellStyle name="Normal 3 6 4 2 2 3 3 2" xfId="37702" xr:uid="{00000000-0005-0000-0000-00004B930000}"/>
    <cellStyle name="Normal 3 6 4 2 2 3 4" xfId="37703" xr:uid="{00000000-0005-0000-0000-00004C930000}"/>
    <cellStyle name="Normal 3 6 4 2 2 4" xfId="37704" xr:uid="{00000000-0005-0000-0000-00004D930000}"/>
    <cellStyle name="Normal 3 6 4 2 2 4 2" xfId="37705" xr:uid="{00000000-0005-0000-0000-00004E930000}"/>
    <cellStyle name="Normal 3 6 4 2 2 4 2 2" xfId="37706" xr:uid="{00000000-0005-0000-0000-00004F930000}"/>
    <cellStyle name="Normal 3 6 4 2 2 4 3" xfId="37707" xr:uid="{00000000-0005-0000-0000-000050930000}"/>
    <cellStyle name="Normal 3 6 4 2 2 5" xfId="37708" xr:uid="{00000000-0005-0000-0000-000051930000}"/>
    <cellStyle name="Normal 3 6 4 2 2 5 2" xfId="37709" xr:uid="{00000000-0005-0000-0000-000052930000}"/>
    <cellStyle name="Normal 3 6 4 2 2 6" xfId="37710" xr:uid="{00000000-0005-0000-0000-000053930000}"/>
    <cellStyle name="Normal 3 6 4 2 3" xfId="37711" xr:uid="{00000000-0005-0000-0000-000054930000}"/>
    <cellStyle name="Normal 3 6 4 2 3 2" xfId="37712" xr:uid="{00000000-0005-0000-0000-000055930000}"/>
    <cellStyle name="Normal 3 6 4 2 3 2 2" xfId="37713" xr:uid="{00000000-0005-0000-0000-000056930000}"/>
    <cellStyle name="Normal 3 6 4 2 3 2 2 2" xfId="37714" xr:uid="{00000000-0005-0000-0000-000057930000}"/>
    <cellStyle name="Normal 3 6 4 2 3 2 2 2 2" xfId="37715" xr:uid="{00000000-0005-0000-0000-000058930000}"/>
    <cellStyle name="Normal 3 6 4 2 3 2 2 2 2 2" xfId="37716" xr:uid="{00000000-0005-0000-0000-000059930000}"/>
    <cellStyle name="Normal 3 6 4 2 3 2 2 2 3" xfId="37717" xr:uid="{00000000-0005-0000-0000-00005A930000}"/>
    <cellStyle name="Normal 3 6 4 2 3 2 2 3" xfId="37718" xr:uid="{00000000-0005-0000-0000-00005B930000}"/>
    <cellStyle name="Normal 3 6 4 2 3 2 2 3 2" xfId="37719" xr:uid="{00000000-0005-0000-0000-00005C930000}"/>
    <cellStyle name="Normal 3 6 4 2 3 2 2 4" xfId="37720" xr:uid="{00000000-0005-0000-0000-00005D930000}"/>
    <cellStyle name="Normal 3 6 4 2 3 2 3" xfId="37721" xr:uid="{00000000-0005-0000-0000-00005E930000}"/>
    <cellStyle name="Normal 3 6 4 2 3 2 3 2" xfId="37722" xr:uid="{00000000-0005-0000-0000-00005F930000}"/>
    <cellStyle name="Normal 3 6 4 2 3 2 3 2 2" xfId="37723" xr:uid="{00000000-0005-0000-0000-000060930000}"/>
    <cellStyle name="Normal 3 6 4 2 3 2 3 3" xfId="37724" xr:uid="{00000000-0005-0000-0000-000061930000}"/>
    <cellStyle name="Normal 3 6 4 2 3 2 4" xfId="37725" xr:uid="{00000000-0005-0000-0000-000062930000}"/>
    <cellStyle name="Normal 3 6 4 2 3 2 4 2" xfId="37726" xr:uid="{00000000-0005-0000-0000-000063930000}"/>
    <cellStyle name="Normal 3 6 4 2 3 2 5" xfId="37727" xr:uid="{00000000-0005-0000-0000-000064930000}"/>
    <cellStyle name="Normal 3 6 4 2 3 3" xfId="37728" xr:uid="{00000000-0005-0000-0000-000065930000}"/>
    <cellStyle name="Normal 3 6 4 2 3 3 2" xfId="37729" xr:uid="{00000000-0005-0000-0000-000066930000}"/>
    <cellStyle name="Normal 3 6 4 2 3 3 2 2" xfId="37730" xr:uid="{00000000-0005-0000-0000-000067930000}"/>
    <cellStyle name="Normal 3 6 4 2 3 3 2 2 2" xfId="37731" xr:uid="{00000000-0005-0000-0000-000068930000}"/>
    <cellStyle name="Normal 3 6 4 2 3 3 2 3" xfId="37732" xr:uid="{00000000-0005-0000-0000-000069930000}"/>
    <cellStyle name="Normal 3 6 4 2 3 3 3" xfId="37733" xr:uid="{00000000-0005-0000-0000-00006A930000}"/>
    <cellStyle name="Normal 3 6 4 2 3 3 3 2" xfId="37734" xr:uid="{00000000-0005-0000-0000-00006B930000}"/>
    <cellStyle name="Normal 3 6 4 2 3 3 4" xfId="37735" xr:uid="{00000000-0005-0000-0000-00006C930000}"/>
    <cellStyle name="Normal 3 6 4 2 3 4" xfId="37736" xr:uid="{00000000-0005-0000-0000-00006D930000}"/>
    <cellStyle name="Normal 3 6 4 2 3 4 2" xfId="37737" xr:uid="{00000000-0005-0000-0000-00006E930000}"/>
    <cellStyle name="Normal 3 6 4 2 3 4 2 2" xfId="37738" xr:uid="{00000000-0005-0000-0000-00006F930000}"/>
    <cellStyle name="Normal 3 6 4 2 3 4 3" xfId="37739" xr:uid="{00000000-0005-0000-0000-000070930000}"/>
    <cellStyle name="Normal 3 6 4 2 3 5" xfId="37740" xr:uid="{00000000-0005-0000-0000-000071930000}"/>
    <cellStyle name="Normal 3 6 4 2 3 5 2" xfId="37741" xr:uid="{00000000-0005-0000-0000-000072930000}"/>
    <cellStyle name="Normal 3 6 4 2 3 6" xfId="37742" xr:uid="{00000000-0005-0000-0000-000073930000}"/>
    <cellStyle name="Normal 3 6 4 2 4" xfId="37743" xr:uid="{00000000-0005-0000-0000-000074930000}"/>
    <cellStyle name="Normal 3 6 4 2 4 2" xfId="37744" xr:uid="{00000000-0005-0000-0000-000075930000}"/>
    <cellStyle name="Normal 3 6 4 2 4 2 2" xfId="37745" xr:uid="{00000000-0005-0000-0000-000076930000}"/>
    <cellStyle name="Normal 3 6 4 2 4 2 2 2" xfId="37746" xr:uid="{00000000-0005-0000-0000-000077930000}"/>
    <cellStyle name="Normal 3 6 4 2 4 2 2 2 2" xfId="37747" xr:uid="{00000000-0005-0000-0000-000078930000}"/>
    <cellStyle name="Normal 3 6 4 2 4 2 2 3" xfId="37748" xr:uid="{00000000-0005-0000-0000-000079930000}"/>
    <cellStyle name="Normal 3 6 4 2 4 2 3" xfId="37749" xr:uid="{00000000-0005-0000-0000-00007A930000}"/>
    <cellStyle name="Normal 3 6 4 2 4 2 3 2" xfId="37750" xr:uid="{00000000-0005-0000-0000-00007B930000}"/>
    <cellStyle name="Normal 3 6 4 2 4 2 4" xfId="37751" xr:uid="{00000000-0005-0000-0000-00007C930000}"/>
    <cellStyle name="Normal 3 6 4 2 4 3" xfId="37752" xr:uid="{00000000-0005-0000-0000-00007D930000}"/>
    <cellStyle name="Normal 3 6 4 2 4 3 2" xfId="37753" xr:uid="{00000000-0005-0000-0000-00007E930000}"/>
    <cellStyle name="Normal 3 6 4 2 4 3 2 2" xfId="37754" xr:uid="{00000000-0005-0000-0000-00007F930000}"/>
    <cellStyle name="Normal 3 6 4 2 4 3 3" xfId="37755" xr:uid="{00000000-0005-0000-0000-000080930000}"/>
    <cellStyle name="Normal 3 6 4 2 4 4" xfId="37756" xr:uid="{00000000-0005-0000-0000-000081930000}"/>
    <cellStyle name="Normal 3 6 4 2 4 4 2" xfId="37757" xr:uid="{00000000-0005-0000-0000-000082930000}"/>
    <cellStyle name="Normal 3 6 4 2 4 5" xfId="37758" xr:uid="{00000000-0005-0000-0000-000083930000}"/>
    <cellStyle name="Normal 3 6 4 2 5" xfId="37759" xr:uid="{00000000-0005-0000-0000-000084930000}"/>
    <cellStyle name="Normal 3 6 4 2 5 2" xfId="37760" xr:uid="{00000000-0005-0000-0000-000085930000}"/>
    <cellStyle name="Normal 3 6 4 2 5 2 2" xfId="37761" xr:uid="{00000000-0005-0000-0000-000086930000}"/>
    <cellStyle name="Normal 3 6 4 2 5 2 2 2" xfId="37762" xr:uid="{00000000-0005-0000-0000-000087930000}"/>
    <cellStyle name="Normal 3 6 4 2 5 2 3" xfId="37763" xr:uid="{00000000-0005-0000-0000-000088930000}"/>
    <cellStyle name="Normal 3 6 4 2 5 3" xfId="37764" xr:uid="{00000000-0005-0000-0000-000089930000}"/>
    <cellStyle name="Normal 3 6 4 2 5 3 2" xfId="37765" xr:uid="{00000000-0005-0000-0000-00008A930000}"/>
    <cellStyle name="Normal 3 6 4 2 5 4" xfId="37766" xr:uid="{00000000-0005-0000-0000-00008B930000}"/>
    <cellStyle name="Normal 3 6 4 2 6" xfId="37767" xr:uid="{00000000-0005-0000-0000-00008C930000}"/>
    <cellStyle name="Normal 3 6 4 2 6 2" xfId="37768" xr:uid="{00000000-0005-0000-0000-00008D930000}"/>
    <cellStyle name="Normal 3 6 4 2 6 2 2" xfId="37769" xr:uid="{00000000-0005-0000-0000-00008E930000}"/>
    <cellStyle name="Normal 3 6 4 2 6 3" xfId="37770" xr:uid="{00000000-0005-0000-0000-00008F930000}"/>
    <cellStyle name="Normal 3 6 4 2 6 3 2" xfId="37771" xr:uid="{00000000-0005-0000-0000-000090930000}"/>
    <cellStyle name="Normal 3 6 4 2 6 4" xfId="37772" xr:uid="{00000000-0005-0000-0000-000091930000}"/>
    <cellStyle name="Normal 3 6 4 2 7" xfId="37773" xr:uid="{00000000-0005-0000-0000-000092930000}"/>
    <cellStyle name="Normal 3 6 4 2 7 2" xfId="37774" xr:uid="{00000000-0005-0000-0000-000093930000}"/>
    <cellStyle name="Normal 3 6 4 2 8" xfId="37775" xr:uid="{00000000-0005-0000-0000-000094930000}"/>
    <cellStyle name="Normal 3 6 4 2 8 2" xfId="37776" xr:uid="{00000000-0005-0000-0000-000095930000}"/>
    <cellStyle name="Normal 3 6 4 2 9" xfId="37777" xr:uid="{00000000-0005-0000-0000-000096930000}"/>
    <cellStyle name="Normal 3 6 4 3" xfId="37778" xr:uid="{00000000-0005-0000-0000-000097930000}"/>
    <cellStyle name="Normal 3 6 4 3 2" xfId="37779" xr:uid="{00000000-0005-0000-0000-000098930000}"/>
    <cellStyle name="Normal 3 6 4 3 2 2" xfId="37780" xr:uid="{00000000-0005-0000-0000-000099930000}"/>
    <cellStyle name="Normal 3 6 4 3 2 2 2" xfId="37781" xr:uid="{00000000-0005-0000-0000-00009A930000}"/>
    <cellStyle name="Normal 3 6 4 3 2 2 2 2" xfId="37782" xr:uid="{00000000-0005-0000-0000-00009B930000}"/>
    <cellStyle name="Normal 3 6 4 3 2 2 2 2 2" xfId="37783" xr:uid="{00000000-0005-0000-0000-00009C930000}"/>
    <cellStyle name="Normal 3 6 4 3 2 2 2 3" xfId="37784" xr:uid="{00000000-0005-0000-0000-00009D930000}"/>
    <cellStyle name="Normal 3 6 4 3 2 2 3" xfId="37785" xr:uid="{00000000-0005-0000-0000-00009E930000}"/>
    <cellStyle name="Normal 3 6 4 3 2 2 3 2" xfId="37786" xr:uid="{00000000-0005-0000-0000-00009F930000}"/>
    <cellStyle name="Normal 3 6 4 3 2 2 4" xfId="37787" xr:uid="{00000000-0005-0000-0000-0000A0930000}"/>
    <cellStyle name="Normal 3 6 4 3 2 3" xfId="37788" xr:uid="{00000000-0005-0000-0000-0000A1930000}"/>
    <cellStyle name="Normal 3 6 4 3 2 3 2" xfId="37789" xr:uid="{00000000-0005-0000-0000-0000A2930000}"/>
    <cellStyle name="Normal 3 6 4 3 2 3 2 2" xfId="37790" xr:uid="{00000000-0005-0000-0000-0000A3930000}"/>
    <cellStyle name="Normal 3 6 4 3 2 3 3" xfId="37791" xr:uid="{00000000-0005-0000-0000-0000A4930000}"/>
    <cellStyle name="Normal 3 6 4 3 2 4" xfId="37792" xr:uid="{00000000-0005-0000-0000-0000A5930000}"/>
    <cellStyle name="Normal 3 6 4 3 2 4 2" xfId="37793" xr:uid="{00000000-0005-0000-0000-0000A6930000}"/>
    <cellStyle name="Normal 3 6 4 3 2 5" xfId="37794" xr:uid="{00000000-0005-0000-0000-0000A7930000}"/>
    <cellStyle name="Normal 3 6 4 3 3" xfId="37795" xr:uid="{00000000-0005-0000-0000-0000A8930000}"/>
    <cellStyle name="Normal 3 6 4 3 3 2" xfId="37796" xr:uid="{00000000-0005-0000-0000-0000A9930000}"/>
    <cellStyle name="Normal 3 6 4 3 3 2 2" xfId="37797" xr:uid="{00000000-0005-0000-0000-0000AA930000}"/>
    <cellStyle name="Normal 3 6 4 3 3 2 2 2" xfId="37798" xr:uid="{00000000-0005-0000-0000-0000AB930000}"/>
    <cellStyle name="Normal 3 6 4 3 3 2 3" xfId="37799" xr:uid="{00000000-0005-0000-0000-0000AC930000}"/>
    <cellStyle name="Normal 3 6 4 3 3 3" xfId="37800" xr:uid="{00000000-0005-0000-0000-0000AD930000}"/>
    <cellStyle name="Normal 3 6 4 3 3 3 2" xfId="37801" xr:uid="{00000000-0005-0000-0000-0000AE930000}"/>
    <cellStyle name="Normal 3 6 4 3 3 4" xfId="37802" xr:uid="{00000000-0005-0000-0000-0000AF930000}"/>
    <cellStyle name="Normal 3 6 4 3 4" xfId="37803" xr:uid="{00000000-0005-0000-0000-0000B0930000}"/>
    <cellStyle name="Normal 3 6 4 3 4 2" xfId="37804" xr:uid="{00000000-0005-0000-0000-0000B1930000}"/>
    <cellStyle name="Normal 3 6 4 3 4 2 2" xfId="37805" xr:uid="{00000000-0005-0000-0000-0000B2930000}"/>
    <cellStyle name="Normal 3 6 4 3 4 3" xfId="37806" xr:uid="{00000000-0005-0000-0000-0000B3930000}"/>
    <cellStyle name="Normal 3 6 4 3 5" xfId="37807" xr:uid="{00000000-0005-0000-0000-0000B4930000}"/>
    <cellStyle name="Normal 3 6 4 3 5 2" xfId="37808" xr:uid="{00000000-0005-0000-0000-0000B5930000}"/>
    <cellStyle name="Normal 3 6 4 3 6" xfId="37809" xr:uid="{00000000-0005-0000-0000-0000B6930000}"/>
    <cellStyle name="Normal 3 6 4 4" xfId="37810" xr:uid="{00000000-0005-0000-0000-0000B7930000}"/>
    <cellStyle name="Normal 3 6 4 4 2" xfId="37811" xr:uid="{00000000-0005-0000-0000-0000B8930000}"/>
    <cellStyle name="Normal 3 6 4 4 2 2" xfId="37812" xr:uid="{00000000-0005-0000-0000-0000B9930000}"/>
    <cellStyle name="Normal 3 6 4 4 2 2 2" xfId="37813" xr:uid="{00000000-0005-0000-0000-0000BA930000}"/>
    <cellStyle name="Normal 3 6 4 4 2 2 2 2" xfId="37814" xr:uid="{00000000-0005-0000-0000-0000BB930000}"/>
    <cellStyle name="Normal 3 6 4 4 2 2 2 2 2" xfId="37815" xr:uid="{00000000-0005-0000-0000-0000BC930000}"/>
    <cellStyle name="Normal 3 6 4 4 2 2 2 3" xfId="37816" xr:uid="{00000000-0005-0000-0000-0000BD930000}"/>
    <cellStyle name="Normal 3 6 4 4 2 2 3" xfId="37817" xr:uid="{00000000-0005-0000-0000-0000BE930000}"/>
    <cellStyle name="Normal 3 6 4 4 2 2 3 2" xfId="37818" xr:uid="{00000000-0005-0000-0000-0000BF930000}"/>
    <cellStyle name="Normal 3 6 4 4 2 2 4" xfId="37819" xr:uid="{00000000-0005-0000-0000-0000C0930000}"/>
    <cellStyle name="Normal 3 6 4 4 2 3" xfId="37820" xr:uid="{00000000-0005-0000-0000-0000C1930000}"/>
    <cellStyle name="Normal 3 6 4 4 2 3 2" xfId="37821" xr:uid="{00000000-0005-0000-0000-0000C2930000}"/>
    <cellStyle name="Normal 3 6 4 4 2 3 2 2" xfId="37822" xr:uid="{00000000-0005-0000-0000-0000C3930000}"/>
    <cellStyle name="Normal 3 6 4 4 2 3 3" xfId="37823" xr:uid="{00000000-0005-0000-0000-0000C4930000}"/>
    <cellStyle name="Normal 3 6 4 4 2 4" xfId="37824" xr:uid="{00000000-0005-0000-0000-0000C5930000}"/>
    <cellStyle name="Normal 3 6 4 4 2 4 2" xfId="37825" xr:uid="{00000000-0005-0000-0000-0000C6930000}"/>
    <cellStyle name="Normal 3 6 4 4 2 5" xfId="37826" xr:uid="{00000000-0005-0000-0000-0000C7930000}"/>
    <cellStyle name="Normal 3 6 4 4 3" xfId="37827" xr:uid="{00000000-0005-0000-0000-0000C8930000}"/>
    <cellStyle name="Normal 3 6 4 4 3 2" xfId="37828" xr:uid="{00000000-0005-0000-0000-0000C9930000}"/>
    <cellStyle name="Normal 3 6 4 4 3 2 2" xfId="37829" xr:uid="{00000000-0005-0000-0000-0000CA930000}"/>
    <cellStyle name="Normal 3 6 4 4 3 2 2 2" xfId="37830" xr:uid="{00000000-0005-0000-0000-0000CB930000}"/>
    <cellStyle name="Normal 3 6 4 4 3 2 3" xfId="37831" xr:uid="{00000000-0005-0000-0000-0000CC930000}"/>
    <cellStyle name="Normal 3 6 4 4 3 3" xfId="37832" xr:uid="{00000000-0005-0000-0000-0000CD930000}"/>
    <cellStyle name="Normal 3 6 4 4 3 3 2" xfId="37833" xr:uid="{00000000-0005-0000-0000-0000CE930000}"/>
    <cellStyle name="Normal 3 6 4 4 3 4" xfId="37834" xr:uid="{00000000-0005-0000-0000-0000CF930000}"/>
    <cellStyle name="Normal 3 6 4 4 4" xfId="37835" xr:uid="{00000000-0005-0000-0000-0000D0930000}"/>
    <cellStyle name="Normal 3 6 4 4 4 2" xfId="37836" xr:uid="{00000000-0005-0000-0000-0000D1930000}"/>
    <cellStyle name="Normal 3 6 4 4 4 2 2" xfId="37837" xr:uid="{00000000-0005-0000-0000-0000D2930000}"/>
    <cellStyle name="Normal 3 6 4 4 4 3" xfId="37838" xr:uid="{00000000-0005-0000-0000-0000D3930000}"/>
    <cellStyle name="Normal 3 6 4 4 5" xfId="37839" xr:uid="{00000000-0005-0000-0000-0000D4930000}"/>
    <cellStyle name="Normal 3 6 4 4 5 2" xfId="37840" xr:uid="{00000000-0005-0000-0000-0000D5930000}"/>
    <cellStyle name="Normal 3 6 4 4 6" xfId="37841" xr:uid="{00000000-0005-0000-0000-0000D6930000}"/>
    <cellStyle name="Normal 3 6 4 5" xfId="37842" xr:uid="{00000000-0005-0000-0000-0000D7930000}"/>
    <cellStyle name="Normal 3 6 4 5 2" xfId="37843" xr:uid="{00000000-0005-0000-0000-0000D8930000}"/>
    <cellStyle name="Normal 3 6 4 5 2 2" xfId="37844" xr:uid="{00000000-0005-0000-0000-0000D9930000}"/>
    <cellStyle name="Normal 3 6 4 5 2 2 2" xfId="37845" xr:uid="{00000000-0005-0000-0000-0000DA930000}"/>
    <cellStyle name="Normal 3 6 4 5 2 2 2 2" xfId="37846" xr:uid="{00000000-0005-0000-0000-0000DB930000}"/>
    <cellStyle name="Normal 3 6 4 5 2 2 3" xfId="37847" xr:uid="{00000000-0005-0000-0000-0000DC930000}"/>
    <cellStyle name="Normal 3 6 4 5 2 3" xfId="37848" xr:uid="{00000000-0005-0000-0000-0000DD930000}"/>
    <cellStyle name="Normal 3 6 4 5 2 3 2" xfId="37849" xr:uid="{00000000-0005-0000-0000-0000DE930000}"/>
    <cellStyle name="Normal 3 6 4 5 2 4" xfId="37850" xr:uid="{00000000-0005-0000-0000-0000DF930000}"/>
    <cellStyle name="Normal 3 6 4 5 3" xfId="37851" xr:uid="{00000000-0005-0000-0000-0000E0930000}"/>
    <cellStyle name="Normal 3 6 4 5 3 2" xfId="37852" xr:uid="{00000000-0005-0000-0000-0000E1930000}"/>
    <cellStyle name="Normal 3 6 4 5 3 2 2" xfId="37853" xr:uid="{00000000-0005-0000-0000-0000E2930000}"/>
    <cellStyle name="Normal 3 6 4 5 3 3" xfId="37854" xr:uid="{00000000-0005-0000-0000-0000E3930000}"/>
    <cellStyle name="Normal 3 6 4 5 4" xfId="37855" xr:uid="{00000000-0005-0000-0000-0000E4930000}"/>
    <cellStyle name="Normal 3 6 4 5 4 2" xfId="37856" xr:uid="{00000000-0005-0000-0000-0000E5930000}"/>
    <cellStyle name="Normal 3 6 4 5 5" xfId="37857" xr:uid="{00000000-0005-0000-0000-0000E6930000}"/>
    <cellStyle name="Normal 3 6 4 6" xfId="37858" xr:uid="{00000000-0005-0000-0000-0000E7930000}"/>
    <cellStyle name="Normal 3 6 4 6 2" xfId="37859" xr:uid="{00000000-0005-0000-0000-0000E8930000}"/>
    <cellStyle name="Normal 3 6 4 6 2 2" xfId="37860" xr:uid="{00000000-0005-0000-0000-0000E9930000}"/>
    <cellStyle name="Normal 3 6 4 6 2 2 2" xfId="37861" xr:uid="{00000000-0005-0000-0000-0000EA930000}"/>
    <cellStyle name="Normal 3 6 4 6 2 3" xfId="37862" xr:uid="{00000000-0005-0000-0000-0000EB930000}"/>
    <cellStyle name="Normal 3 6 4 6 3" xfId="37863" xr:uid="{00000000-0005-0000-0000-0000EC930000}"/>
    <cellStyle name="Normal 3 6 4 6 3 2" xfId="37864" xr:uid="{00000000-0005-0000-0000-0000ED930000}"/>
    <cellStyle name="Normal 3 6 4 6 4" xfId="37865" xr:uid="{00000000-0005-0000-0000-0000EE930000}"/>
    <cellStyle name="Normal 3 6 4 7" xfId="37866" xr:uid="{00000000-0005-0000-0000-0000EF930000}"/>
    <cellStyle name="Normal 3 6 4 7 2" xfId="37867" xr:uid="{00000000-0005-0000-0000-0000F0930000}"/>
    <cellStyle name="Normal 3 6 4 7 2 2" xfId="37868" xr:uid="{00000000-0005-0000-0000-0000F1930000}"/>
    <cellStyle name="Normal 3 6 4 7 3" xfId="37869" xr:uid="{00000000-0005-0000-0000-0000F2930000}"/>
    <cellStyle name="Normal 3 6 4 7 3 2" xfId="37870" xr:uid="{00000000-0005-0000-0000-0000F3930000}"/>
    <cellStyle name="Normal 3 6 4 7 4" xfId="37871" xr:uid="{00000000-0005-0000-0000-0000F4930000}"/>
    <cellStyle name="Normal 3 6 4 8" xfId="37872" xr:uid="{00000000-0005-0000-0000-0000F5930000}"/>
    <cellStyle name="Normal 3 6 4 8 2" xfId="37873" xr:uid="{00000000-0005-0000-0000-0000F6930000}"/>
    <cellStyle name="Normal 3 6 4 9" xfId="37874" xr:uid="{00000000-0005-0000-0000-0000F7930000}"/>
    <cellStyle name="Normal 3 6 4 9 2" xfId="37875" xr:uid="{00000000-0005-0000-0000-0000F8930000}"/>
    <cellStyle name="Normal 3 6 5" xfId="37876" xr:uid="{00000000-0005-0000-0000-0000F9930000}"/>
    <cellStyle name="Normal 3 6 5 10" xfId="37877" xr:uid="{00000000-0005-0000-0000-0000FA930000}"/>
    <cellStyle name="Normal 3 6 5 2" xfId="37878" xr:uid="{00000000-0005-0000-0000-0000FB930000}"/>
    <cellStyle name="Normal 3 6 5 2 2" xfId="37879" xr:uid="{00000000-0005-0000-0000-0000FC930000}"/>
    <cellStyle name="Normal 3 6 5 2 2 2" xfId="37880" xr:uid="{00000000-0005-0000-0000-0000FD930000}"/>
    <cellStyle name="Normal 3 6 5 2 2 2 2" xfId="37881" xr:uid="{00000000-0005-0000-0000-0000FE930000}"/>
    <cellStyle name="Normal 3 6 5 2 2 2 2 2" xfId="37882" xr:uid="{00000000-0005-0000-0000-0000FF930000}"/>
    <cellStyle name="Normal 3 6 5 2 2 2 2 2 2" xfId="37883" xr:uid="{00000000-0005-0000-0000-000000940000}"/>
    <cellStyle name="Normal 3 6 5 2 2 2 2 3" xfId="37884" xr:uid="{00000000-0005-0000-0000-000001940000}"/>
    <cellStyle name="Normal 3 6 5 2 2 2 3" xfId="37885" xr:uid="{00000000-0005-0000-0000-000002940000}"/>
    <cellStyle name="Normal 3 6 5 2 2 2 3 2" xfId="37886" xr:uid="{00000000-0005-0000-0000-000003940000}"/>
    <cellStyle name="Normal 3 6 5 2 2 2 4" xfId="37887" xr:uid="{00000000-0005-0000-0000-000004940000}"/>
    <cellStyle name="Normal 3 6 5 2 2 3" xfId="37888" xr:uid="{00000000-0005-0000-0000-000005940000}"/>
    <cellStyle name="Normal 3 6 5 2 2 3 2" xfId="37889" xr:uid="{00000000-0005-0000-0000-000006940000}"/>
    <cellStyle name="Normal 3 6 5 2 2 3 2 2" xfId="37890" xr:uid="{00000000-0005-0000-0000-000007940000}"/>
    <cellStyle name="Normal 3 6 5 2 2 3 3" xfId="37891" xr:uid="{00000000-0005-0000-0000-000008940000}"/>
    <cellStyle name="Normal 3 6 5 2 2 4" xfId="37892" xr:uid="{00000000-0005-0000-0000-000009940000}"/>
    <cellStyle name="Normal 3 6 5 2 2 4 2" xfId="37893" xr:uid="{00000000-0005-0000-0000-00000A940000}"/>
    <cellStyle name="Normal 3 6 5 2 2 5" xfId="37894" xr:uid="{00000000-0005-0000-0000-00000B940000}"/>
    <cellStyle name="Normal 3 6 5 2 3" xfId="37895" xr:uid="{00000000-0005-0000-0000-00000C940000}"/>
    <cellStyle name="Normal 3 6 5 2 3 2" xfId="37896" xr:uid="{00000000-0005-0000-0000-00000D940000}"/>
    <cellStyle name="Normal 3 6 5 2 3 2 2" xfId="37897" xr:uid="{00000000-0005-0000-0000-00000E940000}"/>
    <cellStyle name="Normal 3 6 5 2 3 2 2 2" xfId="37898" xr:uid="{00000000-0005-0000-0000-00000F940000}"/>
    <cellStyle name="Normal 3 6 5 2 3 2 3" xfId="37899" xr:uid="{00000000-0005-0000-0000-000010940000}"/>
    <cellStyle name="Normal 3 6 5 2 3 3" xfId="37900" xr:uid="{00000000-0005-0000-0000-000011940000}"/>
    <cellStyle name="Normal 3 6 5 2 3 3 2" xfId="37901" xr:uid="{00000000-0005-0000-0000-000012940000}"/>
    <cellStyle name="Normal 3 6 5 2 3 4" xfId="37902" xr:uid="{00000000-0005-0000-0000-000013940000}"/>
    <cellStyle name="Normal 3 6 5 2 4" xfId="37903" xr:uid="{00000000-0005-0000-0000-000014940000}"/>
    <cellStyle name="Normal 3 6 5 2 4 2" xfId="37904" xr:uid="{00000000-0005-0000-0000-000015940000}"/>
    <cellStyle name="Normal 3 6 5 2 4 2 2" xfId="37905" xr:uid="{00000000-0005-0000-0000-000016940000}"/>
    <cellStyle name="Normal 3 6 5 2 4 3" xfId="37906" xr:uid="{00000000-0005-0000-0000-000017940000}"/>
    <cellStyle name="Normal 3 6 5 2 5" xfId="37907" xr:uid="{00000000-0005-0000-0000-000018940000}"/>
    <cellStyle name="Normal 3 6 5 2 5 2" xfId="37908" xr:uid="{00000000-0005-0000-0000-000019940000}"/>
    <cellStyle name="Normal 3 6 5 2 6" xfId="37909" xr:uid="{00000000-0005-0000-0000-00001A940000}"/>
    <cellStyle name="Normal 3 6 5 3" xfId="37910" xr:uid="{00000000-0005-0000-0000-00001B940000}"/>
    <cellStyle name="Normal 3 6 5 3 2" xfId="37911" xr:uid="{00000000-0005-0000-0000-00001C940000}"/>
    <cellStyle name="Normal 3 6 5 3 2 2" xfId="37912" xr:uid="{00000000-0005-0000-0000-00001D940000}"/>
    <cellStyle name="Normal 3 6 5 3 2 2 2" xfId="37913" xr:uid="{00000000-0005-0000-0000-00001E940000}"/>
    <cellStyle name="Normal 3 6 5 3 2 2 2 2" xfId="37914" xr:uid="{00000000-0005-0000-0000-00001F940000}"/>
    <cellStyle name="Normal 3 6 5 3 2 2 2 2 2" xfId="37915" xr:uid="{00000000-0005-0000-0000-000020940000}"/>
    <cellStyle name="Normal 3 6 5 3 2 2 2 3" xfId="37916" xr:uid="{00000000-0005-0000-0000-000021940000}"/>
    <cellStyle name="Normal 3 6 5 3 2 2 3" xfId="37917" xr:uid="{00000000-0005-0000-0000-000022940000}"/>
    <cellStyle name="Normal 3 6 5 3 2 2 3 2" xfId="37918" xr:uid="{00000000-0005-0000-0000-000023940000}"/>
    <cellStyle name="Normal 3 6 5 3 2 2 4" xfId="37919" xr:uid="{00000000-0005-0000-0000-000024940000}"/>
    <cellStyle name="Normal 3 6 5 3 2 3" xfId="37920" xr:uid="{00000000-0005-0000-0000-000025940000}"/>
    <cellStyle name="Normal 3 6 5 3 2 3 2" xfId="37921" xr:uid="{00000000-0005-0000-0000-000026940000}"/>
    <cellStyle name="Normal 3 6 5 3 2 3 2 2" xfId="37922" xr:uid="{00000000-0005-0000-0000-000027940000}"/>
    <cellStyle name="Normal 3 6 5 3 2 3 3" xfId="37923" xr:uid="{00000000-0005-0000-0000-000028940000}"/>
    <cellStyle name="Normal 3 6 5 3 2 4" xfId="37924" xr:uid="{00000000-0005-0000-0000-000029940000}"/>
    <cellStyle name="Normal 3 6 5 3 2 4 2" xfId="37925" xr:uid="{00000000-0005-0000-0000-00002A940000}"/>
    <cellStyle name="Normal 3 6 5 3 2 5" xfId="37926" xr:uid="{00000000-0005-0000-0000-00002B940000}"/>
    <cellStyle name="Normal 3 6 5 3 3" xfId="37927" xr:uid="{00000000-0005-0000-0000-00002C940000}"/>
    <cellStyle name="Normal 3 6 5 3 3 2" xfId="37928" xr:uid="{00000000-0005-0000-0000-00002D940000}"/>
    <cellStyle name="Normal 3 6 5 3 3 2 2" xfId="37929" xr:uid="{00000000-0005-0000-0000-00002E940000}"/>
    <cellStyle name="Normal 3 6 5 3 3 2 2 2" xfId="37930" xr:uid="{00000000-0005-0000-0000-00002F940000}"/>
    <cellStyle name="Normal 3 6 5 3 3 2 3" xfId="37931" xr:uid="{00000000-0005-0000-0000-000030940000}"/>
    <cellStyle name="Normal 3 6 5 3 3 3" xfId="37932" xr:uid="{00000000-0005-0000-0000-000031940000}"/>
    <cellStyle name="Normal 3 6 5 3 3 3 2" xfId="37933" xr:uid="{00000000-0005-0000-0000-000032940000}"/>
    <cellStyle name="Normal 3 6 5 3 3 4" xfId="37934" xr:uid="{00000000-0005-0000-0000-000033940000}"/>
    <cellStyle name="Normal 3 6 5 3 4" xfId="37935" xr:uid="{00000000-0005-0000-0000-000034940000}"/>
    <cellStyle name="Normal 3 6 5 3 4 2" xfId="37936" xr:uid="{00000000-0005-0000-0000-000035940000}"/>
    <cellStyle name="Normal 3 6 5 3 4 2 2" xfId="37937" xr:uid="{00000000-0005-0000-0000-000036940000}"/>
    <cellStyle name="Normal 3 6 5 3 4 3" xfId="37938" xr:uid="{00000000-0005-0000-0000-000037940000}"/>
    <cellStyle name="Normal 3 6 5 3 5" xfId="37939" xr:uid="{00000000-0005-0000-0000-000038940000}"/>
    <cellStyle name="Normal 3 6 5 3 5 2" xfId="37940" xr:uid="{00000000-0005-0000-0000-000039940000}"/>
    <cellStyle name="Normal 3 6 5 3 6" xfId="37941" xr:uid="{00000000-0005-0000-0000-00003A940000}"/>
    <cellStyle name="Normal 3 6 5 4" xfId="37942" xr:uid="{00000000-0005-0000-0000-00003B940000}"/>
    <cellStyle name="Normal 3 6 5 4 2" xfId="37943" xr:uid="{00000000-0005-0000-0000-00003C940000}"/>
    <cellStyle name="Normal 3 6 5 4 2 2" xfId="37944" xr:uid="{00000000-0005-0000-0000-00003D940000}"/>
    <cellStyle name="Normal 3 6 5 4 2 2 2" xfId="37945" xr:uid="{00000000-0005-0000-0000-00003E940000}"/>
    <cellStyle name="Normal 3 6 5 4 2 2 2 2" xfId="37946" xr:uid="{00000000-0005-0000-0000-00003F940000}"/>
    <cellStyle name="Normal 3 6 5 4 2 2 3" xfId="37947" xr:uid="{00000000-0005-0000-0000-000040940000}"/>
    <cellStyle name="Normal 3 6 5 4 2 3" xfId="37948" xr:uid="{00000000-0005-0000-0000-000041940000}"/>
    <cellStyle name="Normal 3 6 5 4 2 3 2" xfId="37949" xr:uid="{00000000-0005-0000-0000-000042940000}"/>
    <cellStyle name="Normal 3 6 5 4 2 4" xfId="37950" xr:uid="{00000000-0005-0000-0000-000043940000}"/>
    <cellStyle name="Normal 3 6 5 4 3" xfId="37951" xr:uid="{00000000-0005-0000-0000-000044940000}"/>
    <cellStyle name="Normal 3 6 5 4 3 2" xfId="37952" xr:uid="{00000000-0005-0000-0000-000045940000}"/>
    <cellStyle name="Normal 3 6 5 4 3 2 2" xfId="37953" xr:uid="{00000000-0005-0000-0000-000046940000}"/>
    <cellStyle name="Normal 3 6 5 4 3 3" xfId="37954" xr:uid="{00000000-0005-0000-0000-000047940000}"/>
    <cellStyle name="Normal 3 6 5 4 4" xfId="37955" xr:uid="{00000000-0005-0000-0000-000048940000}"/>
    <cellStyle name="Normal 3 6 5 4 4 2" xfId="37956" xr:uid="{00000000-0005-0000-0000-000049940000}"/>
    <cellStyle name="Normal 3 6 5 4 5" xfId="37957" xr:uid="{00000000-0005-0000-0000-00004A940000}"/>
    <cellStyle name="Normal 3 6 5 5" xfId="37958" xr:uid="{00000000-0005-0000-0000-00004B940000}"/>
    <cellStyle name="Normal 3 6 5 5 2" xfId="37959" xr:uid="{00000000-0005-0000-0000-00004C940000}"/>
    <cellStyle name="Normal 3 6 5 5 2 2" xfId="37960" xr:uid="{00000000-0005-0000-0000-00004D940000}"/>
    <cellStyle name="Normal 3 6 5 5 2 2 2" xfId="37961" xr:uid="{00000000-0005-0000-0000-00004E940000}"/>
    <cellStyle name="Normal 3 6 5 5 2 3" xfId="37962" xr:uid="{00000000-0005-0000-0000-00004F940000}"/>
    <cellStyle name="Normal 3 6 5 5 3" xfId="37963" xr:uid="{00000000-0005-0000-0000-000050940000}"/>
    <cellStyle name="Normal 3 6 5 5 3 2" xfId="37964" xr:uid="{00000000-0005-0000-0000-000051940000}"/>
    <cellStyle name="Normal 3 6 5 5 4" xfId="37965" xr:uid="{00000000-0005-0000-0000-000052940000}"/>
    <cellStyle name="Normal 3 6 5 6" xfId="37966" xr:uid="{00000000-0005-0000-0000-000053940000}"/>
    <cellStyle name="Normal 3 6 5 6 2" xfId="37967" xr:uid="{00000000-0005-0000-0000-000054940000}"/>
    <cellStyle name="Normal 3 6 5 6 2 2" xfId="37968" xr:uid="{00000000-0005-0000-0000-000055940000}"/>
    <cellStyle name="Normal 3 6 5 6 3" xfId="37969" xr:uid="{00000000-0005-0000-0000-000056940000}"/>
    <cellStyle name="Normal 3 6 5 6 3 2" xfId="37970" xr:uid="{00000000-0005-0000-0000-000057940000}"/>
    <cellStyle name="Normal 3 6 5 6 4" xfId="37971" xr:uid="{00000000-0005-0000-0000-000058940000}"/>
    <cellStyle name="Normal 3 6 5 7" xfId="37972" xr:uid="{00000000-0005-0000-0000-000059940000}"/>
    <cellStyle name="Normal 3 6 5 7 2" xfId="37973" xr:uid="{00000000-0005-0000-0000-00005A940000}"/>
    <cellStyle name="Normal 3 6 5 8" xfId="37974" xr:uid="{00000000-0005-0000-0000-00005B940000}"/>
    <cellStyle name="Normal 3 6 5 8 2" xfId="37975" xr:uid="{00000000-0005-0000-0000-00005C940000}"/>
    <cellStyle name="Normal 3 6 5 9" xfId="37976" xr:uid="{00000000-0005-0000-0000-00005D940000}"/>
    <cellStyle name="Normal 3 6 6" xfId="37977" xr:uid="{00000000-0005-0000-0000-00005E940000}"/>
    <cellStyle name="Normal 3 6 6 2" xfId="37978" xr:uid="{00000000-0005-0000-0000-00005F940000}"/>
    <cellStyle name="Normal 3 6 6 2 2" xfId="37979" xr:uid="{00000000-0005-0000-0000-000060940000}"/>
    <cellStyle name="Normal 3 6 6 2 2 2" xfId="37980" xr:uid="{00000000-0005-0000-0000-000061940000}"/>
    <cellStyle name="Normal 3 6 6 2 2 2 2" xfId="37981" xr:uid="{00000000-0005-0000-0000-000062940000}"/>
    <cellStyle name="Normal 3 6 6 2 2 2 2 2" xfId="37982" xr:uid="{00000000-0005-0000-0000-000063940000}"/>
    <cellStyle name="Normal 3 6 6 2 2 2 2 2 2" xfId="37983" xr:uid="{00000000-0005-0000-0000-000064940000}"/>
    <cellStyle name="Normal 3 6 6 2 2 2 2 3" xfId="37984" xr:uid="{00000000-0005-0000-0000-000065940000}"/>
    <cellStyle name="Normal 3 6 6 2 2 2 3" xfId="37985" xr:uid="{00000000-0005-0000-0000-000066940000}"/>
    <cellStyle name="Normal 3 6 6 2 2 2 3 2" xfId="37986" xr:uid="{00000000-0005-0000-0000-000067940000}"/>
    <cellStyle name="Normal 3 6 6 2 2 2 4" xfId="37987" xr:uid="{00000000-0005-0000-0000-000068940000}"/>
    <cellStyle name="Normal 3 6 6 2 2 3" xfId="37988" xr:uid="{00000000-0005-0000-0000-000069940000}"/>
    <cellStyle name="Normal 3 6 6 2 2 3 2" xfId="37989" xr:uid="{00000000-0005-0000-0000-00006A940000}"/>
    <cellStyle name="Normal 3 6 6 2 2 3 2 2" xfId="37990" xr:uid="{00000000-0005-0000-0000-00006B940000}"/>
    <cellStyle name="Normal 3 6 6 2 2 3 3" xfId="37991" xr:uid="{00000000-0005-0000-0000-00006C940000}"/>
    <cellStyle name="Normal 3 6 6 2 2 4" xfId="37992" xr:uid="{00000000-0005-0000-0000-00006D940000}"/>
    <cellStyle name="Normal 3 6 6 2 2 4 2" xfId="37993" xr:uid="{00000000-0005-0000-0000-00006E940000}"/>
    <cellStyle name="Normal 3 6 6 2 2 5" xfId="37994" xr:uid="{00000000-0005-0000-0000-00006F940000}"/>
    <cellStyle name="Normal 3 6 6 2 3" xfId="37995" xr:uid="{00000000-0005-0000-0000-000070940000}"/>
    <cellStyle name="Normal 3 6 6 2 3 2" xfId="37996" xr:uid="{00000000-0005-0000-0000-000071940000}"/>
    <cellStyle name="Normal 3 6 6 2 3 2 2" xfId="37997" xr:uid="{00000000-0005-0000-0000-000072940000}"/>
    <cellStyle name="Normal 3 6 6 2 3 2 2 2" xfId="37998" xr:uid="{00000000-0005-0000-0000-000073940000}"/>
    <cellStyle name="Normal 3 6 6 2 3 2 3" xfId="37999" xr:uid="{00000000-0005-0000-0000-000074940000}"/>
    <cellStyle name="Normal 3 6 6 2 3 3" xfId="38000" xr:uid="{00000000-0005-0000-0000-000075940000}"/>
    <cellStyle name="Normal 3 6 6 2 3 3 2" xfId="38001" xr:uid="{00000000-0005-0000-0000-000076940000}"/>
    <cellStyle name="Normal 3 6 6 2 3 4" xfId="38002" xr:uid="{00000000-0005-0000-0000-000077940000}"/>
    <cellStyle name="Normal 3 6 6 2 4" xfId="38003" xr:uid="{00000000-0005-0000-0000-000078940000}"/>
    <cellStyle name="Normal 3 6 6 2 4 2" xfId="38004" xr:uid="{00000000-0005-0000-0000-000079940000}"/>
    <cellStyle name="Normal 3 6 6 2 4 2 2" xfId="38005" xr:uid="{00000000-0005-0000-0000-00007A940000}"/>
    <cellStyle name="Normal 3 6 6 2 4 3" xfId="38006" xr:uid="{00000000-0005-0000-0000-00007B940000}"/>
    <cellStyle name="Normal 3 6 6 2 5" xfId="38007" xr:uid="{00000000-0005-0000-0000-00007C940000}"/>
    <cellStyle name="Normal 3 6 6 2 5 2" xfId="38008" xr:uid="{00000000-0005-0000-0000-00007D940000}"/>
    <cellStyle name="Normal 3 6 6 2 6" xfId="38009" xr:uid="{00000000-0005-0000-0000-00007E940000}"/>
    <cellStyle name="Normal 3 6 6 3" xfId="38010" xr:uid="{00000000-0005-0000-0000-00007F940000}"/>
    <cellStyle name="Normal 3 6 6 3 2" xfId="38011" xr:uid="{00000000-0005-0000-0000-000080940000}"/>
    <cellStyle name="Normal 3 6 6 3 2 2" xfId="38012" xr:uid="{00000000-0005-0000-0000-000081940000}"/>
    <cellStyle name="Normal 3 6 6 3 2 2 2" xfId="38013" xr:uid="{00000000-0005-0000-0000-000082940000}"/>
    <cellStyle name="Normal 3 6 6 3 2 2 2 2" xfId="38014" xr:uid="{00000000-0005-0000-0000-000083940000}"/>
    <cellStyle name="Normal 3 6 6 3 2 2 2 2 2" xfId="38015" xr:uid="{00000000-0005-0000-0000-000084940000}"/>
    <cellStyle name="Normal 3 6 6 3 2 2 2 3" xfId="38016" xr:uid="{00000000-0005-0000-0000-000085940000}"/>
    <cellStyle name="Normal 3 6 6 3 2 2 3" xfId="38017" xr:uid="{00000000-0005-0000-0000-000086940000}"/>
    <cellStyle name="Normal 3 6 6 3 2 2 3 2" xfId="38018" xr:uid="{00000000-0005-0000-0000-000087940000}"/>
    <cellStyle name="Normal 3 6 6 3 2 2 4" xfId="38019" xr:uid="{00000000-0005-0000-0000-000088940000}"/>
    <cellStyle name="Normal 3 6 6 3 2 3" xfId="38020" xr:uid="{00000000-0005-0000-0000-000089940000}"/>
    <cellStyle name="Normal 3 6 6 3 2 3 2" xfId="38021" xr:uid="{00000000-0005-0000-0000-00008A940000}"/>
    <cellStyle name="Normal 3 6 6 3 2 3 2 2" xfId="38022" xr:uid="{00000000-0005-0000-0000-00008B940000}"/>
    <cellStyle name="Normal 3 6 6 3 2 3 3" xfId="38023" xr:uid="{00000000-0005-0000-0000-00008C940000}"/>
    <cellStyle name="Normal 3 6 6 3 2 4" xfId="38024" xr:uid="{00000000-0005-0000-0000-00008D940000}"/>
    <cellStyle name="Normal 3 6 6 3 2 4 2" xfId="38025" xr:uid="{00000000-0005-0000-0000-00008E940000}"/>
    <cellStyle name="Normal 3 6 6 3 2 5" xfId="38026" xr:uid="{00000000-0005-0000-0000-00008F940000}"/>
    <cellStyle name="Normal 3 6 6 3 3" xfId="38027" xr:uid="{00000000-0005-0000-0000-000090940000}"/>
    <cellStyle name="Normal 3 6 6 3 3 2" xfId="38028" xr:uid="{00000000-0005-0000-0000-000091940000}"/>
    <cellStyle name="Normal 3 6 6 3 3 2 2" xfId="38029" xr:uid="{00000000-0005-0000-0000-000092940000}"/>
    <cellStyle name="Normal 3 6 6 3 3 2 2 2" xfId="38030" xr:uid="{00000000-0005-0000-0000-000093940000}"/>
    <cellStyle name="Normal 3 6 6 3 3 2 3" xfId="38031" xr:uid="{00000000-0005-0000-0000-000094940000}"/>
    <cellStyle name="Normal 3 6 6 3 3 3" xfId="38032" xr:uid="{00000000-0005-0000-0000-000095940000}"/>
    <cellStyle name="Normal 3 6 6 3 3 3 2" xfId="38033" xr:uid="{00000000-0005-0000-0000-000096940000}"/>
    <cellStyle name="Normal 3 6 6 3 3 4" xfId="38034" xr:uid="{00000000-0005-0000-0000-000097940000}"/>
    <cellStyle name="Normal 3 6 6 3 4" xfId="38035" xr:uid="{00000000-0005-0000-0000-000098940000}"/>
    <cellStyle name="Normal 3 6 6 3 4 2" xfId="38036" xr:uid="{00000000-0005-0000-0000-000099940000}"/>
    <cellStyle name="Normal 3 6 6 3 4 2 2" xfId="38037" xr:uid="{00000000-0005-0000-0000-00009A940000}"/>
    <cellStyle name="Normal 3 6 6 3 4 3" xfId="38038" xr:uid="{00000000-0005-0000-0000-00009B940000}"/>
    <cellStyle name="Normal 3 6 6 3 5" xfId="38039" xr:uid="{00000000-0005-0000-0000-00009C940000}"/>
    <cellStyle name="Normal 3 6 6 3 5 2" xfId="38040" xr:uid="{00000000-0005-0000-0000-00009D940000}"/>
    <cellStyle name="Normal 3 6 6 3 6" xfId="38041" xr:uid="{00000000-0005-0000-0000-00009E940000}"/>
    <cellStyle name="Normal 3 6 6 4" xfId="38042" xr:uid="{00000000-0005-0000-0000-00009F940000}"/>
    <cellStyle name="Normal 3 6 6 4 2" xfId="38043" xr:uid="{00000000-0005-0000-0000-0000A0940000}"/>
    <cellStyle name="Normal 3 6 6 4 2 2" xfId="38044" xr:uid="{00000000-0005-0000-0000-0000A1940000}"/>
    <cellStyle name="Normal 3 6 6 4 2 2 2" xfId="38045" xr:uid="{00000000-0005-0000-0000-0000A2940000}"/>
    <cellStyle name="Normal 3 6 6 4 2 2 2 2" xfId="38046" xr:uid="{00000000-0005-0000-0000-0000A3940000}"/>
    <cellStyle name="Normal 3 6 6 4 2 2 3" xfId="38047" xr:uid="{00000000-0005-0000-0000-0000A4940000}"/>
    <cellStyle name="Normal 3 6 6 4 2 3" xfId="38048" xr:uid="{00000000-0005-0000-0000-0000A5940000}"/>
    <cellStyle name="Normal 3 6 6 4 2 3 2" xfId="38049" xr:uid="{00000000-0005-0000-0000-0000A6940000}"/>
    <cellStyle name="Normal 3 6 6 4 2 4" xfId="38050" xr:uid="{00000000-0005-0000-0000-0000A7940000}"/>
    <cellStyle name="Normal 3 6 6 4 3" xfId="38051" xr:uid="{00000000-0005-0000-0000-0000A8940000}"/>
    <cellStyle name="Normal 3 6 6 4 3 2" xfId="38052" xr:uid="{00000000-0005-0000-0000-0000A9940000}"/>
    <cellStyle name="Normal 3 6 6 4 3 2 2" xfId="38053" xr:uid="{00000000-0005-0000-0000-0000AA940000}"/>
    <cellStyle name="Normal 3 6 6 4 3 3" xfId="38054" xr:uid="{00000000-0005-0000-0000-0000AB940000}"/>
    <cellStyle name="Normal 3 6 6 4 4" xfId="38055" xr:uid="{00000000-0005-0000-0000-0000AC940000}"/>
    <cellStyle name="Normal 3 6 6 4 4 2" xfId="38056" xr:uid="{00000000-0005-0000-0000-0000AD940000}"/>
    <cellStyle name="Normal 3 6 6 4 5" xfId="38057" xr:uid="{00000000-0005-0000-0000-0000AE940000}"/>
    <cellStyle name="Normal 3 6 6 5" xfId="38058" xr:uid="{00000000-0005-0000-0000-0000AF940000}"/>
    <cellStyle name="Normal 3 6 6 5 2" xfId="38059" xr:uid="{00000000-0005-0000-0000-0000B0940000}"/>
    <cellStyle name="Normal 3 6 6 5 2 2" xfId="38060" xr:uid="{00000000-0005-0000-0000-0000B1940000}"/>
    <cellStyle name="Normal 3 6 6 5 2 2 2" xfId="38061" xr:uid="{00000000-0005-0000-0000-0000B2940000}"/>
    <cellStyle name="Normal 3 6 6 5 2 3" xfId="38062" xr:uid="{00000000-0005-0000-0000-0000B3940000}"/>
    <cellStyle name="Normal 3 6 6 5 3" xfId="38063" xr:uid="{00000000-0005-0000-0000-0000B4940000}"/>
    <cellStyle name="Normal 3 6 6 5 3 2" xfId="38064" xr:uid="{00000000-0005-0000-0000-0000B5940000}"/>
    <cellStyle name="Normal 3 6 6 5 4" xfId="38065" xr:uid="{00000000-0005-0000-0000-0000B6940000}"/>
    <cellStyle name="Normal 3 6 6 6" xfId="38066" xr:uid="{00000000-0005-0000-0000-0000B7940000}"/>
    <cellStyle name="Normal 3 6 6 6 2" xfId="38067" xr:uid="{00000000-0005-0000-0000-0000B8940000}"/>
    <cellStyle name="Normal 3 6 6 6 2 2" xfId="38068" xr:uid="{00000000-0005-0000-0000-0000B9940000}"/>
    <cellStyle name="Normal 3 6 6 6 3" xfId="38069" xr:uid="{00000000-0005-0000-0000-0000BA940000}"/>
    <cellStyle name="Normal 3 6 6 6 3 2" xfId="38070" xr:uid="{00000000-0005-0000-0000-0000BB940000}"/>
    <cellStyle name="Normal 3 6 6 6 4" xfId="38071" xr:uid="{00000000-0005-0000-0000-0000BC940000}"/>
    <cellStyle name="Normal 3 6 6 7" xfId="38072" xr:uid="{00000000-0005-0000-0000-0000BD940000}"/>
    <cellStyle name="Normal 3 6 6 7 2" xfId="38073" xr:uid="{00000000-0005-0000-0000-0000BE940000}"/>
    <cellStyle name="Normal 3 6 6 8" xfId="38074" xr:uid="{00000000-0005-0000-0000-0000BF940000}"/>
    <cellStyle name="Normal 3 6 6 8 2" xfId="38075" xr:uid="{00000000-0005-0000-0000-0000C0940000}"/>
    <cellStyle name="Normal 3 6 6 9" xfId="38076" xr:uid="{00000000-0005-0000-0000-0000C1940000}"/>
    <cellStyle name="Normal 3 6 7" xfId="38077" xr:uid="{00000000-0005-0000-0000-0000C2940000}"/>
    <cellStyle name="Normal 3 6 7 2" xfId="38078" xr:uid="{00000000-0005-0000-0000-0000C3940000}"/>
    <cellStyle name="Normal 3 6 7 2 2" xfId="38079" xr:uid="{00000000-0005-0000-0000-0000C4940000}"/>
    <cellStyle name="Normal 3 6 7 2 2 2" xfId="38080" xr:uid="{00000000-0005-0000-0000-0000C5940000}"/>
    <cellStyle name="Normal 3 6 7 2 2 2 2" xfId="38081" xr:uid="{00000000-0005-0000-0000-0000C6940000}"/>
    <cellStyle name="Normal 3 6 7 2 2 2 2 2" xfId="38082" xr:uid="{00000000-0005-0000-0000-0000C7940000}"/>
    <cellStyle name="Normal 3 6 7 2 2 2 3" xfId="38083" xr:uid="{00000000-0005-0000-0000-0000C8940000}"/>
    <cellStyle name="Normal 3 6 7 2 2 3" xfId="38084" xr:uid="{00000000-0005-0000-0000-0000C9940000}"/>
    <cellStyle name="Normal 3 6 7 2 2 3 2" xfId="38085" xr:uid="{00000000-0005-0000-0000-0000CA940000}"/>
    <cellStyle name="Normal 3 6 7 2 2 4" xfId="38086" xr:uid="{00000000-0005-0000-0000-0000CB940000}"/>
    <cellStyle name="Normal 3 6 7 2 3" xfId="38087" xr:uid="{00000000-0005-0000-0000-0000CC940000}"/>
    <cellStyle name="Normal 3 6 7 2 3 2" xfId="38088" xr:uid="{00000000-0005-0000-0000-0000CD940000}"/>
    <cellStyle name="Normal 3 6 7 2 3 2 2" xfId="38089" xr:uid="{00000000-0005-0000-0000-0000CE940000}"/>
    <cellStyle name="Normal 3 6 7 2 3 3" xfId="38090" xr:uid="{00000000-0005-0000-0000-0000CF940000}"/>
    <cellStyle name="Normal 3 6 7 2 4" xfId="38091" xr:uid="{00000000-0005-0000-0000-0000D0940000}"/>
    <cellStyle name="Normal 3 6 7 2 4 2" xfId="38092" xr:uid="{00000000-0005-0000-0000-0000D1940000}"/>
    <cellStyle name="Normal 3 6 7 2 5" xfId="38093" xr:uid="{00000000-0005-0000-0000-0000D2940000}"/>
    <cellStyle name="Normal 3 6 7 3" xfId="38094" xr:uid="{00000000-0005-0000-0000-0000D3940000}"/>
    <cellStyle name="Normal 3 6 7 3 2" xfId="38095" xr:uid="{00000000-0005-0000-0000-0000D4940000}"/>
    <cellStyle name="Normal 3 6 7 3 2 2" xfId="38096" xr:uid="{00000000-0005-0000-0000-0000D5940000}"/>
    <cellStyle name="Normal 3 6 7 3 2 2 2" xfId="38097" xr:uid="{00000000-0005-0000-0000-0000D6940000}"/>
    <cellStyle name="Normal 3 6 7 3 2 3" xfId="38098" xr:uid="{00000000-0005-0000-0000-0000D7940000}"/>
    <cellStyle name="Normal 3 6 7 3 3" xfId="38099" xr:uid="{00000000-0005-0000-0000-0000D8940000}"/>
    <cellStyle name="Normal 3 6 7 3 3 2" xfId="38100" xr:uid="{00000000-0005-0000-0000-0000D9940000}"/>
    <cellStyle name="Normal 3 6 7 3 4" xfId="38101" xr:uid="{00000000-0005-0000-0000-0000DA940000}"/>
    <cellStyle name="Normal 3 6 7 4" xfId="38102" xr:uid="{00000000-0005-0000-0000-0000DB940000}"/>
    <cellStyle name="Normal 3 6 7 4 2" xfId="38103" xr:uid="{00000000-0005-0000-0000-0000DC940000}"/>
    <cellStyle name="Normal 3 6 7 4 2 2" xfId="38104" xr:uid="{00000000-0005-0000-0000-0000DD940000}"/>
    <cellStyle name="Normal 3 6 7 4 3" xfId="38105" xr:uid="{00000000-0005-0000-0000-0000DE940000}"/>
    <cellStyle name="Normal 3 6 7 5" xfId="38106" xr:uid="{00000000-0005-0000-0000-0000DF940000}"/>
    <cellStyle name="Normal 3 6 7 5 2" xfId="38107" xr:uid="{00000000-0005-0000-0000-0000E0940000}"/>
    <cellStyle name="Normal 3 6 7 6" xfId="38108" xr:uid="{00000000-0005-0000-0000-0000E1940000}"/>
    <cellStyle name="Normal 3 6 8" xfId="38109" xr:uid="{00000000-0005-0000-0000-0000E2940000}"/>
    <cellStyle name="Normal 3 6 8 2" xfId="38110" xr:uid="{00000000-0005-0000-0000-0000E3940000}"/>
    <cellStyle name="Normal 3 6 8 2 2" xfId="38111" xr:uid="{00000000-0005-0000-0000-0000E4940000}"/>
    <cellStyle name="Normal 3 6 8 2 2 2" xfId="38112" xr:uid="{00000000-0005-0000-0000-0000E5940000}"/>
    <cellStyle name="Normal 3 6 8 2 2 2 2" xfId="38113" xr:uid="{00000000-0005-0000-0000-0000E6940000}"/>
    <cellStyle name="Normal 3 6 8 2 2 2 2 2" xfId="38114" xr:uid="{00000000-0005-0000-0000-0000E7940000}"/>
    <cellStyle name="Normal 3 6 8 2 2 2 3" xfId="38115" xr:uid="{00000000-0005-0000-0000-0000E8940000}"/>
    <cellStyle name="Normal 3 6 8 2 2 3" xfId="38116" xr:uid="{00000000-0005-0000-0000-0000E9940000}"/>
    <cellStyle name="Normal 3 6 8 2 2 3 2" xfId="38117" xr:uid="{00000000-0005-0000-0000-0000EA940000}"/>
    <cellStyle name="Normal 3 6 8 2 2 4" xfId="38118" xr:uid="{00000000-0005-0000-0000-0000EB940000}"/>
    <cellStyle name="Normal 3 6 8 2 3" xfId="38119" xr:uid="{00000000-0005-0000-0000-0000EC940000}"/>
    <cellStyle name="Normal 3 6 8 2 3 2" xfId="38120" xr:uid="{00000000-0005-0000-0000-0000ED940000}"/>
    <cellStyle name="Normal 3 6 8 2 3 2 2" xfId="38121" xr:uid="{00000000-0005-0000-0000-0000EE940000}"/>
    <cellStyle name="Normal 3 6 8 2 3 3" xfId="38122" xr:uid="{00000000-0005-0000-0000-0000EF940000}"/>
    <cellStyle name="Normal 3 6 8 2 4" xfId="38123" xr:uid="{00000000-0005-0000-0000-0000F0940000}"/>
    <cellStyle name="Normal 3 6 8 2 4 2" xfId="38124" xr:uid="{00000000-0005-0000-0000-0000F1940000}"/>
    <cellStyle name="Normal 3 6 8 2 5" xfId="38125" xr:uid="{00000000-0005-0000-0000-0000F2940000}"/>
    <cellStyle name="Normal 3 6 8 3" xfId="38126" xr:uid="{00000000-0005-0000-0000-0000F3940000}"/>
    <cellStyle name="Normal 3 6 8 3 2" xfId="38127" xr:uid="{00000000-0005-0000-0000-0000F4940000}"/>
    <cellStyle name="Normal 3 6 8 3 2 2" xfId="38128" xr:uid="{00000000-0005-0000-0000-0000F5940000}"/>
    <cellStyle name="Normal 3 6 8 3 2 2 2" xfId="38129" xr:uid="{00000000-0005-0000-0000-0000F6940000}"/>
    <cellStyle name="Normal 3 6 8 3 2 3" xfId="38130" xr:uid="{00000000-0005-0000-0000-0000F7940000}"/>
    <cellStyle name="Normal 3 6 8 3 3" xfId="38131" xr:uid="{00000000-0005-0000-0000-0000F8940000}"/>
    <cellStyle name="Normal 3 6 8 3 3 2" xfId="38132" xr:uid="{00000000-0005-0000-0000-0000F9940000}"/>
    <cellStyle name="Normal 3 6 8 3 4" xfId="38133" xr:uid="{00000000-0005-0000-0000-0000FA940000}"/>
    <cellStyle name="Normal 3 6 8 4" xfId="38134" xr:uid="{00000000-0005-0000-0000-0000FB940000}"/>
    <cellStyle name="Normal 3 6 8 4 2" xfId="38135" xr:uid="{00000000-0005-0000-0000-0000FC940000}"/>
    <cellStyle name="Normal 3 6 8 4 2 2" xfId="38136" xr:uid="{00000000-0005-0000-0000-0000FD940000}"/>
    <cellStyle name="Normal 3 6 8 4 3" xfId="38137" xr:uid="{00000000-0005-0000-0000-0000FE940000}"/>
    <cellStyle name="Normal 3 6 8 5" xfId="38138" xr:uid="{00000000-0005-0000-0000-0000FF940000}"/>
    <cellStyle name="Normal 3 6 8 5 2" xfId="38139" xr:uid="{00000000-0005-0000-0000-000000950000}"/>
    <cellStyle name="Normal 3 6 8 6" xfId="38140" xr:uid="{00000000-0005-0000-0000-000001950000}"/>
    <cellStyle name="Normal 3 6 9" xfId="38141" xr:uid="{00000000-0005-0000-0000-000002950000}"/>
    <cellStyle name="Normal 3 6 9 2" xfId="38142" xr:uid="{00000000-0005-0000-0000-000003950000}"/>
    <cellStyle name="Normal 3 6 9 2 2" xfId="38143" xr:uid="{00000000-0005-0000-0000-000004950000}"/>
    <cellStyle name="Normal 3 6 9 2 2 2" xfId="38144" xr:uid="{00000000-0005-0000-0000-000005950000}"/>
    <cellStyle name="Normal 3 6 9 2 2 2 2" xfId="38145" xr:uid="{00000000-0005-0000-0000-000006950000}"/>
    <cellStyle name="Normal 3 6 9 2 2 3" xfId="38146" xr:uid="{00000000-0005-0000-0000-000007950000}"/>
    <cellStyle name="Normal 3 6 9 2 3" xfId="38147" xr:uid="{00000000-0005-0000-0000-000008950000}"/>
    <cellStyle name="Normal 3 6 9 2 3 2" xfId="38148" xr:uid="{00000000-0005-0000-0000-000009950000}"/>
    <cellStyle name="Normal 3 6 9 2 4" xfId="38149" xr:uid="{00000000-0005-0000-0000-00000A950000}"/>
    <cellStyle name="Normal 3 6 9 3" xfId="38150" xr:uid="{00000000-0005-0000-0000-00000B950000}"/>
    <cellStyle name="Normal 3 6 9 3 2" xfId="38151" xr:uid="{00000000-0005-0000-0000-00000C950000}"/>
    <cellStyle name="Normal 3 6 9 3 2 2" xfId="38152" xr:uid="{00000000-0005-0000-0000-00000D950000}"/>
    <cellStyle name="Normal 3 6 9 3 3" xfId="38153" xr:uid="{00000000-0005-0000-0000-00000E950000}"/>
    <cellStyle name="Normal 3 6 9 4" xfId="38154" xr:uid="{00000000-0005-0000-0000-00000F950000}"/>
    <cellStyle name="Normal 3 6 9 4 2" xfId="38155" xr:uid="{00000000-0005-0000-0000-000010950000}"/>
    <cellStyle name="Normal 3 6 9 5" xfId="38156" xr:uid="{00000000-0005-0000-0000-000011950000}"/>
    <cellStyle name="Normal 3 7" xfId="38157" xr:uid="{00000000-0005-0000-0000-000012950000}"/>
    <cellStyle name="Normal 3 7 2" xfId="38158" xr:uid="{00000000-0005-0000-0000-000013950000}"/>
    <cellStyle name="Normal 3 7 2 2" xfId="38159" xr:uid="{00000000-0005-0000-0000-000014950000}"/>
    <cellStyle name="Normal 3 7 3" xfId="38160" xr:uid="{00000000-0005-0000-0000-000015950000}"/>
    <cellStyle name="Normal 3 8" xfId="38161" xr:uid="{00000000-0005-0000-0000-000016950000}"/>
    <cellStyle name="Normal 3 8 2" xfId="38162" xr:uid="{00000000-0005-0000-0000-000017950000}"/>
    <cellStyle name="Normal 3 8 3" xfId="38163" xr:uid="{00000000-0005-0000-0000-000018950000}"/>
    <cellStyle name="Normal 3 9" xfId="38164" xr:uid="{00000000-0005-0000-0000-000019950000}"/>
    <cellStyle name="Normal 3 9 2" xfId="38165" xr:uid="{00000000-0005-0000-0000-00001A950000}"/>
    <cellStyle name="Normal 3_GFOS-FAZA 1-TROSKOVNIK-GRAD-ZANAT" xfId="38205" xr:uid="{00000000-0005-0000-0000-000042950000}"/>
    <cellStyle name="Normal 30" xfId="38166" xr:uid="{00000000-0005-0000-0000-00001B950000}"/>
    <cellStyle name="Normal 30 2" xfId="38167" xr:uid="{00000000-0005-0000-0000-00001C950000}"/>
    <cellStyle name="Normal 30 3" xfId="38168" xr:uid="{00000000-0005-0000-0000-00001D950000}"/>
    <cellStyle name="Normal 31" xfId="38169" xr:uid="{00000000-0005-0000-0000-00001E950000}"/>
    <cellStyle name="Normal 31 2" xfId="38170" xr:uid="{00000000-0005-0000-0000-00001F950000}"/>
    <cellStyle name="Normal 31 2 2" xfId="38171" xr:uid="{00000000-0005-0000-0000-000020950000}"/>
    <cellStyle name="Normal 31 3" xfId="38172" xr:uid="{00000000-0005-0000-0000-000021950000}"/>
    <cellStyle name="Normal 32" xfId="38173" xr:uid="{00000000-0005-0000-0000-000022950000}"/>
    <cellStyle name="Normal 32 2" xfId="38174" xr:uid="{00000000-0005-0000-0000-000023950000}"/>
    <cellStyle name="Normal 32 2 2" xfId="38175" xr:uid="{00000000-0005-0000-0000-000024950000}"/>
    <cellStyle name="Normal 32 3" xfId="38176" xr:uid="{00000000-0005-0000-0000-000025950000}"/>
    <cellStyle name="Normal 33" xfId="38177" xr:uid="{00000000-0005-0000-0000-000026950000}"/>
    <cellStyle name="Normal 33 2" xfId="38178" xr:uid="{00000000-0005-0000-0000-000027950000}"/>
    <cellStyle name="Normal 33 2 2" xfId="38179" xr:uid="{00000000-0005-0000-0000-000028950000}"/>
    <cellStyle name="Normal 33 3" xfId="38180" xr:uid="{00000000-0005-0000-0000-000029950000}"/>
    <cellStyle name="Normal 34" xfId="38181" xr:uid="{00000000-0005-0000-0000-00002A950000}"/>
    <cellStyle name="Normal 34 2" xfId="38182" xr:uid="{00000000-0005-0000-0000-00002B950000}"/>
    <cellStyle name="Normal 34 2 2" xfId="38183" xr:uid="{00000000-0005-0000-0000-00002C950000}"/>
    <cellStyle name="Normal 34 3" xfId="38184" xr:uid="{00000000-0005-0000-0000-00002D950000}"/>
    <cellStyle name="Normal 35" xfId="38185" xr:uid="{00000000-0005-0000-0000-00002E950000}"/>
    <cellStyle name="Normal 35 2" xfId="38186" xr:uid="{00000000-0005-0000-0000-00002F950000}"/>
    <cellStyle name="Normal 35 2 2" xfId="38187" xr:uid="{00000000-0005-0000-0000-000030950000}"/>
    <cellStyle name="Normal 35 3" xfId="38188" xr:uid="{00000000-0005-0000-0000-000031950000}"/>
    <cellStyle name="Normal 36" xfId="38189" xr:uid="{00000000-0005-0000-0000-000032950000}"/>
    <cellStyle name="Normal 36 2" xfId="38190" xr:uid="{00000000-0005-0000-0000-000033950000}"/>
    <cellStyle name="Normal 36 2 2" xfId="38191" xr:uid="{00000000-0005-0000-0000-000034950000}"/>
    <cellStyle name="Normal 36 3" xfId="38192" xr:uid="{00000000-0005-0000-0000-000035950000}"/>
    <cellStyle name="Normal 37" xfId="38193" xr:uid="{00000000-0005-0000-0000-000036950000}"/>
    <cellStyle name="Normal 37 2" xfId="38194" xr:uid="{00000000-0005-0000-0000-000037950000}"/>
    <cellStyle name="Normal 37 2 2" xfId="38195" xr:uid="{00000000-0005-0000-0000-000038950000}"/>
    <cellStyle name="Normal 37 3" xfId="38196" xr:uid="{00000000-0005-0000-0000-000039950000}"/>
    <cellStyle name="Normal 38" xfId="38197" xr:uid="{00000000-0005-0000-0000-00003A950000}"/>
    <cellStyle name="Normal 38 2" xfId="38198" xr:uid="{00000000-0005-0000-0000-00003B950000}"/>
    <cellStyle name="Normal 38 2 2" xfId="38199" xr:uid="{00000000-0005-0000-0000-00003C950000}"/>
    <cellStyle name="Normal 38 3" xfId="38200" xr:uid="{00000000-0005-0000-0000-00003D950000}"/>
    <cellStyle name="Normal 39" xfId="38201" xr:uid="{00000000-0005-0000-0000-00003E950000}"/>
    <cellStyle name="Normal 39 2" xfId="38202" xr:uid="{00000000-0005-0000-0000-00003F950000}"/>
    <cellStyle name="Normal 39 2 2" xfId="38203" xr:uid="{00000000-0005-0000-0000-000040950000}"/>
    <cellStyle name="Normal 39 3" xfId="38204" xr:uid="{00000000-0005-0000-0000-000041950000}"/>
    <cellStyle name="Normal 4" xfId="38206" xr:uid="{00000000-0005-0000-0000-000043950000}"/>
    <cellStyle name="Normal 4 10" xfId="38207" xr:uid="{00000000-0005-0000-0000-000044950000}"/>
    <cellStyle name="Normal 4 11" xfId="38208" xr:uid="{00000000-0005-0000-0000-000045950000}"/>
    <cellStyle name="Normal 4 12" xfId="38209" xr:uid="{00000000-0005-0000-0000-000046950000}"/>
    <cellStyle name="Normal 4 13" xfId="38210" xr:uid="{00000000-0005-0000-0000-000047950000}"/>
    <cellStyle name="Normal 4 13 2" xfId="38211" xr:uid="{00000000-0005-0000-0000-000048950000}"/>
    <cellStyle name="Normal 4 14" xfId="38212" xr:uid="{00000000-0005-0000-0000-000049950000}"/>
    <cellStyle name="Normal 4 15" xfId="38213" xr:uid="{00000000-0005-0000-0000-00004A950000}"/>
    <cellStyle name="Normal 4 16" xfId="38214" xr:uid="{00000000-0005-0000-0000-00004B950000}"/>
    <cellStyle name="Normal 4 17" xfId="38215" xr:uid="{00000000-0005-0000-0000-00004C950000}"/>
    <cellStyle name="Normal 4 17 10" xfId="38216" xr:uid="{00000000-0005-0000-0000-00004D950000}"/>
    <cellStyle name="Normal 4 17 10 2" xfId="38217" xr:uid="{00000000-0005-0000-0000-00004E950000}"/>
    <cellStyle name="Normal 4 17 11" xfId="38218" xr:uid="{00000000-0005-0000-0000-00004F950000}"/>
    <cellStyle name="Normal 4 17 12" xfId="38219" xr:uid="{00000000-0005-0000-0000-000050950000}"/>
    <cellStyle name="Normal 4 17 2" xfId="38220" xr:uid="{00000000-0005-0000-0000-000051950000}"/>
    <cellStyle name="Normal 4 17 2 10" xfId="38221" xr:uid="{00000000-0005-0000-0000-000052950000}"/>
    <cellStyle name="Normal 4 17 2 11" xfId="38222" xr:uid="{00000000-0005-0000-0000-000053950000}"/>
    <cellStyle name="Normal 4 17 2 2" xfId="38223" xr:uid="{00000000-0005-0000-0000-000054950000}"/>
    <cellStyle name="Normal 4 17 2 2 2" xfId="38224" xr:uid="{00000000-0005-0000-0000-000055950000}"/>
    <cellStyle name="Normal 4 17 2 2 2 2" xfId="38225" xr:uid="{00000000-0005-0000-0000-000056950000}"/>
    <cellStyle name="Normal 4 17 2 2 2 2 2" xfId="38226" xr:uid="{00000000-0005-0000-0000-000057950000}"/>
    <cellStyle name="Normal 4 17 2 2 2 2 2 2" xfId="38227" xr:uid="{00000000-0005-0000-0000-000058950000}"/>
    <cellStyle name="Normal 4 17 2 2 2 2 2 2 2" xfId="38228" xr:uid="{00000000-0005-0000-0000-000059950000}"/>
    <cellStyle name="Normal 4 17 2 2 2 2 2 2 2 2" xfId="38229" xr:uid="{00000000-0005-0000-0000-00005A950000}"/>
    <cellStyle name="Normal 4 17 2 2 2 2 2 2 3" xfId="38230" xr:uid="{00000000-0005-0000-0000-00005B950000}"/>
    <cellStyle name="Normal 4 17 2 2 2 2 2 3" xfId="38231" xr:uid="{00000000-0005-0000-0000-00005C950000}"/>
    <cellStyle name="Normal 4 17 2 2 2 2 2 3 2" xfId="38232" xr:uid="{00000000-0005-0000-0000-00005D950000}"/>
    <cellStyle name="Normal 4 17 2 2 2 2 2 4" xfId="38233" xr:uid="{00000000-0005-0000-0000-00005E950000}"/>
    <cellStyle name="Normal 4 17 2 2 2 2 3" xfId="38234" xr:uid="{00000000-0005-0000-0000-00005F950000}"/>
    <cellStyle name="Normal 4 17 2 2 2 2 3 2" xfId="38235" xr:uid="{00000000-0005-0000-0000-000060950000}"/>
    <cellStyle name="Normal 4 17 2 2 2 2 3 2 2" xfId="38236" xr:uid="{00000000-0005-0000-0000-000061950000}"/>
    <cellStyle name="Normal 4 17 2 2 2 2 3 3" xfId="38237" xr:uid="{00000000-0005-0000-0000-000062950000}"/>
    <cellStyle name="Normal 4 17 2 2 2 2 4" xfId="38238" xr:uid="{00000000-0005-0000-0000-000063950000}"/>
    <cellStyle name="Normal 4 17 2 2 2 2 4 2" xfId="38239" xr:uid="{00000000-0005-0000-0000-000064950000}"/>
    <cellStyle name="Normal 4 17 2 2 2 2 5" xfId="38240" xr:uid="{00000000-0005-0000-0000-000065950000}"/>
    <cellStyle name="Normal 4 17 2 2 2 3" xfId="38241" xr:uid="{00000000-0005-0000-0000-000066950000}"/>
    <cellStyle name="Normal 4 17 2 2 2 3 2" xfId="38242" xr:uid="{00000000-0005-0000-0000-000067950000}"/>
    <cellStyle name="Normal 4 17 2 2 2 3 2 2" xfId="38243" xr:uid="{00000000-0005-0000-0000-000068950000}"/>
    <cellStyle name="Normal 4 17 2 2 2 3 2 2 2" xfId="38244" xr:uid="{00000000-0005-0000-0000-000069950000}"/>
    <cellStyle name="Normal 4 17 2 2 2 3 2 3" xfId="38245" xr:uid="{00000000-0005-0000-0000-00006A950000}"/>
    <cellStyle name="Normal 4 17 2 2 2 3 3" xfId="38246" xr:uid="{00000000-0005-0000-0000-00006B950000}"/>
    <cellStyle name="Normal 4 17 2 2 2 3 3 2" xfId="38247" xr:uid="{00000000-0005-0000-0000-00006C950000}"/>
    <cellStyle name="Normal 4 17 2 2 2 3 4" xfId="38248" xr:uid="{00000000-0005-0000-0000-00006D950000}"/>
    <cellStyle name="Normal 4 17 2 2 2 4" xfId="38249" xr:uid="{00000000-0005-0000-0000-00006E950000}"/>
    <cellStyle name="Normal 4 17 2 2 2 4 2" xfId="38250" xr:uid="{00000000-0005-0000-0000-00006F950000}"/>
    <cellStyle name="Normal 4 17 2 2 2 4 2 2" xfId="38251" xr:uid="{00000000-0005-0000-0000-000070950000}"/>
    <cellStyle name="Normal 4 17 2 2 2 4 3" xfId="38252" xr:uid="{00000000-0005-0000-0000-000071950000}"/>
    <cellStyle name="Normal 4 17 2 2 2 5" xfId="38253" xr:uid="{00000000-0005-0000-0000-000072950000}"/>
    <cellStyle name="Normal 4 17 2 2 2 5 2" xfId="38254" xr:uid="{00000000-0005-0000-0000-000073950000}"/>
    <cellStyle name="Normal 4 17 2 2 2 6" xfId="38255" xr:uid="{00000000-0005-0000-0000-000074950000}"/>
    <cellStyle name="Normal 4 17 2 2 3" xfId="38256" xr:uid="{00000000-0005-0000-0000-000075950000}"/>
    <cellStyle name="Normal 4 17 2 2 3 2" xfId="38257" xr:uid="{00000000-0005-0000-0000-000076950000}"/>
    <cellStyle name="Normal 4 17 2 2 3 2 2" xfId="38258" xr:uid="{00000000-0005-0000-0000-000077950000}"/>
    <cellStyle name="Normal 4 17 2 2 3 2 2 2" xfId="38259" xr:uid="{00000000-0005-0000-0000-000078950000}"/>
    <cellStyle name="Normal 4 17 2 2 3 2 2 2 2" xfId="38260" xr:uid="{00000000-0005-0000-0000-000079950000}"/>
    <cellStyle name="Normal 4 17 2 2 3 2 2 2 2 2" xfId="38261" xr:uid="{00000000-0005-0000-0000-00007A950000}"/>
    <cellStyle name="Normal 4 17 2 2 3 2 2 2 3" xfId="38262" xr:uid="{00000000-0005-0000-0000-00007B950000}"/>
    <cellStyle name="Normal 4 17 2 2 3 2 2 3" xfId="38263" xr:uid="{00000000-0005-0000-0000-00007C950000}"/>
    <cellStyle name="Normal 4 17 2 2 3 2 2 3 2" xfId="38264" xr:uid="{00000000-0005-0000-0000-00007D950000}"/>
    <cellStyle name="Normal 4 17 2 2 3 2 2 4" xfId="38265" xr:uid="{00000000-0005-0000-0000-00007E950000}"/>
    <cellStyle name="Normal 4 17 2 2 3 2 3" xfId="38266" xr:uid="{00000000-0005-0000-0000-00007F950000}"/>
    <cellStyle name="Normal 4 17 2 2 3 2 3 2" xfId="38267" xr:uid="{00000000-0005-0000-0000-000080950000}"/>
    <cellStyle name="Normal 4 17 2 2 3 2 3 2 2" xfId="38268" xr:uid="{00000000-0005-0000-0000-000081950000}"/>
    <cellStyle name="Normal 4 17 2 2 3 2 3 3" xfId="38269" xr:uid="{00000000-0005-0000-0000-000082950000}"/>
    <cellStyle name="Normal 4 17 2 2 3 2 4" xfId="38270" xr:uid="{00000000-0005-0000-0000-000083950000}"/>
    <cellStyle name="Normal 4 17 2 2 3 2 4 2" xfId="38271" xr:uid="{00000000-0005-0000-0000-000084950000}"/>
    <cellStyle name="Normal 4 17 2 2 3 2 5" xfId="38272" xr:uid="{00000000-0005-0000-0000-000085950000}"/>
    <cellStyle name="Normal 4 17 2 2 3 3" xfId="38273" xr:uid="{00000000-0005-0000-0000-000086950000}"/>
    <cellStyle name="Normal 4 17 2 2 3 3 2" xfId="38274" xr:uid="{00000000-0005-0000-0000-000087950000}"/>
    <cellStyle name="Normal 4 17 2 2 3 3 2 2" xfId="38275" xr:uid="{00000000-0005-0000-0000-000088950000}"/>
    <cellStyle name="Normal 4 17 2 2 3 3 2 2 2" xfId="38276" xr:uid="{00000000-0005-0000-0000-000089950000}"/>
    <cellStyle name="Normal 4 17 2 2 3 3 2 3" xfId="38277" xr:uid="{00000000-0005-0000-0000-00008A950000}"/>
    <cellStyle name="Normal 4 17 2 2 3 3 3" xfId="38278" xr:uid="{00000000-0005-0000-0000-00008B950000}"/>
    <cellStyle name="Normal 4 17 2 2 3 3 3 2" xfId="38279" xr:uid="{00000000-0005-0000-0000-00008C950000}"/>
    <cellStyle name="Normal 4 17 2 2 3 3 4" xfId="38280" xr:uid="{00000000-0005-0000-0000-00008D950000}"/>
    <cellStyle name="Normal 4 17 2 2 3 4" xfId="38281" xr:uid="{00000000-0005-0000-0000-00008E950000}"/>
    <cellStyle name="Normal 4 17 2 2 3 4 2" xfId="38282" xr:uid="{00000000-0005-0000-0000-00008F950000}"/>
    <cellStyle name="Normal 4 17 2 2 3 4 2 2" xfId="38283" xr:uid="{00000000-0005-0000-0000-000090950000}"/>
    <cellStyle name="Normal 4 17 2 2 3 4 3" xfId="38284" xr:uid="{00000000-0005-0000-0000-000091950000}"/>
    <cellStyle name="Normal 4 17 2 2 3 5" xfId="38285" xr:uid="{00000000-0005-0000-0000-000092950000}"/>
    <cellStyle name="Normal 4 17 2 2 3 5 2" xfId="38286" xr:uid="{00000000-0005-0000-0000-000093950000}"/>
    <cellStyle name="Normal 4 17 2 2 3 6" xfId="38287" xr:uid="{00000000-0005-0000-0000-000094950000}"/>
    <cellStyle name="Normal 4 17 2 2 4" xfId="38288" xr:uid="{00000000-0005-0000-0000-000095950000}"/>
    <cellStyle name="Normal 4 17 2 2 4 2" xfId="38289" xr:uid="{00000000-0005-0000-0000-000096950000}"/>
    <cellStyle name="Normal 4 17 2 2 4 2 2" xfId="38290" xr:uid="{00000000-0005-0000-0000-000097950000}"/>
    <cellStyle name="Normal 4 17 2 2 4 2 2 2" xfId="38291" xr:uid="{00000000-0005-0000-0000-000098950000}"/>
    <cellStyle name="Normal 4 17 2 2 4 2 2 2 2" xfId="38292" xr:uid="{00000000-0005-0000-0000-000099950000}"/>
    <cellStyle name="Normal 4 17 2 2 4 2 2 3" xfId="38293" xr:uid="{00000000-0005-0000-0000-00009A950000}"/>
    <cellStyle name="Normal 4 17 2 2 4 2 3" xfId="38294" xr:uid="{00000000-0005-0000-0000-00009B950000}"/>
    <cellStyle name="Normal 4 17 2 2 4 2 3 2" xfId="38295" xr:uid="{00000000-0005-0000-0000-00009C950000}"/>
    <cellStyle name="Normal 4 17 2 2 4 2 4" xfId="38296" xr:uid="{00000000-0005-0000-0000-00009D950000}"/>
    <cellStyle name="Normal 4 17 2 2 4 3" xfId="38297" xr:uid="{00000000-0005-0000-0000-00009E950000}"/>
    <cellStyle name="Normal 4 17 2 2 4 3 2" xfId="38298" xr:uid="{00000000-0005-0000-0000-00009F950000}"/>
    <cellStyle name="Normal 4 17 2 2 4 3 2 2" xfId="38299" xr:uid="{00000000-0005-0000-0000-0000A0950000}"/>
    <cellStyle name="Normal 4 17 2 2 4 3 3" xfId="38300" xr:uid="{00000000-0005-0000-0000-0000A1950000}"/>
    <cellStyle name="Normal 4 17 2 2 4 4" xfId="38301" xr:uid="{00000000-0005-0000-0000-0000A2950000}"/>
    <cellStyle name="Normal 4 17 2 2 4 4 2" xfId="38302" xr:uid="{00000000-0005-0000-0000-0000A3950000}"/>
    <cellStyle name="Normal 4 17 2 2 4 5" xfId="38303" xr:uid="{00000000-0005-0000-0000-0000A4950000}"/>
    <cellStyle name="Normal 4 17 2 2 5" xfId="38304" xr:uid="{00000000-0005-0000-0000-0000A5950000}"/>
    <cellStyle name="Normal 4 17 2 2 5 2" xfId="38305" xr:uid="{00000000-0005-0000-0000-0000A6950000}"/>
    <cellStyle name="Normal 4 17 2 2 5 2 2" xfId="38306" xr:uid="{00000000-0005-0000-0000-0000A7950000}"/>
    <cellStyle name="Normal 4 17 2 2 5 2 2 2" xfId="38307" xr:uid="{00000000-0005-0000-0000-0000A8950000}"/>
    <cellStyle name="Normal 4 17 2 2 5 2 3" xfId="38308" xr:uid="{00000000-0005-0000-0000-0000A9950000}"/>
    <cellStyle name="Normal 4 17 2 2 5 3" xfId="38309" xr:uid="{00000000-0005-0000-0000-0000AA950000}"/>
    <cellStyle name="Normal 4 17 2 2 5 3 2" xfId="38310" xr:uid="{00000000-0005-0000-0000-0000AB950000}"/>
    <cellStyle name="Normal 4 17 2 2 5 4" xfId="38311" xr:uid="{00000000-0005-0000-0000-0000AC950000}"/>
    <cellStyle name="Normal 4 17 2 2 6" xfId="38312" xr:uid="{00000000-0005-0000-0000-0000AD950000}"/>
    <cellStyle name="Normal 4 17 2 2 6 2" xfId="38313" xr:uid="{00000000-0005-0000-0000-0000AE950000}"/>
    <cellStyle name="Normal 4 17 2 2 6 2 2" xfId="38314" xr:uid="{00000000-0005-0000-0000-0000AF950000}"/>
    <cellStyle name="Normal 4 17 2 2 6 3" xfId="38315" xr:uid="{00000000-0005-0000-0000-0000B0950000}"/>
    <cellStyle name="Normal 4 17 2 2 6 3 2" xfId="38316" xr:uid="{00000000-0005-0000-0000-0000B1950000}"/>
    <cellStyle name="Normal 4 17 2 2 6 4" xfId="38317" xr:uid="{00000000-0005-0000-0000-0000B2950000}"/>
    <cellStyle name="Normal 4 17 2 2 7" xfId="38318" xr:uid="{00000000-0005-0000-0000-0000B3950000}"/>
    <cellStyle name="Normal 4 17 2 2 7 2" xfId="38319" xr:uid="{00000000-0005-0000-0000-0000B4950000}"/>
    <cellStyle name="Normal 4 17 2 2 8" xfId="38320" xr:uid="{00000000-0005-0000-0000-0000B5950000}"/>
    <cellStyle name="Normal 4 17 2 2 8 2" xfId="38321" xr:uid="{00000000-0005-0000-0000-0000B6950000}"/>
    <cellStyle name="Normal 4 17 2 2 9" xfId="38322" xr:uid="{00000000-0005-0000-0000-0000B7950000}"/>
    <cellStyle name="Normal 4 17 2 3" xfId="38323" xr:uid="{00000000-0005-0000-0000-0000B8950000}"/>
    <cellStyle name="Normal 4 17 2 3 2" xfId="38324" xr:uid="{00000000-0005-0000-0000-0000B9950000}"/>
    <cellStyle name="Normal 4 17 2 3 2 2" xfId="38325" xr:uid="{00000000-0005-0000-0000-0000BA950000}"/>
    <cellStyle name="Normal 4 17 2 3 2 2 2" xfId="38326" xr:uid="{00000000-0005-0000-0000-0000BB950000}"/>
    <cellStyle name="Normal 4 17 2 3 2 2 2 2" xfId="38327" xr:uid="{00000000-0005-0000-0000-0000BC950000}"/>
    <cellStyle name="Normal 4 17 2 3 2 2 2 2 2" xfId="38328" xr:uid="{00000000-0005-0000-0000-0000BD950000}"/>
    <cellStyle name="Normal 4 17 2 3 2 2 2 3" xfId="38329" xr:uid="{00000000-0005-0000-0000-0000BE950000}"/>
    <cellStyle name="Normal 4 17 2 3 2 2 3" xfId="38330" xr:uid="{00000000-0005-0000-0000-0000BF950000}"/>
    <cellStyle name="Normal 4 17 2 3 2 2 3 2" xfId="38331" xr:uid="{00000000-0005-0000-0000-0000C0950000}"/>
    <cellStyle name="Normal 4 17 2 3 2 2 4" xfId="38332" xr:uid="{00000000-0005-0000-0000-0000C1950000}"/>
    <cellStyle name="Normal 4 17 2 3 2 3" xfId="38333" xr:uid="{00000000-0005-0000-0000-0000C2950000}"/>
    <cellStyle name="Normal 4 17 2 3 2 3 2" xfId="38334" xr:uid="{00000000-0005-0000-0000-0000C3950000}"/>
    <cellStyle name="Normal 4 17 2 3 2 3 2 2" xfId="38335" xr:uid="{00000000-0005-0000-0000-0000C4950000}"/>
    <cellStyle name="Normal 4 17 2 3 2 3 3" xfId="38336" xr:uid="{00000000-0005-0000-0000-0000C5950000}"/>
    <cellStyle name="Normal 4 17 2 3 2 4" xfId="38337" xr:uid="{00000000-0005-0000-0000-0000C6950000}"/>
    <cellStyle name="Normal 4 17 2 3 2 4 2" xfId="38338" xr:uid="{00000000-0005-0000-0000-0000C7950000}"/>
    <cellStyle name="Normal 4 17 2 3 2 5" xfId="38339" xr:uid="{00000000-0005-0000-0000-0000C8950000}"/>
    <cellStyle name="Normal 4 17 2 3 3" xfId="38340" xr:uid="{00000000-0005-0000-0000-0000C9950000}"/>
    <cellStyle name="Normal 4 17 2 3 3 2" xfId="38341" xr:uid="{00000000-0005-0000-0000-0000CA950000}"/>
    <cellStyle name="Normal 4 17 2 3 3 2 2" xfId="38342" xr:uid="{00000000-0005-0000-0000-0000CB950000}"/>
    <cellStyle name="Normal 4 17 2 3 3 2 2 2" xfId="38343" xr:uid="{00000000-0005-0000-0000-0000CC950000}"/>
    <cellStyle name="Normal 4 17 2 3 3 2 3" xfId="38344" xr:uid="{00000000-0005-0000-0000-0000CD950000}"/>
    <cellStyle name="Normal 4 17 2 3 3 3" xfId="38345" xr:uid="{00000000-0005-0000-0000-0000CE950000}"/>
    <cellStyle name="Normal 4 17 2 3 3 3 2" xfId="38346" xr:uid="{00000000-0005-0000-0000-0000CF950000}"/>
    <cellStyle name="Normal 4 17 2 3 3 4" xfId="38347" xr:uid="{00000000-0005-0000-0000-0000D0950000}"/>
    <cellStyle name="Normal 4 17 2 3 4" xfId="38348" xr:uid="{00000000-0005-0000-0000-0000D1950000}"/>
    <cellStyle name="Normal 4 17 2 3 4 2" xfId="38349" xr:uid="{00000000-0005-0000-0000-0000D2950000}"/>
    <cellStyle name="Normal 4 17 2 3 4 2 2" xfId="38350" xr:uid="{00000000-0005-0000-0000-0000D3950000}"/>
    <cellStyle name="Normal 4 17 2 3 4 3" xfId="38351" xr:uid="{00000000-0005-0000-0000-0000D4950000}"/>
    <cellStyle name="Normal 4 17 2 3 5" xfId="38352" xr:uid="{00000000-0005-0000-0000-0000D5950000}"/>
    <cellStyle name="Normal 4 17 2 3 5 2" xfId="38353" xr:uid="{00000000-0005-0000-0000-0000D6950000}"/>
    <cellStyle name="Normal 4 17 2 3 6" xfId="38354" xr:uid="{00000000-0005-0000-0000-0000D7950000}"/>
    <cellStyle name="Normal 4 17 2 4" xfId="38355" xr:uid="{00000000-0005-0000-0000-0000D8950000}"/>
    <cellStyle name="Normal 4 17 2 4 2" xfId="38356" xr:uid="{00000000-0005-0000-0000-0000D9950000}"/>
    <cellStyle name="Normal 4 17 2 4 2 2" xfId="38357" xr:uid="{00000000-0005-0000-0000-0000DA950000}"/>
    <cellStyle name="Normal 4 17 2 4 2 2 2" xfId="38358" xr:uid="{00000000-0005-0000-0000-0000DB950000}"/>
    <cellStyle name="Normal 4 17 2 4 2 2 2 2" xfId="38359" xr:uid="{00000000-0005-0000-0000-0000DC950000}"/>
    <cellStyle name="Normal 4 17 2 4 2 2 2 2 2" xfId="38360" xr:uid="{00000000-0005-0000-0000-0000DD950000}"/>
    <cellStyle name="Normal 4 17 2 4 2 2 2 3" xfId="38361" xr:uid="{00000000-0005-0000-0000-0000DE950000}"/>
    <cellStyle name="Normal 4 17 2 4 2 2 3" xfId="38362" xr:uid="{00000000-0005-0000-0000-0000DF950000}"/>
    <cellStyle name="Normal 4 17 2 4 2 2 3 2" xfId="38363" xr:uid="{00000000-0005-0000-0000-0000E0950000}"/>
    <cellStyle name="Normal 4 17 2 4 2 2 4" xfId="38364" xr:uid="{00000000-0005-0000-0000-0000E1950000}"/>
    <cellStyle name="Normal 4 17 2 4 2 3" xfId="38365" xr:uid="{00000000-0005-0000-0000-0000E2950000}"/>
    <cellStyle name="Normal 4 17 2 4 2 3 2" xfId="38366" xr:uid="{00000000-0005-0000-0000-0000E3950000}"/>
    <cellStyle name="Normal 4 17 2 4 2 3 2 2" xfId="38367" xr:uid="{00000000-0005-0000-0000-0000E4950000}"/>
    <cellStyle name="Normal 4 17 2 4 2 3 3" xfId="38368" xr:uid="{00000000-0005-0000-0000-0000E5950000}"/>
    <cellStyle name="Normal 4 17 2 4 2 4" xfId="38369" xr:uid="{00000000-0005-0000-0000-0000E6950000}"/>
    <cellStyle name="Normal 4 17 2 4 2 4 2" xfId="38370" xr:uid="{00000000-0005-0000-0000-0000E7950000}"/>
    <cellStyle name="Normal 4 17 2 4 2 5" xfId="38371" xr:uid="{00000000-0005-0000-0000-0000E8950000}"/>
    <cellStyle name="Normal 4 17 2 4 3" xfId="38372" xr:uid="{00000000-0005-0000-0000-0000E9950000}"/>
    <cellStyle name="Normal 4 17 2 4 3 2" xfId="38373" xr:uid="{00000000-0005-0000-0000-0000EA950000}"/>
    <cellStyle name="Normal 4 17 2 4 3 2 2" xfId="38374" xr:uid="{00000000-0005-0000-0000-0000EB950000}"/>
    <cellStyle name="Normal 4 17 2 4 3 2 2 2" xfId="38375" xr:uid="{00000000-0005-0000-0000-0000EC950000}"/>
    <cellStyle name="Normal 4 17 2 4 3 2 3" xfId="38376" xr:uid="{00000000-0005-0000-0000-0000ED950000}"/>
    <cellStyle name="Normal 4 17 2 4 3 3" xfId="38377" xr:uid="{00000000-0005-0000-0000-0000EE950000}"/>
    <cellStyle name="Normal 4 17 2 4 3 3 2" xfId="38378" xr:uid="{00000000-0005-0000-0000-0000EF950000}"/>
    <cellStyle name="Normal 4 17 2 4 3 4" xfId="38379" xr:uid="{00000000-0005-0000-0000-0000F0950000}"/>
    <cellStyle name="Normal 4 17 2 4 4" xfId="38380" xr:uid="{00000000-0005-0000-0000-0000F1950000}"/>
    <cellStyle name="Normal 4 17 2 4 4 2" xfId="38381" xr:uid="{00000000-0005-0000-0000-0000F2950000}"/>
    <cellStyle name="Normal 4 17 2 4 4 2 2" xfId="38382" xr:uid="{00000000-0005-0000-0000-0000F3950000}"/>
    <cellStyle name="Normal 4 17 2 4 4 3" xfId="38383" xr:uid="{00000000-0005-0000-0000-0000F4950000}"/>
    <cellStyle name="Normal 4 17 2 4 5" xfId="38384" xr:uid="{00000000-0005-0000-0000-0000F5950000}"/>
    <cellStyle name="Normal 4 17 2 4 5 2" xfId="38385" xr:uid="{00000000-0005-0000-0000-0000F6950000}"/>
    <cellStyle name="Normal 4 17 2 4 6" xfId="38386" xr:uid="{00000000-0005-0000-0000-0000F7950000}"/>
    <cellStyle name="Normal 4 17 2 5" xfId="38387" xr:uid="{00000000-0005-0000-0000-0000F8950000}"/>
    <cellStyle name="Normal 4 17 2 5 2" xfId="38388" xr:uid="{00000000-0005-0000-0000-0000F9950000}"/>
    <cellStyle name="Normal 4 17 2 5 2 2" xfId="38389" xr:uid="{00000000-0005-0000-0000-0000FA950000}"/>
    <cellStyle name="Normal 4 17 2 5 2 2 2" xfId="38390" xr:uid="{00000000-0005-0000-0000-0000FB950000}"/>
    <cellStyle name="Normal 4 17 2 5 2 2 2 2" xfId="38391" xr:uid="{00000000-0005-0000-0000-0000FC950000}"/>
    <cellStyle name="Normal 4 17 2 5 2 2 3" xfId="38392" xr:uid="{00000000-0005-0000-0000-0000FD950000}"/>
    <cellStyle name="Normal 4 17 2 5 2 3" xfId="38393" xr:uid="{00000000-0005-0000-0000-0000FE950000}"/>
    <cellStyle name="Normal 4 17 2 5 2 3 2" xfId="38394" xr:uid="{00000000-0005-0000-0000-0000FF950000}"/>
    <cellStyle name="Normal 4 17 2 5 2 4" xfId="38395" xr:uid="{00000000-0005-0000-0000-000000960000}"/>
    <cellStyle name="Normal 4 17 2 5 3" xfId="38396" xr:uid="{00000000-0005-0000-0000-000001960000}"/>
    <cellStyle name="Normal 4 17 2 5 3 2" xfId="38397" xr:uid="{00000000-0005-0000-0000-000002960000}"/>
    <cellStyle name="Normal 4 17 2 5 3 2 2" xfId="38398" xr:uid="{00000000-0005-0000-0000-000003960000}"/>
    <cellStyle name="Normal 4 17 2 5 3 3" xfId="38399" xr:uid="{00000000-0005-0000-0000-000004960000}"/>
    <cellStyle name="Normal 4 17 2 5 4" xfId="38400" xr:uid="{00000000-0005-0000-0000-000005960000}"/>
    <cellStyle name="Normal 4 17 2 5 4 2" xfId="38401" xr:uid="{00000000-0005-0000-0000-000006960000}"/>
    <cellStyle name="Normal 4 17 2 5 5" xfId="38402" xr:uid="{00000000-0005-0000-0000-000007960000}"/>
    <cellStyle name="Normal 4 17 2 6" xfId="38403" xr:uid="{00000000-0005-0000-0000-000008960000}"/>
    <cellStyle name="Normal 4 17 2 6 2" xfId="38404" xr:uid="{00000000-0005-0000-0000-000009960000}"/>
    <cellStyle name="Normal 4 17 2 6 2 2" xfId="38405" xr:uid="{00000000-0005-0000-0000-00000A960000}"/>
    <cellStyle name="Normal 4 17 2 6 2 2 2" xfId="38406" xr:uid="{00000000-0005-0000-0000-00000B960000}"/>
    <cellStyle name="Normal 4 17 2 6 2 3" xfId="38407" xr:uid="{00000000-0005-0000-0000-00000C960000}"/>
    <cellStyle name="Normal 4 17 2 6 3" xfId="38408" xr:uid="{00000000-0005-0000-0000-00000D960000}"/>
    <cellStyle name="Normal 4 17 2 6 3 2" xfId="38409" xr:uid="{00000000-0005-0000-0000-00000E960000}"/>
    <cellStyle name="Normal 4 17 2 6 4" xfId="38410" xr:uid="{00000000-0005-0000-0000-00000F960000}"/>
    <cellStyle name="Normal 4 17 2 7" xfId="38411" xr:uid="{00000000-0005-0000-0000-000010960000}"/>
    <cellStyle name="Normal 4 17 2 7 2" xfId="38412" xr:uid="{00000000-0005-0000-0000-000011960000}"/>
    <cellStyle name="Normal 4 17 2 7 2 2" xfId="38413" xr:uid="{00000000-0005-0000-0000-000012960000}"/>
    <cellStyle name="Normal 4 17 2 7 3" xfId="38414" xr:uid="{00000000-0005-0000-0000-000013960000}"/>
    <cellStyle name="Normal 4 17 2 7 3 2" xfId="38415" xr:uid="{00000000-0005-0000-0000-000014960000}"/>
    <cellStyle name="Normal 4 17 2 7 4" xfId="38416" xr:uid="{00000000-0005-0000-0000-000015960000}"/>
    <cellStyle name="Normal 4 17 2 8" xfId="38417" xr:uid="{00000000-0005-0000-0000-000016960000}"/>
    <cellStyle name="Normal 4 17 2 8 2" xfId="38418" xr:uid="{00000000-0005-0000-0000-000017960000}"/>
    <cellStyle name="Normal 4 17 2 9" xfId="38419" xr:uid="{00000000-0005-0000-0000-000018960000}"/>
    <cellStyle name="Normal 4 17 2 9 2" xfId="38420" xr:uid="{00000000-0005-0000-0000-000019960000}"/>
    <cellStyle name="Normal 4 17 3" xfId="38421" xr:uid="{00000000-0005-0000-0000-00001A960000}"/>
    <cellStyle name="Normal 4 17 3 2" xfId="38422" xr:uid="{00000000-0005-0000-0000-00001B960000}"/>
    <cellStyle name="Normal 4 17 3 2 2" xfId="38423" xr:uid="{00000000-0005-0000-0000-00001C960000}"/>
    <cellStyle name="Normal 4 17 3 2 2 2" xfId="38424" xr:uid="{00000000-0005-0000-0000-00001D960000}"/>
    <cellStyle name="Normal 4 17 3 2 2 2 2" xfId="38425" xr:uid="{00000000-0005-0000-0000-00001E960000}"/>
    <cellStyle name="Normal 4 17 3 2 2 2 2 2" xfId="38426" xr:uid="{00000000-0005-0000-0000-00001F960000}"/>
    <cellStyle name="Normal 4 17 3 2 2 2 2 2 2" xfId="38427" xr:uid="{00000000-0005-0000-0000-000020960000}"/>
    <cellStyle name="Normal 4 17 3 2 2 2 2 3" xfId="38428" xr:uid="{00000000-0005-0000-0000-000021960000}"/>
    <cellStyle name="Normal 4 17 3 2 2 2 3" xfId="38429" xr:uid="{00000000-0005-0000-0000-000022960000}"/>
    <cellStyle name="Normal 4 17 3 2 2 2 3 2" xfId="38430" xr:uid="{00000000-0005-0000-0000-000023960000}"/>
    <cellStyle name="Normal 4 17 3 2 2 2 4" xfId="38431" xr:uid="{00000000-0005-0000-0000-000024960000}"/>
    <cellStyle name="Normal 4 17 3 2 2 3" xfId="38432" xr:uid="{00000000-0005-0000-0000-000025960000}"/>
    <cellStyle name="Normal 4 17 3 2 2 3 2" xfId="38433" xr:uid="{00000000-0005-0000-0000-000026960000}"/>
    <cellStyle name="Normal 4 17 3 2 2 3 2 2" xfId="38434" xr:uid="{00000000-0005-0000-0000-000027960000}"/>
    <cellStyle name="Normal 4 17 3 2 2 3 3" xfId="38435" xr:uid="{00000000-0005-0000-0000-000028960000}"/>
    <cellStyle name="Normal 4 17 3 2 2 4" xfId="38436" xr:uid="{00000000-0005-0000-0000-000029960000}"/>
    <cellStyle name="Normal 4 17 3 2 2 4 2" xfId="38437" xr:uid="{00000000-0005-0000-0000-00002A960000}"/>
    <cellStyle name="Normal 4 17 3 2 2 5" xfId="38438" xr:uid="{00000000-0005-0000-0000-00002B960000}"/>
    <cellStyle name="Normal 4 17 3 2 3" xfId="38439" xr:uid="{00000000-0005-0000-0000-00002C960000}"/>
    <cellStyle name="Normal 4 17 3 2 3 2" xfId="38440" xr:uid="{00000000-0005-0000-0000-00002D960000}"/>
    <cellStyle name="Normal 4 17 3 2 3 2 2" xfId="38441" xr:uid="{00000000-0005-0000-0000-00002E960000}"/>
    <cellStyle name="Normal 4 17 3 2 3 2 2 2" xfId="38442" xr:uid="{00000000-0005-0000-0000-00002F960000}"/>
    <cellStyle name="Normal 4 17 3 2 3 2 3" xfId="38443" xr:uid="{00000000-0005-0000-0000-000030960000}"/>
    <cellStyle name="Normal 4 17 3 2 3 3" xfId="38444" xr:uid="{00000000-0005-0000-0000-000031960000}"/>
    <cellStyle name="Normal 4 17 3 2 3 3 2" xfId="38445" xr:uid="{00000000-0005-0000-0000-000032960000}"/>
    <cellStyle name="Normal 4 17 3 2 3 4" xfId="38446" xr:uid="{00000000-0005-0000-0000-000033960000}"/>
    <cellStyle name="Normal 4 17 3 2 4" xfId="38447" xr:uid="{00000000-0005-0000-0000-000034960000}"/>
    <cellStyle name="Normal 4 17 3 2 4 2" xfId="38448" xr:uid="{00000000-0005-0000-0000-000035960000}"/>
    <cellStyle name="Normal 4 17 3 2 4 2 2" xfId="38449" xr:uid="{00000000-0005-0000-0000-000036960000}"/>
    <cellStyle name="Normal 4 17 3 2 4 3" xfId="38450" xr:uid="{00000000-0005-0000-0000-000037960000}"/>
    <cellStyle name="Normal 4 17 3 2 5" xfId="38451" xr:uid="{00000000-0005-0000-0000-000038960000}"/>
    <cellStyle name="Normal 4 17 3 2 5 2" xfId="38452" xr:uid="{00000000-0005-0000-0000-000039960000}"/>
    <cellStyle name="Normal 4 17 3 2 6" xfId="38453" xr:uid="{00000000-0005-0000-0000-00003A960000}"/>
    <cellStyle name="Normal 4 17 3 3" xfId="38454" xr:uid="{00000000-0005-0000-0000-00003B960000}"/>
    <cellStyle name="Normal 4 17 3 3 2" xfId="38455" xr:uid="{00000000-0005-0000-0000-00003C960000}"/>
    <cellStyle name="Normal 4 17 3 3 2 2" xfId="38456" xr:uid="{00000000-0005-0000-0000-00003D960000}"/>
    <cellStyle name="Normal 4 17 3 3 2 2 2" xfId="38457" xr:uid="{00000000-0005-0000-0000-00003E960000}"/>
    <cellStyle name="Normal 4 17 3 3 2 2 2 2" xfId="38458" xr:uid="{00000000-0005-0000-0000-00003F960000}"/>
    <cellStyle name="Normal 4 17 3 3 2 2 2 2 2" xfId="38459" xr:uid="{00000000-0005-0000-0000-000040960000}"/>
    <cellStyle name="Normal 4 17 3 3 2 2 2 3" xfId="38460" xr:uid="{00000000-0005-0000-0000-000041960000}"/>
    <cellStyle name="Normal 4 17 3 3 2 2 3" xfId="38461" xr:uid="{00000000-0005-0000-0000-000042960000}"/>
    <cellStyle name="Normal 4 17 3 3 2 2 3 2" xfId="38462" xr:uid="{00000000-0005-0000-0000-000043960000}"/>
    <cellStyle name="Normal 4 17 3 3 2 2 4" xfId="38463" xr:uid="{00000000-0005-0000-0000-000044960000}"/>
    <cellStyle name="Normal 4 17 3 3 2 3" xfId="38464" xr:uid="{00000000-0005-0000-0000-000045960000}"/>
    <cellStyle name="Normal 4 17 3 3 2 3 2" xfId="38465" xr:uid="{00000000-0005-0000-0000-000046960000}"/>
    <cellStyle name="Normal 4 17 3 3 2 3 2 2" xfId="38466" xr:uid="{00000000-0005-0000-0000-000047960000}"/>
    <cellStyle name="Normal 4 17 3 3 2 3 3" xfId="38467" xr:uid="{00000000-0005-0000-0000-000048960000}"/>
    <cellStyle name="Normal 4 17 3 3 2 4" xfId="38468" xr:uid="{00000000-0005-0000-0000-000049960000}"/>
    <cellStyle name="Normal 4 17 3 3 2 4 2" xfId="38469" xr:uid="{00000000-0005-0000-0000-00004A960000}"/>
    <cellStyle name="Normal 4 17 3 3 2 5" xfId="38470" xr:uid="{00000000-0005-0000-0000-00004B960000}"/>
    <cellStyle name="Normal 4 17 3 3 3" xfId="38471" xr:uid="{00000000-0005-0000-0000-00004C960000}"/>
    <cellStyle name="Normal 4 17 3 3 3 2" xfId="38472" xr:uid="{00000000-0005-0000-0000-00004D960000}"/>
    <cellStyle name="Normal 4 17 3 3 3 2 2" xfId="38473" xr:uid="{00000000-0005-0000-0000-00004E960000}"/>
    <cellStyle name="Normal 4 17 3 3 3 2 2 2" xfId="38474" xr:uid="{00000000-0005-0000-0000-00004F960000}"/>
    <cellStyle name="Normal 4 17 3 3 3 2 3" xfId="38475" xr:uid="{00000000-0005-0000-0000-000050960000}"/>
    <cellStyle name="Normal 4 17 3 3 3 3" xfId="38476" xr:uid="{00000000-0005-0000-0000-000051960000}"/>
    <cellStyle name="Normal 4 17 3 3 3 3 2" xfId="38477" xr:uid="{00000000-0005-0000-0000-000052960000}"/>
    <cellStyle name="Normal 4 17 3 3 3 4" xfId="38478" xr:uid="{00000000-0005-0000-0000-000053960000}"/>
    <cellStyle name="Normal 4 17 3 3 4" xfId="38479" xr:uid="{00000000-0005-0000-0000-000054960000}"/>
    <cellStyle name="Normal 4 17 3 3 4 2" xfId="38480" xr:uid="{00000000-0005-0000-0000-000055960000}"/>
    <cellStyle name="Normal 4 17 3 3 4 2 2" xfId="38481" xr:uid="{00000000-0005-0000-0000-000056960000}"/>
    <cellStyle name="Normal 4 17 3 3 4 3" xfId="38482" xr:uid="{00000000-0005-0000-0000-000057960000}"/>
    <cellStyle name="Normal 4 17 3 3 5" xfId="38483" xr:uid="{00000000-0005-0000-0000-000058960000}"/>
    <cellStyle name="Normal 4 17 3 3 5 2" xfId="38484" xr:uid="{00000000-0005-0000-0000-000059960000}"/>
    <cellStyle name="Normal 4 17 3 3 6" xfId="38485" xr:uid="{00000000-0005-0000-0000-00005A960000}"/>
    <cellStyle name="Normal 4 17 3 4" xfId="38486" xr:uid="{00000000-0005-0000-0000-00005B960000}"/>
    <cellStyle name="Normal 4 17 3 4 2" xfId="38487" xr:uid="{00000000-0005-0000-0000-00005C960000}"/>
    <cellStyle name="Normal 4 17 3 4 2 2" xfId="38488" xr:uid="{00000000-0005-0000-0000-00005D960000}"/>
    <cellStyle name="Normal 4 17 3 4 2 2 2" xfId="38489" xr:uid="{00000000-0005-0000-0000-00005E960000}"/>
    <cellStyle name="Normal 4 17 3 4 2 2 2 2" xfId="38490" xr:uid="{00000000-0005-0000-0000-00005F960000}"/>
    <cellStyle name="Normal 4 17 3 4 2 2 3" xfId="38491" xr:uid="{00000000-0005-0000-0000-000060960000}"/>
    <cellStyle name="Normal 4 17 3 4 2 3" xfId="38492" xr:uid="{00000000-0005-0000-0000-000061960000}"/>
    <cellStyle name="Normal 4 17 3 4 2 3 2" xfId="38493" xr:uid="{00000000-0005-0000-0000-000062960000}"/>
    <cellStyle name="Normal 4 17 3 4 2 4" xfId="38494" xr:uid="{00000000-0005-0000-0000-000063960000}"/>
    <cellStyle name="Normal 4 17 3 4 3" xfId="38495" xr:uid="{00000000-0005-0000-0000-000064960000}"/>
    <cellStyle name="Normal 4 17 3 4 3 2" xfId="38496" xr:uid="{00000000-0005-0000-0000-000065960000}"/>
    <cellStyle name="Normal 4 17 3 4 3 2 2" xfId="38497" xr:uid="{00000000-0005-0000-0000-000066960000}"/>
    <cellStyle name="Normal 4 17 3 4 3 3" xfId="38498" xr:uid="{00000000-0005-0000-0000-000067960000}"/>
    <cellStyle name="Normal 4 17 3 4 4" xfId="38499" xr:uid="{00000000-0005-0000-0000-000068960000}"/>
    <cellStyle name="Normal 4 17 3 4 4 2" xfId="38500" xr:uid="{00000000-0005-0000-0000-000069960000}"/>
    <cellStyle name="Normal 4 17 3 4 5" xfId="38501" xr:uid="{00000000-0005-0000-0000-00006A960000}"/>
    <cellStyle name="Normal 4 17 3 5" xfId="38502" xr:uid="{00000000-0005-0000-0000-00006B960000}"/>
    <cellStyle name="Normal 4 17 3 5 2" xfId="38503" xr:uid="{00000000-0005-0000-0000-00006C960000}"/>
    <cellStyle name="Normal 4 17 3 5 2 2" xfId="38504" xr:uid="{00000000-0005-0000-0000-00006D960000}"/>
    <cellStyle name="Normal 4 17 3 5 2 2 2" xfId="38505" xr:uid="{00000000-0005-0000-0000-00006E960000}"/>
    <cellStyle name="Normal 4 17 3 5 2 3" xfId="38506" xr:uid="{00000000-0005-0000-0000-00006F960000}"/>
    <cellStyle name="Normal 4 17 3 5 3" xfId="38507" xr:uid="{00000000-0005-0000-0000-000070960000}"/>
    <cellStyle name="Normal 4 17 3 5 3 2" xfId="38508" xr:uid="{00000000-0005-0000-0000-000071960000}"/>
    <cellStyle name="Normal 4 17 3 5 4" xfId="38509" xr:uid="{00000000-0005-0000-0000-000072960000}"/>
    <cellStyle name="Normal 4 17 3 6" xfId="38510" xr:uid="{00000000-0005-0000-0000-000073960000}"/>
    <cellStyle name="Normal 4 17 3 6 2" xfId="38511" xr:uid="{00000000-0005-0000-0000-000074960000}"/>
    <cellStyle name="Normal 4 17 3 6 2 2" xfId="38512" xr:uid="{00000000-0005-0000-0000-000075960000}"/>
    <cellStyle name="Normal 4 17 3 6 3" xfId="38513" xr:uid="{00000000-0005-0000-0000-000076960000}"/>
    <cellStyle name="Normal 4 17 3 6 3 2" xfId="38514" xr:uid="{00000000-0005-0000-0000-000077960000}"/>
    <cellStyle name="Normal 4 17 3 6 4" xfId="38515" xr:uid="{00000000-0005-0000-0000-000078960000}"/>
    <cellStyle name="Normal 4 17 3 7" xfId="38516" xr:uid="{00000000-0005-0000-0000-000079960000}"/>
    <cellStyle name="Normal 4 17 3 7 2" xfId="38517" xr:uid="{00000000-0005-0000-0000-00007A960000}"/>
    <cellStyle name="Normal 4 17 3 8" xfId="38518" xr:uid="{00000000-0005-0000-0000-00007B960000}"/>
    <cellStyle name="Normal 4 17 3 8 2" xfId="38519" xr:uid="{00000000-0005-0000-0000-00007C960000}"/>
    <cellStyle name="Normal 4 17 3 9" xfId="38520" xr:uid="{00000000-0005-0000-0000-00007D960000}"/>
    <cellStyle name="Normal 4 17 4" xfId="38521" xr:uid="{00000000-0005-0000-0000-00007E960000}"/>
    <cellStyle name="Normal 4 17 4 2" xfId="38522" xr:uid="{00000000-0005-0000-0000-00007F960000}"/>
    <cellStyle name="Normal 4 17 4 2 2" xfId="38523" xr:uid="{00000000-0005-0000-0000-000080960000}"/>
    <cellStyle name="Normal 4 17 4 2 2 2" xfId="38524" xr:uid="{00000000-0005-0000-0000-000081960000}"/>
    <cellStyle name="Normal 4 17 4 2 2 2 2" xfId="38525" xr:uid="{00000000-0005-0000-0000-000082960000}"/>
    <cellStyle name="Normal 4 17 4 2 2 2 2 2" xfId="38526" xr:uid="{00000000-0005-0000-0000-000083960000}"/>
    <cellStyle name="Normal 4 17 4 2 2 2 3" xfId="38527" xr:uid="{00000000-0005-0000-0000-000084960000}"/>
    <cellStyle name="Normal 4 17 4 2 2 3" xfId="38528" xr:uid="{00000000-0005-0000-0000-000085960000}"/>
    <cellStyle name="Normal 4 17 4 2 2 3 2" xfId="38529" xr:uid="{00000000-0005-0000-0000-000086960000}"/>
    <cellStyle name="Normal 4 17 4 2 2 4" xfId="38530" xr:uid="{00000000-0005-0000-0000-000087960000}"/>
    <cellStyle name="Normal 4 17 4 2 3" xfId="38531" xr:uid="{00000000-0005-0000-0000-000088960000}"/>
    <cellStyle name="Normal 4 17 4 2 3 2" xfId="38532" xr:uid="{00000000-0005-0000-0000-000089960000}"/>
    <cellStyle name="Normal 4 17 4 2 3 2 2" xfId="38533" xr:uid="{00000000-0005-0000-0000-00008A960000}"/>
    <cellStyle name="Normal 4 17 4 2 3 3" xfId="38534" xr:uid="{00000000-0005-0000-0000-00008B960000}"/>
    <cellStyle name="Normal 4 17 4 2 4" xfId="38535" xr:uid="{00000000-0005-0000-0000-00008C960000}"/>
    <cellStyle name="Normal 4 17 4 2 4 2" xfId="38536" xr:uid="{00000000-0005-0000-0000-00008D960000}"/>
    <cellStyle name="Normal 4 17 4 2 5" xfId="38537" xr:uid="{00000000-0005-0000-0000-00008E960000}"/>
    <cellStyle name="Normal 4 17 4 3" xfId="38538" xr:uid="{00000000-0005-0000-0000-00008F960000}"/>
    <cellStyle name="Normal 4 17 4 3 2" xfId="38539" xr:uid="{00000000-0005-0000-0000-000090960000}"/>
    <cellStyle name="Normal 4 17 4 3 2 2" xfId="38540" xr:uid="{00000000-0005-0000-0000-000091960000}"/>
    <cellStyle name="Normal 4 17 4 3 2 2 2" xfId="38541" xr:uid="{00000000-0005-0000-0000-000092960000}"/>
    <cellStyle name="Normal 4 17 4 3 2 3" xfId="38542" xr:uid="{00000000-0005-0000-0000-000093960000}"/>
    <cellStyle name="Normal 4 17 4 3 3" xfId="38543" xr:uid="{00000000-0005-0000-0000-000094960000}"/>
    <cellStyle name="Normal 4 17 4 3 3 2" xfId="38544" xr:uid="{00000000-0005-0000-0000-000095960000}"/>
    <cellStyle name="Normal 4 17 4 3 4" xfId="38545" xr:uid="{00000000-0005-0000-0000-000096960000}"/>
    <cellStyle name="Normal 4 17 4 4" xfId="38546" xr:uid="{00000000-0005-0000-0000-000097960000}"/>
    <cellStyle name="Normal 4 17 4 4 2" xfId="38547" xr:uid="{00000000-0005-0000-0000-000098960000}"/>
    <cellStyle name="Normal 4 17 4 4 2 2" xfId="38548" xr:uid="{00000000-0005-0000-0000-000099960000}"/>
    <cellStyle name="Normal 4 17 4 4 3" xfId="38549" xr:uid="{00000000-0005-0000-0000-00009A960000}"/>
    <cellStyle name="Normal 4 17 4 5" xfId="38550" xr:uid="{00000000-0005-0000-0000-00009B960000}"/>
    <cellStyle name="Normal 4 17 4 5 2" xfId="38551" xr:uid="{00000000-0005-0000-0000-00009C960000}"/>
    <cellStyle name="Normal 4 17 4 6" xfId="38552" xr:uid="{00000000-0005-0000-0000-00009D960000}"/>
    <cellStyle name="Normal 4 17 5" xfId="38553" xr:uid="{00000000-0005-0000-0000-00009E960000}"/>
    <cellStyle name="Normal 4 17 5 2" xfId="38554" xr:uid="{00000000-0005-0000-0000-00009F960000}"/>
    <cellStyle name="Normal 4 17 5 2 2" xfId="38555" xr:uid="{00000000-0005-0000-0000-0000A0960000}"/>
    <cellStyle name="Normal 4 17 5 2 2 2" xfId="38556" xr:uid="{00000000-0005-0000-0000-0000A1960000}"/>
    <cellStyle name="Normal 4 17 5 2 2 2 2" xfId="38557" xr:uid="{00000000-0005-0000-0000-0000A2960000}"/>
    <cellStyle name="Normal 4 17 5 2 2 2 2 2" xfId="38558" xr:uid="{00000000-0005-0000-0000-0000A3960000}"/>
    <cellStyle name="Normal 4 17 5 2 2 2 3" xfId="38559" xr:uid="{00000000-0005-0000-0000-0000A4960000}"/>
    <cellStyle name="Normal 4 17 5 2 2 3" xfId="38560" xr:uid="{00000000-0005-0000-0000-0000A5960000}"/>
    <cellStyle name="Normal 4 17 5 2 2 3 2" xfId="38561" xr:uid="{00000000-0005-0000-0000-0000A6960000}"/>
    <cellStyle name="Normal 4 17 5 2 2 4" xfId="38562" xr:uid="{00000000-0005-0000-0000-0000A7960000}"/>
    <cellStyle name="Normal 4 17 5 2 3" xfId="38563" xr:uid="{00000000-0005-0000-0000-0000A8960000}"/>
    <cellStyle name="Normal 4 17 5 2 3 2" xfId="38564" xr:uid="{00000000-0005-0000-0000-0000A9960000}"/>
    <cellStyle name="Normal 4 17 5 2 3 2 2" xfId="38565" xr:uid="{00000000-0005-0000-0000-0000AA960000}"/>
    <cellStyle name="Normal 4 17 5 2 3 3" xfId="38566" xr:uid="{00000000-0005-0000-0000-0000AB960000}"/>
    <cellStyle name="Normal 4 17 5 2 4" xfId="38567" xr:uid="{00000000-0005-0000-0000-0000AC960000}"/>
    <cellStyle name="Normal 4 17 5 2 4 2" xfId="38568" xr:uid="{00000000-0005-0000-0000-0000AD960000}"/>
    <cellStyle name="Normal 4 17 5 2 5" xfId="38569" xr:uid="{00000000-0005-0000-0000-0000AE960000}"/>
    <cellStyle name="Normal 4 17 5 3" xfId="38570" xr:uid="{00000000-0005-0000-0000-0000AF960000}"/>
    <cellStyle name="Normal 4 17 5 3 2" xfId="38571" xr:uid="{00000000-0005-0000-0000-0000B0960000}"/>
    <cellStyle name="Normal 4 17 5 3 2 2" xfId="38572" xr:uid="{00000000-0005-0000-0000-0000B1960000}"/>
    <cellStyle name="Normal 4 17 5 3 2 2 2" xfId="38573" xr:uid="{00000000-0005-0000-0000-0000B2960000}"/>
    <cellStyle name="Normal 4 17 5 3 2 3" xfId="38574" xr:uid="{00000000-0005-0000-0000-0000B3960000}"/>
    <cellStyle name="Normal 4 17 5 3 3" xfId="38575" xr:uid="{00000000-0005-0000-0000-0000B4960000}"/>
    <cellStyle name="Normal 4 17 5 3 3 2" xfId="38576" xr:uid="{00000000-0005-0000-0000-0000B5960000}"/>
    <cellStyle name="Normal 4 17 5 3 4" xfId="38577" xr:uid="{00000000-0005-0000-0000-0000B6960000}"/>
    <cellStyle name="Normal 4 17 5 4" xfId="38578" xr:uid="{00000000-0005-0000-0000-0000B7960000}"/>
    <cellStyle name="Normal 4 17 5 4 2" xfId="38579" xr:uid="{00000000-0005-0000-0000-0000B8960000}"/>
    <cellStyle name="Normal 4 17 5 4 2 2" xfId="38580" xr:uid="{00000000-0005-0000-0000-0000B9960000}"/>
    <cellStyle name="Normal 4 17 5 4 3" xfId="38581" xr:uid="{00000000-0005-0000-0000-0000BA960000}"/>
    <cellStyle name="Normal 4 17 5 5" xfId="38582" xr:uid="{00000000-0005-0000-0000-0000BB960000}"/>
    <cellStyle name="Normal 4 17 5 5 2" xfId="38583" xr:uid="{00000000-0005-0000-0000-0000BC960000}"/>
    <cellStyle name="Normal 4 17 5 6" xfId="38584" xr:uid="{00000000-0005-0000-0000-0000BD960000}"/>
    <cellStyle name="Normal 4 17 6" xfId="38585" xr:uid="{00000000-0005-0000-0000-0000BE960000}"/>
    <cellStyle name="Normal 4 17 6 2" xfId="38586" xr:uid="{00000000-0005-0000-0000-0000BF960000}"/>
    <cellStyle name="Normal 4 17 6 2 2" xfId="38587" xr:uid="{00000000-0005-0000-0000-0000C0960000}"/>
    <cellStyle name="Normal 4 17 6 2 2 2" xfId="38588" xr:uid="{00000000-0005-0000-0000-0000C1960000}"/>
    <cellStyle name="Normal 4 17 6 2 2 2 2" xfId="38589" xr:uid="{00000000-0005-0000-0000-0000C2960000}"/>
    <cellStyle name="Normal 4 17 6 2 2 3" xfId="38590" xr:uid="{00000000-0005-0000-0000-0000C3960000}"/>
    <cellStyle name="Normal 4 17 6 2 3" xfId="38591" xr:uid="{00000000-0005-0000-0000-0000C4960000}"/>
    <cellStyle name="Normal 4 17 6 2 3 2" xfId="38592" xr:uid="{00000000-0005-0000-0000-0000C5960000}"/>
    <cellStyle name="Normal 4 17 6 2 4" xfId="38593" xr:uid="{00000000-0005-0000-0000-0000C6960000}"/>
    <cellStyle name="Normal 4 17 6 3" xfId="38594" xr:uid="{00000000-0005-0000-0000-0000C7960000}"/>
    <cellStyle name="Normal 4 17 6 3 2" xfId="38595" xr:uid="{00000000-0005-0000-0000-0000C8960000}"/>
    <cellStyle name="Normal 4 17 6 3 2 2" xfId="38596" xr:uid="{00000000-0005-0000-0000-0000C9960000}"/>
    <cellStyle name="Normal 4 17 6 3 3" xfId="38597" xr:uid="{00000000-0005-0000-0000-0000CA960000}"/>
    <cellStyle name="Normal 4 17 6 4" xfId="38598" xr:uid="{00000000-0005-0000-0000-0000CB960000}"/>
    <cellStyle name="Normal 4 17 6 4 2" xfId="38599" xr:uid="{00000000-0005-0000-0000-0000CC960000}"/>
    <cellStyle name="Normal 4 17 6 5" xfId="38600" xr:uid="{00000000-0005-0000-0000-0000CD960000}"/>
    <cellStyle name="Normal 4 17 7" xfId="38601" xr:uid="{00000000-0005-0000-0000-0000CE960000}"/>
    <cellStyle name="Normal 4 17 7 2" xfId="38602" xr:uid="{00000000-0005-0000-0000-0000CF960000}"/>
    <cellStyle name="Normal 4 17 7 2 2" xfId="38603" xr:uid="{00000000-0005-0000-0000-0000D0960000}"/>
    <cellStyle name="Normal 4 17 7 2 2 2" xfId="38604" xr:uid="{00000000-0005-0000-0000-0000D1960000}"/>
    <cellStyle name="Normal 4 17 7 2 3" xfId="38605" xr:uid="{00000000-0005-0000-0000-0000D2960000}"/>
    <cellStyle name="Normal 4 17 7 3" xfId="38606" xr:uid="{00000000-0005-0000-0000-0000D3960000}"/>
    <cellStyle name="Normal 4 17 7 3 2" xfId="38607" xr:uid="{00000000-0005-0000-0000-0000D4960000}"/>
    <cellStyle name="Normal 4 17 7 4" xfId="38608" xr:uid="{00000000-0005-0000-0000-0000D5960000}"/>
    <cellStyle name="Normal 4 17 8" xfId="38609" xr:uid="{00000000-0005-0000-0000-0000D6960000}"/>
    <cellStyle name="Normal 4 17 8 2" xfId="38610" xr:uid="{00000000-0005-0000-0000-0000D7960000}"/>
    <cellStyle name="Normal 4 17 8 2 2" xfId="38611" xr:uid="{00000000-0005-0000-0000-0000D8960000}"/>
    <cellStyle name="Normal 4 17 8 3" xfId="38612" xr:uid="{00000000-0005-0000-0000-0000D9960000}"/>
    <cellStyle name="Normal 4 17 8 3 2" xfId="38613" xr:uid="{00000000-0005-0000-0000-0000DA960000}"/>
    <cellStyle name="Normal 4 17 8 4" xfId="38614" xr:uid="{00000000-0005-0000-0000-0000DB960000}"/>
    <cellStyle name="Normal 4 17 9" xfId="38615" xr:uid="{00000000-0005-0000-0000-0000DC960000}"/>
    <cellStyle name="Normal 4 17 9 2" xfId="38616" xr:uid="{00000000-0005-0000-0000-0000DD960000}"/>
    <cellStyle name="Normal 4 18" xfId="38617" xr:uid="{00000000-0005-0000-0000-0000DE960000}"/>
    <cellStyle name="Normal 4 18 10" xfId="38618" xr:uid="{00000000-0005-0000-0000-0000DF960000}"/>
    <cellStyle name="Normal 4 18 11" xfId="38619" xr:uid="{00000000-0005-0000-0000-0000E0960000}"/>
    <cellStyle name="Normal 4 18 2" xfId="38620" xr:uid="{00000000-0005-0000-0000-0000E1960000}"/>
    <cellStyle name="Normal 4 18 2 2" xfId="38621" xr:uid="{00000000-0005-0000-0000-0000E2960000}"/>
    <cellStyle name="Normal 4 18 2 2 2" xfId="38622" xr:uid="{00000000-0005-0000-0000-0000E3960000}"/>
    <cellStyle name="Normal 4 18 2 2 2 2" xfId="38623" xr:uid="{00000000-0005-0000-0000-0000E4960000}"/>
    <cellStyle name="Normal 4 18 2 2 2 2 2" xfId="38624" xr:uid="{00000000-0005-0000-0000-0000E5960000}"/>
    <cellStyle name="Normal 4 18 2 2 2 2 2 2" xfId="38625" xr:uid="{00000000-0005-0000-0000-0000E6960000}"/>
    <cellStyle name="Normal 4 18 2 2 2 2 2 2 2" xfId="38626" xr:uid="{00000000-0005-0000-0000-0000E7960000}"/>
    <cellStyle name="Normal 4 18 2 2 2 2 2 3" xfId="38627" xr:uid="{00000000-0005-0000-0000-0000E8960000}"/>
    <cellStyle name="Normal 4 18 2 2 2 2 3" xfId="38628" xr:uid="{00000000-0005-0000-0000-0000E9960000}"/>
    <cellStyle name="Normal 4 18 2 2 2 2 3 2" xfId="38629" xr:uid="{00000000-0005-0000-0000-0000EA960000}"/>
    <cellStyle name="Normal 4 18 2 2 2 2 4" xfId="38630" xr:uid="{00000000-0005-0000-0000-0000EB960000}"/>
    <cellStyle name="Normal 4 18 2 2 2 3" xfId="38631" xr:uid="{00000000-0005-0000-0000-0000EC960000}"/>
    <cellStyle name="Normal 4 18 2 2 2 3 2" xfId="38632" xr:uid="{00000000-0005-0000-0000-0000ED960000}"/>
    <cellStyle name="Normal 4 18 2 2 2 3 2 2" xfId="38633" xr:uid="{00000000-0005-0000-0000-0000EE960000}"/>
    <cellStyle name="Normal 4 18 2 2 2 3 3" xfId="38634" xr:uid="{00000000-0005-0000-0000-0000EF960000}"/>
    <cellStyle name="Normal 4 18 2 2 2 4" xfId="38635" xr:uid="{00000000-0005-0000-0000-0000F0960000}"/>
    <cellStyle name="Normal 4 18 2 2 2 4 2" xfId="38636" xr:uid="{00000000-0005-0000-0000-0000F1960000}"/>
    <cellStyle name="Normal 4 18 2 2 2 5" xfId="38637" xr:uid="{00000000-0005-0000-0000-0000F2960000}"/>
    <cellStyle name="Normal 4 18 2 2 3" xfId="38638" xr:uid="{00000000-0005-0000-0000-0000F3960000}"/>
    <cellStyle name="Normal 4 18 2 2 3 2" xfId="38639" xr:uid="{00000000-0005-0000-0000-0000F4960000}"/>
    <cellStyle name="Normal 4 18 2 2 3 2 2" xfId="38640" xr:uid="{00000000-0005-0000-0000-0000F5960000}"/>
    <cellStyle name="Normal 4 18 2 2 3 2 2 2" xfId="38641" xr:uid="{00000000-0005-0000-0000-0000F6960000}"/>
    <cellStyle name="Normal 4 18 2 2 3 2 3" xfId="38642" xr:uid="{00000000-0005-0000-0000-0000F7960000}"/>
    <cellStyle name="Normal 4 18 2 2 3 3" xfId="38643" xr:uid="{00000000-0005-0000-0000-0000F8960000}"/>
    <cellStyle name="Normal 4 18 2 2 3 3 2" xfId="38644" xr:uid="{00000000-0005-0000-0000-0000F9960000}"/>
    <cellStyle name="Normal 4 18 2 2 3 4" xfId="38645" xr:uid="{00000000-0005-0000-0000-0000FA960000}"/>
    <cellStyle name="Normal 4 18 2 2 4" xfId="38646" xr:uid="{00000000-0005-0000-0000-0000FB960000}"/>
    <cellStyle name="Normal 4 18 2 2 4 2" xfId="38647" xr:uid="{00000000-0005-0000-0000-0000FC960000}"/>
    <cellStyle name="Normal 4 18 2 2 4 2 2" xfId="38648" xr:uid="{00000000-0005-0000-0000-0000FD960000}"/>
    <cellStyle name="Normal 4 18 2 2 4 3" xfId="38649" xr:uid="{00000000-0005-0000-0000-0000FE960000}"/>
    <cellStyle name="Normal 4 18 2 2 5" xfId="38650" xr:uid="{00000000-0005-0000-0000-0000FF960000}"/>
    <cellStyle name="Normal 4 18 2 2 5 2" xfId="38651" xr:uid="{00000000-0005-0000-0000-000000970000}"/>
    <cellStyle name="Normal 4 18 2 2 6" xfId="38652" xr:uid="{00000000-0005-0000-0000-000001970000}"/>
    <cellStyle name="Normal 4 18 2 3" xfId="38653" xr:uid="{00000000-0005-0000-0000-000002970000}"/>
    <cellStyle name="Normal 4 18 2 3 2" xfId="38654" xr:uid="{00000000-0005-0000-0000-000003970000}"/>
    <cellStyle name="Normal 4 18 2 3 2 2" xfId="38655" xr:uid="{00000000-0005-0000-0000-000004970000}"/>
    <cellStyle name="Normal 4 18 2 3 2 2 2" xfId="38656" xr:uid="{00000000-0005-0000-0000-000005970000}"/>
    <cellStyle name="Normal 4 18 2 3 2 2 2 2" xfId="38657" xr:uid="{00000000-0005-0000-0000-000006970000}"/>
    <cellStyle name="Normal 4 18 2 3 2 2 2 2 2" xfId="38658" xr:uid="{00000000-0005-0000-0000-000007970000}"/>
    <cellStyle name="Normal 4 18 2 3 2 2 2 3" xfId="38659" xr:uid="{00000000-0005-0000-0000-000008970000}"/>
    <cellStyle name="Normal 4 18 2 3 2 2 3" xfId="38660" xr:uid="{00000000-0005-0000-0000-000009970000}"/>
    <cellStyle name="Normal 4 18 2 3 2 2 3 2" xfId="38661" xr:uid="{00000000-0005-0000-0000-00000A970000}"/>
    <cellStyle name="Normal 4 18 2 3 2 2 4" xfId="38662" xr:uid="{00000000-0005-0000-0000-00000B970000}"/>
    <cellStyle name="Normal 4 18 2 3 2 3" xfId="38663" xr:uid="{00000000-0005-0000-0000-00000C970000}"/>
    <cellStyle name="Normal 4 18 2 3 2 3 2" xfId="38664" xr:uid="{00000000-0005-0000-0000-00000D970000}"/>
    <cellStyle name="Normal 4 18 2 3 2 3 2 2" xfId="38665" xr:uid="{00000000-0005-0000-0000-00000E970000}"/>
    <cellStyle name="Normal 4 18 2 3 2 3 3" xfId="38666" xr:uid="{00000000-0005-0000-0000-00000F970000}"/>
    <cellStyle name="Normal 4 18 2 3 2 4" xfId="38667" xr:uid="{00000000-0005-0000-0000-000010970000}"/>
    <cellStyle name="Normal 4 18 2 3 2 4 2" xfId="38668" xr:uid="{00000000-0005-0000-0000-000011970000}"/>
    <cellStyle name="Normal 4 18 2 3 2 5" xfId="38669" xr:uid="{00000000-0005-0000-0000-000012970000}"/>
    <cellStyle name="Normal 4 18 2 3 3" xfId="38670" xr:uid="{00000000-0005-0000-0000-000013970000}"/>
    <cellStyle name="Normal 4 18 2 3 3 2" xfId="38671" xr:uid="{00000000-0005-0000-0000-000014970000}"/>
    <cellStyle name="Normal 4 18 2 3 3 2 2" xfId="38672" xr:uid="{00000000-0005-0000-0000-000015970000}"/>
    <cellStyle name="Normal 4 18 2 3 3 2 2 2" xfId="38673" xr:uid="{00000000-0005-0000-0000-000016970000}"/>
    <cellStyle name="Normal 4 18 2 3 3 2 3" xfId="38674" xr:uid="{00000000-0005-0000-0000-000017970000}"/>
    <cellStyle name="Normal 4 18 2 3 3 3" xfId="38675" xr:uid="{00000000-0005-0000-0000-000018970000}"/>
    <cellStyle name="Normal 4 18 2 3 3 3 2" xfId="38676" xr:uid="{00000000-0005-0000-0000-000019970000}"/>
    <cellStyle name="Normal 4 18 2 3 3 4" xfId="38677" xr:uid="{00000000-0005-0000-0000-00001A970000}"/>
    <cellStyle name="Normal 4 18 2 3 4" xfId="38678" xr:uid="{00000000-0005-0000-0000-00001B970000}"/>
    <cellStyle name="Normal 4 18 2 3 4 2" xfId="38679" xr:uid="{00000000-0005-0000-0000-00001C970000}"/>
    <cellStyle name="Normal 4 18 2 3 4 2 2" xfId="38680" xr:uid="{00000000-0005-0000-0000-00001D970000}"/>
    <cellStyle name="Normal 4 18 2 3 4 3" xfId="38681" xr:uid="{00000000-0005-0000-0000-00001E970000}"/>
    <cellStyle name="Normal 4 18 2 3 5" xfId="38682" xr:uid="{00000000-0005-0000-0000-00001F970000}"/>
    <cellStyle name="Normal 4 18 2 3 5 2" xfId="38683" xr:uid="{00000000-0005-0000-0000-000020970000}"/>
    <cellStyle name="Normal 4 18 2 3 6" xfId="38684" xr:uid="{00000000-0005-0000-0000-000021970000}"/>
    <cellStyle name="Normal 4 18 2 4" xfId="38685" xr:uid="{00000000-0005-0000-0000-000022970000}"/>
    <cellStyle name="Normal 4 18 2 4 2" xfId="38686" xr:uid="{00000000-0005-0000-0000-000023970000}"/>
    <cellStyle name="Normal 4 18 2 4 2 2" xfId="38687" xr:uid="{00000000-0005-0000-0000-000024970000}"/>
    <cellStyle name="Normal 4 18 2 4 2 2 2" xfId="38688" xr:uid="{00000000-0005-0000-0000-000025970000}"/>
    <cellStyle name="Normal 4 18 2 4 2 2 2 2" xfId="38689" xr:uid="{00000000-0005-0000-0000-000026970000}"/>
    <cellStyle name="Normal 4 18 2 4 2 2 3" xfId="38690" xr:uid="{00000000-0005-0000-0000-000027970000}"/>
    <cellStyle name="Normal 4 18 2 4 2 3" xfId="38691" xr:uid="{00000000-0005-0000-0000-000028970000}"/>
    <cellStyle name="Normal 4 18 2 4 2 3 2" xfId="38692" xr:uid="{00000000-0005-0000-0000-000029970000}"/>
    <cellStyle name="Normal 4 18 2 4 2 4" xfId="38693" xr:uid="{00000000-0005-0000-0000-00002A970000}"/>
    <cellStyle name="Normal 4 18 2 4 3" xfId="38694" xr:uid="{00000000-0005-0000-0000-00002B970000}"/>
    <cellStyle name="Normal 4 18 2 4 3 2" xfId="38695" xr:uid="{00000000-0005-0000-0000-00002C970000}"/>
    <cellStyle name="Normal 4 18 2 4 3 2 2" xfId="38696" xr:uid="{00000000-0005-0000-0000-00002D970000}"/>
    <cellStyle name="Normal 4 18 2 4 3 3" xfId="38697" xr:uid="{00000000-0005-0000-0000-00002E970000}"/>
    <cellStyle name="Normal 4 18 2 4 4" xfId="38698" xr:uid="{00000000-0005-0000-0000-00002F970000}"/>
    <cellStyle name="Normal 4 18 2 4 4 2" xfId="38699" xr:uid="{00000000-0005-0000-0000-000030970000}"/>
    <cellStyle name="Normal 4 18 2 4 5" xfId="38700" xr:uid="{00000000-0005-0000-0000-000031970000}"/>
    <cellStyle name="Normal 4 18 2 5" xfId="38701" xr:uid="{00000000-0005-0000-0000-000032970000}"/>
    <cellStyle name="Normal 4 18 2 5 2" xfId="38702" xr:uid="{00000000-0005-0000-0000-000033970000}"/>
    <cellStyle name="Normal 4 18 2 5 2 2" xfId="38703" xr:uid="{00000000-0005-0000-0000-000034970000}"/>
    <cellStyle name="Normal 4 18 2 5 2 2 2" xfId="38704" xr:uid="{00000000-0005-0000-0000-000035970000}"/>
    <cellStyle name="Normal 4 18 2 5 2 3" xfId="38705" xr:uid="{00000000-0005-0000-0000-000036970000}"/>
    <cellStyle name="Normal 4 18 2 5 3" xfId="38706" xr:uid="{00000000-0005-0000-0000-000037970000}"/>
    <cellStyle name="Normal 4 18 2 5 3 2" xfId="38707" xr:uid="{00000000-0005-0000-0000-000038970000}"/>
    <cellStyle name="Normal 4 18 2 5 4" xfId="38708" xr:uid="{00000000-0005-0000-0000-000039970000}"/>
    <cellStyle name="Normal 4 18 2 6" xfId="38709" xr:uid="{00000000-0005-0000-0000-00003A970000}"/>
    <cellStyle name="Normal 4 18 2 6 2" xfId="38710" xr:uid="{00000000-0005-0000-0000-00003B970000}"/>
    <cellStyle name="Normal 4 18 2 6 2 2" xfId="38711" xr:uid="{00000000-0005-0000-0000-00003C970000}"/>
    <cellStyle name="Normal 4 18 2 6 3" xfId="38712" xr:uid="{00000000-0005-0000-0000-00003D970000}"/>
    <cellStyle name="Normal 4 18 2 6 3 2" xfId="38713" xr:uid="{00000000-0005-0000-0000-00003E970000}"/>
    <cellStyle name="Normal 4 18 2 6 4" xfId="38714" xr:uid="{00000000-0005-0000-0000-00003F970000}"/>
    <cellStyle name="Normal 4 18 2 7" xfId="38715" xr:uid="{00000000-0005-0000-0000-000040970000}"/>
    <cellStyle name="Normal 4 18 2 7 2" xfId="38716" xr:uid="{00000000-0005-0000-0000-000041970000}"/>
    <cellStyle name="Normal 4 18 2 8" xfId="38717" xr:uid="{00000000-0005-0000-0000-000042970000}"/>
    <cellStyle name="Normal 4 18 2 8 2" xfId="38718" xr:uid="{00000000-0005-0000-0000-000043970000}"/>
    <cellStyle name="Normal 4 18 2 9" xfId="38719" xr:uid="{00000000-0005-0000-0000-000044970000}"/>
    <cellStyle name="Normal 4 18 3" xfId="38720" xr:uid="{00000000-0005-0000-0000-000045970000}"/>
    <cellStyle name="Normal 4 18 3 2" xfId="38721" xr:uid="{00000000-0005-0000-0000-000046970000}"/>
    <cellStyle name="Normal 4 18 3 2 2" xfId="38722" xr:uid="{00000000-0005-0000-0000-000047970000}"/>
    <cellStyle name="Normal 4 18 3 2 2 2" xfId="38723" xr:uid="{00000000-0005-0000-0000-000048970000}"/>
    <cellStyle name="Normal 4 18 3 2 2 2 2" xfId="38724" xr:uid="{00000000-0005-0000-0000-000049970000}"/>
    <cellStyle name="Normal 4 18 3 2 2 2 2 2" xfId="38725" xr:uid="{00000000-0005-0000-0000-00004A970000}"/>
    <cellStyle name="Normal 4 18 3 2 2 2 3" xfId="38726" xr:uid="{00000000-0005-0000-0000-00004B970000}"/>
    <cellStyle name="Normal 4 18 3 2 2 3" xfId="38727" xr:uid="{00000000-0005-0000-0000-00004C970000}"/>
    <cellStyle name="Normal 4 18 3 2 2 3 2" xfId="38728" xr:uid="{00000000-0005-0000-0000-00004D970000}"/>
    <cellStyle name="Normal 4 18 3 2 2 4" xfId="38729" xr:uid="{00000000-0005-0000-0000-00004E970000}"/>
    <cellStyle name="Normal 4 18 3 2 3" xfId="38730" xr:uid="{00000000-0005-0000-0000-00004F970000}"/>
    <cellStyle name="Normal 4 18 3 2 3 2" xfId="38731" xr:uid="{00000000-0005-0000-0000-000050970000}"/>
    <cellStyle name="Normal 4 18 3 2 3 2 2" xfId="38732" xr:uid="{00000000-0005-0000-0000-000051970000}"/>
    <cellStyle name="Normal 4 18 3 2 3 3" xfId="38733" xr:uid="{00000000-0005-0000-0000-000052970000}"/>
    <cellStyle name="Normal 4 18 3 2 4" xfId="38734" xr:uid="{00000000-0005-0000-0000-000053970000}"/>
    <cellStyle name="Normal 4 18 3 2 4 2" xfId="38735" xr:uid="{00000000-0005-0000-0000-000054970000}"/>
    <cellStyle name="Normal 4 18 3 2 5" xfId="38736" xr:uid="{00000000-0005-0000-0000-000055970000}"/>
    <cellStyle name="Normal 4 18 3 3" xfId="38737" xr:uid="{00000000-0005-0000-0000-000056970000}"/>
    <cellStyle name="Normal 4 18 3 3 2" xfId="38738" xr:uid="{00000000-0005-0000-0000-000057970000}"/>
    <cellStyle name="Normal 4 18 3 3 2 2" xfId="38739" xr:uid="{00000000-0005-0000-0000-000058970000}"/>
    <cellStyle name="Normal 4 18 3 3 2 2 2" xfId="38740" xr:uid="{00000000-0005-0000-0000-000059970000}"/>
    <cellStyle name="Normal 4 18 3 3 2 3" xfId="38741" xr:uid="{00000000-0005-0000-0000-00005A970000}"/>
    <cellStyle name="Normal 4 18 3 3 3" xfId="38742" xr:uid="{00000000-0005-0000-0000-00005B970000}"/>
    <cellStyle name="Normal 4 18 3 3 3 2" xfId="38743" xr:uid="{00000000-0005-0000-0000-00005C970000}"/>
    <cellStyle name="Normal 4 18 3 3 4" xfId="38744" xr:uid="{00000000-0005-0000-0000-00005D970000}"/>
    <cellStyle name="Normal 4 18 3 4" xfId="38745" xr:uid="{00000000-0005-0000-0000-00005E970000}"/>
    <cellStyle name="Normal 4 18 3 4 2" xfId="38746" xr:uid="{00000000-0005-0000-0000-00005F970000}"/>
    <cellStyle name="Normal 4 18 3 4 2 2" xfId="38747" xr:uid="{00000000-0005-0000-0000-000060970000}"/>
    <cellStyle name="Normal 4 18 3 4 3" xfId="38748" xr:uid="{00000000-0005-0000-0000-000061970000}"/>
    <cellStyle name="Normal 4 18 3 5" xfId="38749" xr:uid="{00000000-0005-0000-0000-000062970000}"/>
    <cellStyle name="Normal 4 18 3 5 2" xfId="38750" xr:uid="{00000000-0005-0000-0000-000063970000}"/>
    <cellStyle name="Normal 4 18 3 6" xfId="38751" xr:uid="{00000000-0005-0000-0000-000064970000}"/>
    <cellStyle name="Normal 4 18 4" xfId="38752" xr:uid="{00000000-0005-0000-0000-000065970000}"/>
    <cellStyle name="Normal 4 18 4 2" xfId="38753" xr:uid="{00000000-0005-0000-0000-000066970000}"/>
    <cellStyle name="Normal 4 18 4 2 2" xfId="38754" xr:uid="{00000000-0005-0000-0000-000067970000}"/>
    <cellStyle name="Normal 4 18 4 2 2 2" xfId="38755" xr:uid="{00000000-0005-0000-0000-000068970000}"/>
    <cellStyle name="Normal 4 18 4 2 2 2 2" xfId="38756" xr:uid="{00000000-0005-0000-0000-000069970000}"/>
    <cellStyle name="Normal 4 18 4 2 2 2 2 2" xfId="38757" xr:uid="{00000000-0005-0000-0000-00006A970000}"/>
    <cellStyle name="Normal 4 18 4 2 2 2 3" xfId="38758" xr:uid="{00000000-0005-0000-0000-00006B970000}"/>
    <cellStyle name="Normal 4 18 4 2 2 3" xfId="38759" xr:uid="{00000000-0005-0000-0000-00006C970000}"/>
    <cellStyle name="Normal 4 18 4 2 2 3 2" xfId="38760" xr:uid="{00000000-0005-0000-0000-00006D970000}"/>
    <cellStyle name="Normal 4 18 4 2 2 4" xfId="38761" xr:uid="{00000000-0005-0000-0000-00006E970000}"/>
    <cellStyle name="Normal 4 18 4 2 3" xfId="38762" xr:uid="{00000000-0005-0000-0000-00006F970000}"/>
    <cellStyle name="Normal 4 18 4 2 3 2" xfId="38763" xr:uid="{00000000-0005-0000-0000-000070970000}"/>
    <cellStyle name="Normal 4 18 4 2 3 2 2" xfId="38764" xr:uid="{00000000-0005-0000-0000-000071970000}"/>
    <cellStyle name="Normal 4 18 4 2 3 3" xfId="38765" xr:uid="{00000000-0005-0000-0000-000072970000}"/>
    <cellStyle name="Normal 4 18 4 2 4" xfId="38766" xr:uid="{00000000-0005-0000-0000-000073970000}"/>
    <cellStyle name="Normal 4 18 4 2 4 2" xfId="38767" xr:uid="{00000000-0005-0000-0000-000074970000}"/>
    <cellStyle name="Normal 4 18 4 2 5" xfId="38768" xr:uid="{00000000-0005-0000-0000-000075970000}"/>
    <cellStyle name="Normal 4 18 4 3" xfId="38769" xr:uid="{00000000-0005-0000-0000-000076970000}"/>
    <cellStyle name="Normal 4 18 4 3 2" xfId="38770" xr:uid="{00000000-0005-0000-0000-000077970000}"/>
    <cellStyle name="Normal 4 18 4 3 2 2" xfId="38771" xr:uid="{00000000-0005-0000-0000-000078970000}"/>
    <cellStyle name="Normal 4 18 4 3 2 2 2" xfId="38772" xr:uid="{00000000-0005-0000-0000-000079970000}"/>
    <cellStyle name="Normal 4 18 4 3 2 3" xfId="38773" xr:uid="{00000000-0005-0000-0000-00007A970000}"/>
    <cellStyle name="Normal 4 18 4 3 3" xfId="38774" xr:uid="{00000000-0005-0000-0000-00007B970000}"/>
    <cellStyle name="Normal 4 18 4 3 3 2" xfId="38775" xr:uid="{00000000-0005-0000-0000-00007C970000}"/>
    <cellStyle name="Normal 4 18 4 3 4" xfId="38776" xr:uid="{00000000-0005-0000-0000-00007D970000}"/>
    <cellStyle name="Normal 4 18 4 4" xfId="38777" xr:uid="{00000000-0005-0000-0000-00007E970000}"/>
    <cellStyle name="Normal 4 18 4 4 2" xfId="38778" xr:uid="{00000000-0005-0000-0000-00007F970000}"/>
    <cellStyle name="Normal 4 18 4 4 2 2" xfId="38779" xr:uid="{00000000-0005-0000-0000-000080970000}"/>
    <cellStyle name="Normal 4 18 4 4 3" xfId="38780" xr:uid="{00000000-0005-0000-0000-000081970000}"/>
    <cellStyle name="Normal 4 18 4 5" xfId="38781" xr:uid="{00000000-0005-0000-0000-000082970000}"/>
    <cellStyle name="Normal 4 18 4 5 2" xfId="38782" xr:uid="{00000000-0005-0000-0000-000083970000}"/>
    <cellStyle name="Normal 4 18 4 6" xfId="38783" xr:uid="{00000000-0005-0000-0000-000084970000}"/>
    <cellStyle name="Normal 4 18 5" xfId="38784" xr:uid="{00000000-0005-0000-0000-000085970000}"/>
    <cellStyle name="Normal 4 18 5 2" xfId="38785" xr:uid="{00000000-0005-0000-0000-000086970000}"/>
    <cellStyle name="Normal 4 18 5 2 2" xfId="38786" xr:uid="{00000000-0005-0000-0000-000087970000}"/>
    <cellStyle name="Normal 4 18 5 2 2 2" xfId="38787" xr:uid="{00000000-0005-0000-0000-000088970000}"/>
    <cellStyle name="Normal 4 18 5 2 2 2 2" xfId="38788" xr:uid="{00000000-0005-0000-0000-000089970000}"/>
    <cellStyle name="Normal 4 18 5 2 2 3" xfId="38789" xr:uid="{00000000-0005-0000-0000-00008A970000}"/>
    <cellStyle name="Normal 4 18 5 2 3" xfId="38790" xr:uid="{00000000-0005-0000-0000-00008B970000}"/>
    <cellStyle name="Normal 4 18 5 2 3 2" xfId="38791" xr:uid="{00000000-0005-0000-0000-00008C970000}"/>
    <cellStyle name="Normal 4 18 5 2 4" xfId="38792" xr:uid="{00000000-0005-0000-0000-00008D970000}"/>
    <cellStyle name="Normal 4 18 5 3" xfId="38793" xr:uid="{00000000-0005-0000-0000-00008E970000}"/>
    <cellStyle name="Normal 4 18 5 3 2" xfId="38794" xr:uid="{00000000-0005-0000-0000-00008F970000}"/>
    <cellStyle name="Normal 4 18 5 3 2 2" xfId="38795" xr:uid="{00000000-0005-0000-0000-000090970000}"/>
    <cellStyle name="Normal 4 18 5 3 3" xfId="38796" xr:uid="{00000000-0005-0000-0000-000091970000}"/>
    <cellStyle name="Normal 4 18 5 4" xfId="38797" xr:uid="{00000000-0005-0000-0000-000092970000}"/>
    <cellStyle name="Normal 4 18 5 4 2" xfId="38798" xr:uid="{00000000-0005-0000-0000-000093970000}"/>
    <cellStyle name="Normal 4 18 5 5" xfId="38799" xr:uid="{00000000-0005-0000-0000-000094970000}"/>
    <cellStyle name="Normal 4 18 6" xfId="38800" xr:uid="{00000000-0005-0000-0000-000095970000}"/>
    <cellStyle name="Normal 4 18 6 2" xfId="38801" xr:uid="{00000000-0005-0000-0000-000096970000}"/>
    <cellStyle name="Normal 4 18 6 2 2" xfId="38802" xr:uid="{00000000-0005-0000-0000-000097970000}"/>
    <cellStyle name="Normal 4 18 6 2 2 2" xfId="38803" xr:uid="{00000000-0005-0000-0000-000098970000}"/>
    <cellStyle name="Normal 4 18 6 2 3" xfId="38804" xr:uid="{00000000-0005-0000-0000-000099970000}"/>
    <cellStyle name="Normal 4 18 6 3" xfId="38805" xr:uid="{00000000-0005-0000-0000-00009A970000}"/>
    <cellStyle name="Normal 4 18 6 3 2" xfId="38806" xr:uid="{00000000-0005-0000-0000-00009B970000}"/>
    <cellStyle name="Normal 4 18 6 4" xfId="38807" xr:uid="{00000000-0005-0000-0000-00009C970000}"/>
    <cellStyle name="Normal 4 18 7" xfId="38808" xr:uid="{00000000-0005-0000-0000-00009D970000}"/>
    <cellStyle name="Normal 4 18 7 2" xfId="38809" xr:uid="{00000000-0005-0000-0000-00009E970000}"/>
    <cellStyle name="Normal 4 18 7 2 2" xfId="38810" xr:uid="{00000000-0005-0000-0000-00009F970000}"/>
    <cellStyle name="Normal 4 18 7 3" xfId="38811" xr:uid="{00000000-0005-0000-0000-0000A0970000}"/>
    <cellStyle name="Normal 4 18 7 3 2" xfId="38812" xr:uid="{00000000-0005-0000-0000-0000A1970000}"/>
    <cellStyle name="Normal 4 18 7 4" xfId="38813" xr:uid="{00000000-0005-0000-0000-0000A2970000}"/>
    <cellStyle name="Normal 4 18 8" xfId="38814" xr:uid="{00000000-0005-0000-0000-0000A3970000}"/>
    <cellStyle name="Normal 4 18 8 2" xfId="38815" xr:uid="{00000000-0005-0000-0000-0000A4970000}"/>
    <cellStyle name="Normal 4 18 9" xfId="38816" xr:uid="{00000000-0005-0000-0000-0000A5970000}"/>
    <cellStyle name="Normal 4 18 9 2" xfId="38817" xr:uid="{00000000-0005-0000-0000-0000A6970000}"/>
    <cellStyle name="Normal 4 19" xfId="38818" xr:uid="{00000000-0005-0000-0000-0000A7970000}"/>
    <cellStyle name="Normal 4 19 2" xfId="38819" xr:uid="{00000000-0005-0000-0000-0000A8970000}"/>
    <cellStyle name="Normal 4 2" xfId="38820" xr:uid="{00000000-0005-0000-0000-0000A9970000}"/>
    <cellStyle name="Normal 4 2 10" xfId="38821" xr:uid="{00000000-0005-0000-0000-0000AA970000}"/>
    <cellStyle name="Normal 4 2 10 2" xfId="38822" xr:uid="{00000000-0005-0000-0000-0000AB970000}"/>
    <cellStyle name="Normal 4 2 10 2 2" xfId="38823" xr:uid="{00000000-0005-0000-0000-0000AC970000}"/>
    <cellStyle name="Normal 4 2 10 2 2 2" xfId="38824" xr:uid="{00000000-0005-0000-0000-0000AD970000}"/>
    <cellStyle name="Normal 4 2 10 2 2 2 2" xfId="38825" xr:uid="{00000000-0005-0000-0000-0000AE970000}"/>
    <cellStyle name="Normal 4 2 10 2 2 3" xfId="38826" xr:uid="{00000000-0005-0000-0000-0000AF970000}"/>
    <cellStyle name="Normal 4 2 10 2 3" xfId="38827" xr:uid="{00000000-0005-0000-0000-0000B0970000}"/>
    <cellStyle name="Normal 4 2 10 2 3 2" xfId="38828" xr:uid="{00000000-0005-0000-0000-0000B1970000}"/>
    <cellStyle name="Normal 4 2 10 2 4" xfId="38829" xr:uid="{00000000-0005-0000-0000-0000B2970000}"/>
    <cellStyle name="Normal 4 2 10 3" xfId="38830" xr:uid="{00000000-0005-0000-0000-0000B3970000}"/>
    <cellStyle name="Normal 4 2 10 3 2" xfId="38831" xr:uid="{00000000-0005-0000-0000-0000B4970000}"/>
    <cellStyle name="Normal 4 2 10 3 2 2" xfId="38832" xr:uid="{00000000-0005-0000-0000-0000B5970000}"/>
    <cellStyle name="Normal 4 2 10 3 3" xfId="38833" xr:uid="{00000000-0005-0000-0000-0000B6970000}"/>
    <cellStyle name="Normal 4 2 10 4" xfId="38834" xr:uid="{00000000-0005-0000-0000-0000B7970000}"/>
    <cellStyle name="Normal 4 2 10 4 2" xfId="38835" xr:uid="{00000000-0005-0000-0000-0000B8970000}"/>
    <cellStyle name="Normal 4 2 10 5" xfId="38836" xr:uid="{00000000-0005-0000-0000-0000B9970000}"/>
    <cellStyle name="Normal 4 2 11" xfId="38837" xr:uid="{00000000-0005-0000-0000-0000BA970000}"/>
    <cellStyle name="Normal 4 2 11 2" xfId="38838" xr:uid="{00000000-0005-0000-0000-0000BB970000}"/>
    <cellStyle name="Normal 4 2 11 2 2" xfId="38839" xr:uid="{00000000-0005-0000-0000-0000BC970000}"/>
    <cellStyle name="Normal 4 2 11 2 2 2" xfId="38840" xr:uid="{00000000-0005-0000-0000-0000BD970000}"/>
    <cellStyle name="Normal 4 2 11 2 3" xfId="38841" xr:uid="{00000000-0005-0000-0000-0000BE970000}"/>
    <cellStyle name="Normal 4 2 11 3" xfId="38842" xr:uid="{00000000-0005-0000-0000-0000BF970000}"/>
    <cellStyle name="Normal 4 2 11 3 2" xfId="38843" xr:uid="{00000000-0005-0000-0000-0000C0970000}"/>
    <cellStyle name="Normal 4 2 11 4" xfId="38844" xr:uid="{00000000-0005-0000-0000-0000C1970000}"/>
    <cellStyle name="Normal 4 2 12" xfId="38845" xr:uid="{00000000-0005-0000-0000-0000C2970000}"/>
    <cellStyle name="Normal 4 2 12 2" xfId="38846" xr:uid="{00000000-0005-0000-0000-0000C3970000}"/>
    <cellStyle name="Normal 4 2 12 2 2" xfId="38847" xr:uid="{00000000-0005-0000-0000-0000C4970000}"/>
    <cellStyle name="Normal 4 2 12 3" xfId="38848" xr:uid="{00000000-0005-0000-0000-0000C5970000}"/>
    <cellStyle name="Normal 4 2 12 3 2" xfId="38849" xr:uid="{00000000-0005-0000-0000-0000C6970000}"/>
    <cellStyle name="Normal 4 2 12 4" xfId="38850" xr:uid="{00000000-0005-0000-0000-0000C7970000}"/>
    <cellStyle name="Normal 4 2 13" xfId="38851" xr:uid="{00000000-0005-0000-0000-0000C8970000}"/>
    <cellStyle name="Normal 4 2 13 2" xfId="38852" xr:uid="{00000000-0005-0000-0000-0000C9970000}"/>
    <cellStyle name="Normal 4 2 13 2 2" xfId="38853" xr:uid="{00000000-0005-0000-0000-0000CA970000}"/>
    <cellStyle name="Normal 4 2 13 3" xfId="38854" xr:uid="{00000000-0005-0000-0000-0000CB970000}"/>
    <cellStyle name="Normal 4 2 13 3 2" xfId="38855" xr:uid="{00000000-0005-0000-0000-0000CC970000}"/>
    <cellStyle name="Normal 4 2 13 4" xfId="38856" xr:uid="{00000000-0005-0000-0000-0000CD970000}"/>
    <cellStyle name="Normal 4 2 14" xfId="38857" xr:uid="{00000000-0005-0000-0000-0000CE970000}"/>
    <cellStyle name="Normal 4 2 14 2" xfId="38858" xr:uid="{00000000-0005-0000-0000-0000CF970000}"/>
    <cellStyle name="Normal 4 2 15" xfId="38859" xr:uid="{00000000-0005-0000-0000-0000D0970000}"/>
    <cellStyle name="Normal 4 2 15 2" xfId="38860" xr:uid="{00000000-0005-0000-0000-0000D1970000}"/>
    <cellStyle name="Normal 4 2 16" xfId="38861" xr:uid="{00000000-0005-0000-0000-0000D2970000}"/>
    <cellStyle name="Normal 4 2 17" xfId="38862" xr:uid="{00000000-0005-0000-0000-0000D3970000}"/>
    <cellStyle name="Normal 4 2 2" xfId="38863" xr:uid="{00000000-0005-0000-0000-0000D4970000}"/>
    <cellStyle name="Normal 4 2 2 10" xfId="38864" xr:uid="{00000000-0005-0000-0000-0000D5970000}"/>
    <cellStyle name="Normal 4 2 2 10 2" xfId="38865" xr:uid="{00000000-0005-0000-0000-0000D6970000}"/>
    <cellStyle name="Normal 4 2 2 10 2 2" xfId="38866" xr:uid="{00000000-0005-0000-0000-0000D7970000}"/>
    <cellStyle name="Normal 4 2 2 10 3" xfId="38867" xr:uid="{00000000-0005-0000-0000-0000D8970000}"/>
    <cellStyle name="Normal 4 2 2 10 3 2" xfId="38868" xr:uid="{00000000-0005-0000-0000-0000D9970000}"/>
    <cellStyle name="Normal 4 2 2 10 4" xfId="38869" xr:uid="{00000000-0005-0000-0000-0000DA970000}"/>
    <cellStyle name="Normal 4 2 2 11" xfId="38870" xr:uid="{00000000-0005-0000-0000-0000DB970000}"/>
    <cellStyle name="Normal 4 2 2 11 2" xfId="38871" xr:uid="{00000000-0005-0000-0000-0000DC970000}"/>
    <cellStyle name="Normal 4 2 2 12" xfId="38872" xr:uid="{00000000-0005-0000-0000-0000DD970000}"/>
    <cellStyle name="Normal 4 2 2 12 2" xfId="38873" xr:uid="{00000000-0005-0000-0000-0000DE970000}"/>
    <cellStyle name="Normal 4 2 2 13" xfId="38874" xr:uid="{00000000-0005-0000-0000-0000DF970000}"/>
    <cellStyle name="Normal 4 2 2 14" xfId="38875" xr:uid="{00000000-0005-0000-0000-0000E0970000}"/>
    <cellStyle name="Normal 4 2 2 2" xfId="38876" xr:uid="{00000000-0005-0000-0000-0000E1970000}"/>
    <cellStyle name="Normal 4 2 2 2 10" xfId="38877" xr:uid="{00000000-0005-0000-0000-0000E2970000}"/>
    <cellStyle name="Normal 4 2 2 2 10 2" xfId="38878" xr:uid="{00000000-0005-0000-0000-0000E3970000}"/>
    <cellStyle name="Normal 4 2 2 2 11" xfId="38879" xr:uid="{00000000-0005-0000-0000-0000E4970000}"/>
    <cellStyle name="Normal 4 2 2 2 12" xfId="38880" xr:uid="{00000000-0005-0000-0000-0000E5970000}"/>
    <cellStyle name="Normal 4 2 2 2 2" xfId="38881" xr:uid="{00000000-0005-0000-0000-0000E6970000}"/>
    <cellStyle name="Normal 4 2 2 2 2 10" xfId="38882" xr:uid="{00000000-0005-0000-0000-0000E7970000}"/>
    <cellStyle name="Normal 4 2 2 2 2 11" xfId="38883" xr:uid="{00000000-0005-0000-0000-0000E8970000}"/>
    <cellStyle name="Normal 4 2 2 2 2 2" xfId="38884" xr:uid="{00000000-0005-0000-0000-0000E9970000}"/>
    <cellStyle name="Normal 4 2 2 2 2 2 2" xfId="38885" xr:uid="{00000000-0005-0000-0000-0000EA970000}"/>
    <cellStyle name="Normal 4 2 2 2 2 2 2 2" xfId="38886" xr:uid="{00000000-0005-0000-0000-0000EB970000}"/>
    <cellStyle name="Normal 4 2 2 2 2 2 2 2 2" xfId="38887" xr:uid="{00000000-0005-0000-0000-0000EC970000}"/>
    <cellStyle name="Normal 4 2 2 2 2 2 2 2 2 2" xfId="38888" xr:uid="{00000000-0005-0000-0000-0000ED970000}"/>
    <cellStyle name="Normal 4 2 2 2 2 2 2 2 2 2 2" xfId="38889" xr:uid="{00000000-0005-0000-0000-0000EE970000}"/>
    <cellStyle name="Normal 4 2 2 2 2 2 2 2 2 2 2 2" xfId="38890" xr:uid="{00000000-0005-0000-0000-0000EF970000}"/>
    <cellStyle name="Normal 4 2 2 2 2 2 2 2 2 2 3" xfId="38891" xr:uid="{00000000-0005-0000-0000-0000F0970000}"/>
    <cellStyle name="Normal 4 2 2 2 2 2 2 2 2 3" xfId="38892" xr:uid="{00000000-0005-0000-0000-0000F1970000}"/>
    <cellStyle name="Normal 4 2 2 2 2 2 2 2 2 3 2" xfId="38893" xr:uid="{00000000-0005-0000-0000-0000F2970000}"/>
    <cellStyle name="Normal 4 2 2 2 2 2 2 2 2 4" xfId="38894" xr:uid="{00000000-0005-0000-0000-0000F3970000}"/>
    <cellStyle name="Normal 4 2 2 2 2 2 2 2 3" xfId="38895" xr:uid="{00000000-0005-0000-0000-0000F4970000}"/>
    <cellStyle name="Normal 4 2 2 2 2 2 2 2 3 2" xfId="38896" xr:uid="{00000000-0005-0000-0000-0000F5970000}"/>
    <cellStyle name="Normal 4 2 2 2 2 2 2 2 3 2 2" xfId="38897" xr:uid="{00000000-0005-0000-0000-0000F6970000}"/>
    <cellStyle name="Normal 4 2 2 2 2 2 2 2 3 3" xfId="38898" xr:uid="{00000000-0005-0000-0000-0000F7970000}"/>
    <cellStyle name="Normal 4 2 2 2 2 2 2 2 4" xfId="38899" xr:uid="{00000000-0005-0000-0000-0000F8970000}"/>
    <cellStyle name="Normal 4 2 2 2 2 2 2 2 4 2" xfId="38900" xr:uid="{00000000-0005-0000-0000-0000F9970000}"/>
    <cellStyle name="Normal 4 2 2 2 2 2 2 2 5" xfId="38901" xr:uid="{00000000-0005-0000-0000-0000FA970000}"/>
    <cellStyle name="Normal 4 2 2 2 2 2 2 3" xfId="38902" xr:uid="{00000000-0005-0000-0000-0000FB970000}"/>
    <cellStyle name="Normal 4 2 2 2 2 2 2 3 2" xfId="38903" xr:uid="{00000000-0005-0000-0000-0000FC970000}"/>
    <cellStyle name="Normal 4 2 2 2 2 2 2 3 2 2" xfId="38904" xr:uid="{00000000-0005-0000-0000-0000FD970000}"/>
    <cellStyle name="Normal 4 2 2 2 2 2 2 3 2 2 2" xfId="38905" xr:uid="{00000000-0005-0000-0000-0000FE970000}"/>
    <cellStyle name="Normal 4 2 2 2 2 2 2 3 2 3" xfId="38906" xr:uid="{00000000-0005-0000-0000-0000FF970000}"/>
    <cellStyle name="Normal 4 2 2 2 2 2 2 3 3" xfId="38907" xr:uid="{00000000-0005-0000-0000-000000980000}"/>
    <cellStyle name="Normal 4 2 2 2 2 2 2 3 3 2" xfId="38908" xr:uid="{00000000-0005-0000-0000-000001980000}"/>
    <cellStyle name="Normal 4 2 2 2 2 2 2 3 4" xfId="38909" xr:uid="{00000000-0005-0000-0000-000002980000}"/>
    <cellStyle name="Normal 4 2 2 2 2 2 2 4" xfId="38910" xr:uid="{00000000-0005-0000-0000-000003980000}"/>
    <cellStyle name="Normal 4 2 2 2 2 2 2 4 2" xfId="38911" xr:uid="{00000000-0005-0000-0000-000004980000}"/>
    <cellStyle name="Normal 4 2 2 2 2 2 2 4 2 2" xfId="38912" xr:uid="{00000000-0005-0000-0000-000005980000}"/>
    <cellStyle name="Normal 4 2 2 2 2 2 2 4 3" xfId="38913" xr:uid="{00000000-0005-0000-0000-000006980000}"/>
    <cellStyle name="Normal 4 2 2 2 2 2 2 5" xfId="38914" xr:uid="{00000000-0005-0000-0000-000007980000}"/>
    <cellStyle name="Normal 4 2 2 2 2 2 2 5 2" xfId="38915" xr:uid="{00000000-0005-0000-0000-000008980000}"/>
    <cellStyle name="Normal 4 2 2 2 2 2 2 6" xfId="38916" xr:uid="{00000000-0005-0000-0000-000009980000}"/>
    <cellStyle name="Normal 4 2 2 2 2 2 3" xfId="38917" xr:uid="{00000000-0005-0000-0000-00000A980000}"/>
    <cellStyle name="Normal 4 2 2 2 2 2 3 2" xfId="38918" xr:uid="{00000000-0005-0000-0000-00000B980000}"/>
    <cellStyle name="Normal 4 2 2 2 2 2 3 2 2" xfId="38919" xr:uid="{00000000-0005-0000-0000-00000C980000}"/>
    <cellStyle name="Normal 4 2 2 2 2 2 3 2 2 2" xfId="38920" xr:uid="{00000000-0005-0000-0000-00000D980000}"/>
    <cellStyle name="Normal 4 2 2 2 2 2 3 2 2 2 2" xfId="38921" xr:uid="{00000000-0005-0000-0000-00000E980000}"/>
    <cellStyle name="Normal 4 2 2 2 2 2 3 2 2 2 2 2" xfId="38922" xr:uid="{00000000-0005-0000-0000-00000F980000}"/>
    <cellStyle name="Normal 4 2 2 2 2 2 3 2 2 2 3" xfId="38923" xr:uid="{00000000-0005-0000-0000-000010980000}"/>
    <cellStyle name="Normal 4 2 2 2 2 2 3 2 2 3" xfId="38924" xr:uid="{00000000-0005-0000-0000-000011980000}"/>
    <cellStyle name="Normal 4 2 2 2 2 2 3 2 2 3 2" xfId="38925" xr:uid="{00000000-0005-0000-0000-000012980000}"/>
    <cellStyle name="Normal 4 2 2 2 2 2 3 2 2 4" xfId="38926" xr:uid="{00000000-0005-0000-0000-000013980000}"/>
    <cellStyle name="Normal 4 2 2 2 2 2 3 2 3" xfId="38927" xr:uid="{00000000-0005-0000-0000-000014980000}"/>
    <cellStyle name="Normal 4 2 2 2 2 2 3 2 3 2" xfId="38928" xr:uid="{00000000-0005-0000-0000-000015980000}"/>
    <cellStyle name="Normal 4 2 2 2 2 2 3 2 3 2 2" xfId="38929" xr:uid="{00000000-0005-0000-0000-000016980000}"/>
    <cellStyle name="Normal 4 2 2 2 2 2 3 2 3 3" xfId="38930" xr:uid="{00000000-0005-0000-0000-000017980000}"/>
    <cellStyle name="Normal 4 2 2 2 2 2 3 2 4" xfId="38931" xr:uid="{00000000-0005-0000-0000-000018980000}"/>
    <cellStyle name="Normal 4 2 2 2 2 2 3 2 4 2" xfId="38932" xr:uid="{00000000-0005-0000-0000-000019980000}"/>
    <cellStyle name="Normal 4 2 2 2 2 2 3 2 5" xfId="38933" xr:uid="{00000000-0005-0000-0000-00001A980000}"/>
    <cellStyle name="Normal 4 2 2 2 2 2 3 3" xfId="38934" xr:uid="{00000000-0005-0000-0000-00001B980000}"/>
    <cellStyle name="Normal 4 2 2 2 2 2 3 3 2" xfId="38935" xr:uid="{00000000-0005-0000-0000-00001C980000}"/>
    <cellStyle name="Normal 4 2 2 2 2 2 3 3 2 2" xfId="38936" xr:uid="{00000000-0005-0000-0000-00001D980000}"/>
    <cellStyle name="Normal 4 2 2 2 2 2 3 3 2 2 2" xfId="38937" xr:uid="{00000000-0005-0000-0000-00001E980000}"/>
    <cellStyle name="Normal 4 2 2 2 2 2 3 3 2 3" xfId="38938" xr:uid="{00000000-0005-0000-0000-00001F980000}"/>
    <cellStyle name="Normal 4 2 2 2 2 2 3 3 3" xfId="38939" xr:uid="{00000000-0005-0000-0000-000020980000}"/>
    <cellStyle name="Normal 4 2 2 2 2 2 3 3 3 2" xfId="38940" xr:uid="{00000000-0005-0000-0000-000021980000}"/>
    <cellStyle name="Normal 4 2 2 2 2 2 3 3 4" xfId="38941" xr:uid="{00000000-0005-0000-0000-000022980000}"/>
    <cellStyle name="Normal 4 2 2 2 2 2 3 4" xfId="38942" xr:uid="{00000000-0005-0000-0000-000023980000}"/>
    <cellStyle name="Normal 4 2 2 2 2 2 3 4 2" xfId="38943" xr:uid="{00000000-0005-0000-0000-000024980000}"/>
    <cellStyle name="Normal 4 2 2 2 2 2 3 4 2 2" xfId="38944" xr:uid="{00000000-0005-0000-0000-000025980000}"/>
    <cellStyle name="Normal 4 2 2 2 2 2 3 4 3" xfId="38945" xr:uid="{00000000-0005-0000-0000-000026980000}"/>
    <cellStyle name="Normal 4 2 2 2 2 2 3 5" xfId="38946" xr:uid="{00000000-0005-0000-0000-000027980000}"/>
    <cellStyle name="Normal 4 2 2 2 2 2 3 5 2" xfId="38947" xr:uid="{00000000-0005-0000-0000-000028980000}"/>
    <cellStyle name="Normal 4 2 2 2 2 2 3 6" xfId="38948" xr:uid="{00000000-0005-0000-0000-000029980000}"/>
    <cellStyle name="Normal 4 2 2 2 2 2 4" xfId="38949" xr:uid="{00000000-0005-0000-0000-00002A980000}"/>
    <cellStyle name="Normal 4 2 2 2 2 2 4 2" xfId="38950" xr:uid="{00000000-0005-0000-0000-00002B980000}"/>
    <cellStyle name="Normal 4 2 2 2 2 2 4 2 2" xfId="38951" xr:uid="{00000000-0005-0000-0000-00002C980000}"/>
    <cellStyle name="Normal 4 2 2 2 2 2 4 2 2 2" xfId="38952" xr:uid="{00000000-0005-0000-0000-00002D980000}"/>
    <cellStyle name="Normal 4 2 2 2 2 2 4 2 2 2 2" xfId="38953" xr:uid="{00000000-0005-0000-0000-00002E980000}"/>
    <cellStyle name="Normal 4 2 2 2 2 2 4 2 2 3" xfId="38954" xr:uid="{00000000-0005-0000-0000-00002F980000}"/>
    <cellStyle name="Normal 4 2 2 2 2 2 4 2 3" xfId="38955" xr:uid="{00000000-0005-0000-0000-000030980000}"/>
    <cellStyle name="Normal 4 2 2 2 2 2 4 2 3 2" xfId="38956" xr:uid="{00000000-0005-0000-0000-000031980000}"/>
    <cellStyle name="Normal 4 2 2 2 2 2 4 2 4" xfId="38957" xr:uid="{00000000-0005-0000-0000-000032980000}"/>
    <cellStyle name="Normal 4 2 2 2 2 2 4 3" xfId="38958" xr:uid="{00000000-0005-0000-0000-000033980000}"/>
    <cellStyle name="Normal 4 2 2 2 2 2 4 3 2" xfId="38959" xr:uid="{00000000-0005-0000-0000-000034980000}"/>
    <cellStyle name="Normal 4 2 2 2 2 2 4 3 2 2" xfId="38960" xr:uid="{00000000-0005-0000-0000-000035980000}"/>
    <cellStyle name="Normal 4 2 2 2 2 2 4 3 3" xfId="38961" xr:uid="{00000000-0005-0000-0000-000036980000}"/>
    <cellStyle name="Normal 4 2 2 2 2 2 4 4" xfId="38962" xr:uid="{00000000-0005-0000-0000-000037980000}"/>
    <cellStyle name="Normal 4 2 2 2 2 2 4 4 2" xfId="38963" xr:uid="{00000000-0005-0000-0000-000038980000}"/>
    <cellStyle name="Normal 4 2 2 2 2 2 4 5" xfId="38964" xr:uid="{00000000-0005-0000-0000-000039980000}"/>
    <cellStyle name="Normal 4 2 2 2 2 2 5" xfId="38965" xr:uid="{00000000-0005-0000-0000-00003A980000}"/>
    <cellStyle name="Normal 4 2 2 2 2 2 5 2" xfId="38966" xr:uid="{00000000-0005-0000-0000-00003B980000}"/>
    <cellStyle name="Normal 4 2 2 2 2 2 5 2 2" xfId="38967" xr:uid="{00000000-0005-0000-0000-00003C980000}"/>
    <cellStyle name="Normal 4 2 2 2 2 2 5 2 2 2" xfId="38968" xr:uid="{00000000-0005-0000-0000-00003D980000}"/>
    <cellStyle name="Normal 4 2 2 2 2 2 5 2 3" xfId="38969" xr:uid="{00000000-0005-0000-0000-00003E980000}"/>
    <cellStyle name="Normal 4 2 2 2 2 2 5 3" xfId="38970" xr:uid="{00000000-0005-0000-0000-00003F980000}"/>
    <cellStyle name="Normal 4 2 2 2 2 2 5 3 2" xfId="38971" xr:uid="{00000000-0005-0000-0000-000040980000}"/>
    <cellStyle name="Normal 4 2 2 2 2 2 5 4" xfId="38972" xr:uid="{00000000-0005-0000-0000-000041980000}"/>
    <cellStyle name="Normal 4 2 2 2 2 2 6" xfId="38973" xr:uid="{00000000-0005-0000-0000-000042980000}"/>
    <cellStyle name="Normal 4 2 2 2 2 2 6 2" xfId="38974" xr:uid="{00000000-0005-0000-0000-000043980000}"/>
    <cellStyle name="Normal 4 2 2 2 2 2 6 2 2" xfId="38975" xr:uid="{00000000-0005-0000-0000-000044980000}"/>
    <cellStyle name="Normal 4 2 2 2 2 2 6 3" xfId="38976" xr:uid="{00000000-0005-0000-0000-000045980000}"/>
    <cellStyle name="Normal 4 2 2 2 2 2 6 3 2" xfId="38977" xr:uid="{00000000-0005-0000-0000-000046980000}"/>
    <cellStyle name="Normal 4 2 2 2 2 2 6 4" xfId="38978" xr:uid="{00000000-0005-0000-0000-000047980000}"/>
    <cellStyle name="Normal 4 2 2 2 2 2 7" xfId="38979" xr:uid="{00000000-0005-0000-0000-000048980000}"/>
    <cellStyle name="Normal 4 2 2 2 2 2 7 2" xfId="38980" xr:uid="{00000000-0005-0000-0000-000049980000}"/>
    <cellStyle name="Normal 4 2 2 2 2 2 8" xfId="38981" xr:uid="{00000000-0005-0000-0000-00004A980000}"/>
    <cellStyle name="Normal 4 2 2 2 2 2 8 2" xfId="38982" xr:uid="{00000000-0005-0000-0000-00004B980000}"/>
    <cellStyle name="Normal 4 2 2 2 2 2 9" xfId="38983" xr:uid="{00000000-0005-0000-0000-00004C980000}"/>
    <cellStyle name="Normal 4 2 2 2 2 3" xfId="38984" xr:uid="{00000000-0005-0000-0000-00004D980000}"/>
    <cellStyle name="Normal 4 2 2 2 2 3 2" xfId="38985" xr:uid="{00000000-0005-0000-0000-00004E980000}"/>
    <cellStyle name="Normal 4 2 2 2 2 3 2 2" xfId="38986" xr:uid="{00000000-0005-0000-0000-00004F980000}"/>
    <cellStyle name="Normal 4 2 2 2 2 3 2 2 2" xfId="38987" xr:uid="{00000000-0005-0000-0000-000050980000}"/>
    <cellStyle name="Normal 4 2 2 2 2 3 2 2 2 2" xfId="38988" xr:uid="{00000000-0005-0000-0000-000051980000}"/>
    <cellStyle name="Normal 4 2 2 2 2 3 2 2 2 2 2" xfId="38989" xr:uid="{00000000-0005-0000-0000-000052980000}"/>
    <cellStyle name="Normal 4 2 2 2 2 3 2 2 2 3" xfId="38990" xr:uid="{00000000-0005-0000-0000-000053980000}"/>
    <cellStyle name="Normal 4 2 2 2 2 3 2 2 3" xfId="38991" xr:uid="{00000000-0005-0000-0000-000054980000}"/>
    <cellStyle name="Normal 4 2 2 2 2 3 2 2 3 2" xfId="38992" xr:uid="{00000000-0005-0000-0000-000055980000}"/>
    <cellStyle name="Normal 4 2 2 2 2 3 2 2 4" xfId="38993" xr:uid="{00000000-0005-0000-0000-000056980000}"/>
    <cellStyle name="Normal 4 2 2 2 2 3 2 3" xfId="38994" xr:uid="{00000000-0005-0000-0000-000057980000}"/>
    <cellStyle name="Normal 4 2 2 2 2 3 2 3 2" xfId="38995" xr:uid="{00000000-0005-0000-0000-000058980000}"/>
    <cellStyle name="Normal 4 2 2 2 2 3 2 3 2 2" xfId="38996" xr:uid="{00000000-0005-0000-0000-000059980000}"/>
    <cellStyle name="Normal 4 2 2 2 2 3 2 3 3" xfId="38997" xr:uid="{00000000-0005-0000-0000-00005A980000}"/>
    <cellStyle name="Normal 4 2 2 2 2 3 2 4" xfId="38998" xr:uid="{00000000-0005-0000-0000-00005B980000}"/>
    <cellStyle name="Normal 4 2 2 2 2 3 2 4 2" xfId="38999" xr:uid="{00000000-0005-0000-0000-00005C980000}"/>
    <cellStyle name="Normal 4 2 2 2 2 3 2 5" xfId="39000" xr:uid="{00000000-0005-0000-0000-00005D980000}"/>
    <cellStyle name="Normal 4 2 2 2 2 3 3" xfId="39001" xr:uid="{00000000-0005-0000-0000-00005E980000}"/>
    <cellStyle name="Normal 4 2 2 2 2 3 3 2" xfId="39002" xr:uid="{00000000-0005-0000-0000-00005F980000}"/>
    <cellStyle name="Normal 4 2 2 2 2 3 3 2 2" xfId="39003" xr:uid="{00000000-0005-0000-0000-000060980000}"/>
    <cellStyle name="Normal 4 2 2 2 2 3 3 2 2 2" xfId="39004" xr:uid="{00000000-0005-0000-0000-000061980000}"/>
    <cellStyle name="Normal 4 2 2 2 2 3 3 2 3" xfId="39005" xr:uid="{00000000-0005-0000-0000-000062980000}"/>
    <cellStyle name="Normal 4 2 2 2 2 3 3 3" xfId="39006" xr:uid="{00000000-0005-0000-0000-000063980000}"/>
    <cellStyle name="Normal 4 2 2 2 2 3 3 3 2" xfId="39007" xr:uid="{00000000-0005-0000-0000-000064980000}"/>
    <cellStyle name="Normal 4 2 2 2 2 3 3 4" xfId="39008" xr:uid="{00000000-0005-0000-0000-000065980000}"/>
    <cellStyle name="Normal 4 2 2 2 2 3 4" xfId="39009" xr:uid="{00000000-0005-0000-0000-000066980000}"/>
    <cellStyle name="Normal 4 2 2 2 2 3 4 2" xfId="39010" xr:uid="{00000000-0005-0000-0000-000067980000}"/>
    <cellStyle name="Normal 4 2 2 2 2 3 4 2 2" xfId="39011" xr:uid="{00000000-0005-0000-0000-000068980000}"/>
    <cellStyle name="Normal 4 2 2 2 2 3 4 3" xfId="39012" xr:uid="{00000000-0005-0000-0000-000069980000}"/>
    <cellStyle name="Normal 4 2 2 2 2 3 5" xfId="39013" xr:uid="{00000000-0005-0000-0000-00006A980000}"/>
    <cellStyle name="Normal 4 2 2 2 2 3 5 2" xfId="39014" xr:uid="{00000000-0005-0000-0000-00006B980000}"/>
    <cellStyle name="Normal 4 2 2 2 2 3 6" xfId="39015" xr:uid="{00000000-0005-0000-0000-00006C980000}"/>
    <cellStyle name="Normal 4 2 2 2 2 4" xfId="39016" xr:uid="{00000000-0005-0000-0000-00006D980000}"/>
    <cellStyle name="Normal 4 2 2 2 2 4 2" xfId="39017" xr:uid="{00000000-0005-0000-0000-00006E980000}"/>
    <cellStyle name="Normal 4 2 2 2 2 4 2 2" xfId="39018" xr:uid="{00000000-0005-0000-0000-00006F980000}"/>
    <cellStyle name="Normal 4 2 2 2 2 4 2 2 2" xfId="39019" xr:uid="{00000000-0005-0000-0000-000070980000}"/>
    <cellStyle name="Normal 4 2 2 2 2 4 2 2 2 2" xfId="39020" xr:uid="{00000000-0005-0000-0000-000071980000}"/>
    <cellStyle name="Normal 4 2 2 2 2 4 2 2 2 2 2" xfId="39021" xr:uid="{00000000-0005-0000-0000-000072980000}"/>
    <cellStyle name="Normal 4 2 2 2 2 4 2 2 2 3" xfId="39022" xr:uid="{00000000-0005-0000-0000-000073980000}"/>
    <cellStyle name="Normal 4 2 2 2 2 4 2 2 3" xfId="39023" xr:uid="{00000000-0005-0000-0000-000074980000}"/>
    <cellStyle name="Normal 4 2 2 2 2 4 2 2 3 2" xfId="39024" xr:uid="{00000000-0005-0000-0000-000075980000}"/>
    <cellStyle name="Normal 4 2 2 2 2 4 2 2 4" xfId="39025" xr:uid="{00000000-0005-0000-0000-000076980000}"/>
    <cellStyle name="Normal 4 2 2 2 2 4 2 3" xfId="39026" xr:uid="{00000000-0005-0000-0000-000077980000}"/>
    <cellStyle name="Normal 4 2 2 2 2 4 2 3 2" xfId="39027" xr:uid="{00000000-0005-0000-0000-000078980000}"/>
    <cellStyle name="Normal 4 2 2 2 2 4 2 3 2 2" xfId="39028" xr:uid="{00000000-0005-0000-0000-000079980000}"/>
    <cellStyle name="Normal 4 2 2 2 2 4 2 3 3" xfId="39029" xr:uid="{00000000-0005-0000-0000-00007A980000}"/>
    <cellStyle name="Normal 4 2 2 2 2 4 2 4" xfId="39030" xr:uid="{00000000-0005-0000-0000-00007B980000}"/>
    <cellStyle name="Normal 4 2 2 2 2 4 2 4 2" xfId="39031" xr:uid="{00000000-0005-0000-0000-00007C980000}"/>
    <cellStyle name="Normal 4 2 2 2 2 4 2 5" xfId="39032" xr:uid="{00000000-0005-0000-0000-00007D980000}"/>
    <cellStyle name="Normal 4 2 2 2 2 4 3" xfId="39033" xr:uid="{00000000-0005-0000-0000-00007E980000}"/>
    <cellStyle name="Normal 4 2 2 2 2 4 3 2" xfId="39034" xr:uid="{00000000-0005-0000-0000-00007F980000}"/>
    <cellStyle name="Normal 4 2 2 2 2 4 3 2 2" xfId="39035" xr:uid="{00000000-0005-0000-0000-000080980000}"/>
    <cellStyle name="Normal 4 2 2 2 2 4 3 2 2 2" xfId="39036" xr:uid="{00000000-0005-0000-0000-000081980000}"/>
    <cellStyle name="Normal 4 2 2 2 2 4 3 2 3" xfId="39037" xr:uid="{00000000-0005-0000-0000-000082980000}"/>
    <cellStyle name="Normal 4 2 2 2 2 4 3 3" xfId="39038" xr:uid="{00000000-0005-0000-0000-000083980000}"/>
    <cellStyle name="Normal 4 2 2 2 2 4 3 3 2" xfId="39039" xr:uid="{00000000-0005-0000-0000-000084980000}"/>
    <cellStyle name="Normal 4 2 2 2 2 4 3 4" xfId="39040" xr:uid="{00000000-0005-0000-0000-000085980000}"/>
    <cellStyle name="Normal 4 2 2 2 2 4 4" xfId="39041" xr:uid="{00000000-0005-0000-0000-000086980000}"/>
    <cellStyle name="Normal 4 2 2 2 2 4 4 2" xfId="39042" xr:uid="{00000000-0005-0000-0000-000087980000}"/>
    <cellStyle name="Normal 4 2 2 2 2 4 4 2 2" xfId="39043" xr:uid="{00000000-0005-0000-0000-000088980000}"/>
    <cellStyle name="Normal 4 2 2 2 2 4 4 3" xfId="39044" xr:uid="{00000000-0005-0000-0000-000089980000}"/>
    <cellStyle name="Normal 4 2 2 2 2 4 5" xfId="39045" xr:uid="{00000000-0005-0000-0000-00008A980000}"/>
    <cellStyle name="Normal 4 2 2 2 2 4 5 2" xfId="39046" xr:uid="{00000000-0005-0000-0000-00008B980000}"/>
    <cellStyle name="Normal 4 2 2 2 2 4 6" xfId="39047" xr:uid="{00000000-0005-0000-0000-00008C980000}"/>
    <cellStyle name="Normal 4 2 2 2 2 5" xfId="39048" xr:uid="{00000000-0005-0000-0000-00008D980000}"/>
    <cellStyle name="Normal 4 2 2 2 2 5 2" xfId="39049" xr:uid="{00000000-0005-0000-0000-00008E980000}"/>
    <cellStyle name="Normal 4 2 2 2 2 5 2 2" xfId="39050" xr:uid="{00000000-0005-0000-0000-00008F980000}"/>
    <cellStyle name="Normal 4 2 2 2 2 5 2 2 2" xfId="39051" xr:uid="{00000000-0005-0000-0000-000090980000}"/>
    <cellStyle name="Normal 4 2 2 2 2 5 2 2 2 2" xfId="39052" xr:uid="{00000000-0005-0000-0000-000091980000}"/>
    <cellStyle name="Normal 4 2 2 2 2 5 2 2 3" xfId="39053" xr:uid="{00000000-0005-0000-0000-000092980000}"/>
    <cellStyle name="Normal 4 2 2 2 2 5 2 3" xfId="39054" xr:uid="{00000000-0005-0000-0000-000093980000}"/>
    <cellStyle name="Normal 4 2 2 2 2 5 2 3 2" xfId="39055" xr:uid="{00000000-0005-0000-0000-000094980000}"/>
    <cellStyle name="Normal 4 2 2 2 2 5 2 4" xfId="39056" xr:uid="{00000000-0005-0000-0000-000095980000}"/>
    <cellStyle name="Normal 4 2 2 2 2 5 3" xfId="39057" xr:uid="{00000000-0005-0000-0000-000096980000}"/>
    <cellStyle name="Normal 4 2 2 2 2 5 3 2" xfId="39058" xr:uid="{00000000-0005-0000-0000-000097980000}"/>
    <cellStyle name="Normal 4 2 2 2 2 5 3 2 2" xfId="39059" xr:uid="{00000000-0005-0000-0000-000098980000}"/>
    <cellStyle name="Normal 4 2 2 2 2 5 3 3" xfId="39060" xr:uid="{00000000-0005-0000-0000-000099980000}"/>
    <cellStyle name="Normal 4 2 2 2 2 5 4" xfId="39061" xr:uid="{00000000-0005-0000-0000-00009A980000}"/>
    <cellStyle name="Normal 4 2 2 2 2 5 4 2" xfId="39062" xr:uid="{00000000-0005-0000-0000-00009B980000}"/>
    <cellStyle name="Normal 4 2 2 2 2 5 5" xfId="39063" xr:uid="{00000000-0005-0000-0000-00009C980000}"/>
    <cellStyle name="Normal 4 2 2 2 2 6" xfId="39064" xr:uid="{00000000-0005-0000-0000-00009D980000}"/>
    <cellStyle name="Normal 4 2 2 2 2 6 2" xfId="39065" xr:uid="{00000000-0005-0000-0000-00009E980000}"/>
    <cellStyle name="Normal 4 2 2 2 2 6 2 2" xfId="39066" xr:uid="{00000000-0005-0000-0000-00009F980000}"/>
    <cellStyle name="Normal 4 2 2 2 2 6 2 2 2" xfId="39067" xr:uid="{00000000-0005-0000-0000-0000A0980000}"/>
    <cellStyle name="Normal 4 2 2 2 2 6 2 3" xfId="39068" xr:uid="{00000000-0005-0000-0000-0000A1980000}"/>
    <cellStyle name="Normal 4 2 2 2 2 6 3" xfId="39069" xr:uid="{00000000-0005-0000-0000-0000A2980000}"/>
    <cellStyle name="Normal 4 2 2 2 2 6 3 2" xfId="39070" xr:uid="{00000000-0005-0000-0000-0000A3980000}"/>
    <cellStyle name="Normal 4 2 2 2 2 6 4" xfId="39071" xr:uid="{00000000-0005-0000-0000-0000A4980000}"/>
    <cellStyle name="Normal 4 2 2 2 2 7" xfId="39072" xr:uid="{00000000-0005-0000-0000-0000A5980000}"/>
    <cellStyle name="Normal 4 2 2 2 2 7 2" xfId="39073" xr:uid="{00000000-0005-0000-0000-0000A6980000}"/>
    <cellStyle name="Normal 4 2 2 2 2 7 2 2" xfId="39074" xr:uid="{00000000-0005-0000-0000-0000A7980000}"/>
    <cellStyle name="Normal 4 2 2 2 2 7 3" xfId="39075" xr:uid="{00000000-0005-0000-0000-0000A8980000}"/>
    <cellStyle name="Normal 4 2 2 2 2 7 3 2" xfId="39076" xr:uid="{00000000-0005-0000-0000-0000A9980000}"/>
    <cellStyle name="Normal 4 2 2 2 2 7 4" xfId="39077" xr:uid="{00000000-0005-0000-0000-0000AA980000}"/>
    <cellStyle name="Normal 4 2 2 2 2 8" xfId="39078" xr:uid="{00000000-0005-0000-0000-0000AB980000}"/>
    <cellStyle name="Normal 4 2 2 2 2 8 2" xfId="39079" xr:uid="{00000000-0005-0000-0000-0000AC980000}"/>
    <cellStyle name="Normal 4 2 2 2 2 9" xfId="39080" xr:uid="{00000000-0005-0000-0000-0000AD980000}"/>
    <cellStyle name="Normal 4 2 2 2 2 9 2" xfId="39081" xr:uid="{00000000-0005-0000-0000-0000AE980000}"/>
    <cellStyle name="Normal 4 2 2 2 3" xfId="39082" xr:uid="{00000000-0005-0000-0000-0000AF980000}"/>
    <cellStyle name="Normal 4 2 2 2 3 2" xfId="39083" xr:uid="{00000000-0005-0000-0000-0000B0980000}"/>
    <cellStyle name="Normal 4 2 2 2 3 2 2" xfId="39084" xr:uid="{00000000-0005-0000-0000-0000B1980000}"/>
    <cellStyle name="Normal 4 2 2 2 3 2 2 2" xfId="39085" xr:uid="{00000000-0005-0000-0000-0000B2980000}"/>
    <cellStyle name="Normal 4 2 2 2 3 2 2 2 2" xfId="39086" xr:uid="{00000000-0005-0000-0000-0000B3980000}"/>
    <cellStyle name="Normal 4 2 2 2 3 2 2 2 2 2" xfId="39087" xr:uid="{00000000-0005-0000-0000-0000B4980000}"/>
    <cellStyle name="Normal 4 2 2 2 3 2 2 2 2 2 2" xfId="39088" xr:uid="{00000000-0005-0000-0000-0000B5980000}"/>
    <cellStyle name="Normal 4 2 2 2 3 2 2 2 2 3" xfId="39089" xr:uid="{00000000-0005-0000-0000-0000B6980000}"/>
    <cellStyle name="Normal 4 2 2 2 3 2 2 2 3" xfId="39090" xr:uid="{00000000-0005-0000-0000-0000B7980000}"/>
    <cellStyle name="Normal 4 2 2 2 3 2 2 2 3 2" xfId="39091" xr:uid="{00000000-0005-0000-0000-0000B8980000}"/>
    <cellStyle name="Normal 4 2 2 2 3 2 2 2 4" xfId="39092" xr:uid="{00000000-0005-0000-0000-0000B9980000}"/>
    <cellStyle name="Normal 4 2 2 2 3 2 2 3" xfId="39093" xr:uid="{00000000-0005-0000-0000-0000BA980000}"/>
    <cellStyle name="Normal 4 2 2 2 3 2 2 3 2" xfId="39094" xr:uid="{00000000-0005-0000-0000-0000BB980000}"/>
    <cellStyle name="Normal 4 2 2 2 3 2 2 3 2 2" xfId="39095" xr:uid="{00000000-0005-0000-0000-0000BC980000}"/>
    <cellStyle name="Normal 4 2 2 2 3 2 2 3 3" xfId="39096" xr:uid="{00000000-0005-0000-0000-0000BD980000}"/>
    <cellStyle name="Normal 4 2 2 2 3 2 2 4" xfId="39097" xr:uid="{00000000-0005-0000-0000-0000BE980000}"/>
    <cellStyle name="Normal 4 2 2 2 3 2 2 4 2" xfId="39098" xr:uid="{00000000-0005-0000-0000-0000BF980000}"/>
    <cellStyle name="Normal 4 2 2 2 3 2 2 5" xfId="39099" xr:uid="{00000000-0005-0000-0000-0000C0980000}"/>
    <cellStyle name="Normal 4 2 2 2 3 2 3" xfId="39100" xr:uid="{00000000-0005-0000-0000-0000C1980000}"/>
    <cellStyle name="Normal 4 2 2 2 3 2 3 2" xfId="39101" xr:uid="{00000000-0005-0000-0000-0000C2980000}"/>
    <cellStyle name="Normal 4 2 2 2 3 2 3 2 2" xfId="39102" xr:uid="{00000000-0005-0000-0000-0000C3980000}"/>
    <cellStyle name="Normal 4 2 2 2 3 2 3 2 2 2" xfId="39103" xr:uid="{00000000-0005-0000-0000-0000C4980000}"/>
    <cellStyle name="Normal 4 2 2 2 3 2 3 2 3" xfId="39104" xr:uid="{00000000-0005-0000-0000-0000C5980000}"/>
    <cellStyle name="Normal 4 2 2 2 3 2 3 3" xfId="39105" xr:uid="{00000000-0005-0000-0000-0000C6980000}"/>
    <cellStyle name="Normal 4 2 2 2 3 2 3 3 2" xfId="39106" xr:uid="{00000000-0005-0000-0000-0000C7980000}"/>
    <cellStyle name="Normal 4 2 2 2 3 2 3 4" xfId="39107" xr:uid="{00000000-0005-0000-0000-0000C8980000}"/>
    <cellStyle name="Normal 4 2 2 2 3 2 4" xfId="39108" xr:uid="{00000000-0005-0000-0000-0000C9980000}"/>
    <cellStyle name="Normal 4 2 2 2 3 2 4 2" xfId="39109" xr:uid="{00000000-0005-0000-0000-0000CA980000}"/>
    <cellStyle name="Normal 4 2 2 2 3 2 4 2 2" xfId="39110" xr:uid="{00000000-0005-0000-0000-0000CB980000}"/>
    <cellStyle name="Normal 4 2 2 2 3 2 4 3" xfId="39111" xr:uid="{00000000-0005-0000-0000-0000CC980000}"/>
    <cellStyle name="Normal 4 2 2 2 3 2 5" xfId="39112" xr:uid="{00000000-0005-0000-0000-0000CD980000}"/>
    <cellStyle name="Normal 4 2 2 2 3 2 5 2" xfId="39113" xr:uid="{00000000-0005-0000-0000-0000CE980000}"/>
    <cellStyle name="Normal 4 2 2 2 3 2 6" xfId="39114" xr:uid="{00000000-0005-0000-0000-0000CF980000}"/>
    <cellStyle name="Normal 4 2 2 2 3 3" xfId="39115" xr:uid="{00000000-0005-0000-0000-0000D0980000}"/>
    <cellStyle name="Normal 4 2 2 2 3 3 2" xfId="39116" xr:uid="{00000000-0005-0000-0000-0000D1980000}"/>
    <cellStyle name="Normal 4 2 2 2 3 3 2 2" xfId="39117" xr:uid="{00000000-0005-0000-0000-0000D2980000}"/>
    <cellStyle name="Normal 4 2 2 2 3 3 2 2 2" xfId="39118" xr:uid="{00000000-0005-0000-0000-0000D3980000}"/>
    <cellStyle name="Normal 4 2 2 2 3 3 2 2 2 2" xfId="39119" xr:uid="{00000000-0005-0000-0000-0000D4980000}"/>
    <cellStyle name="Normal 4 2 2 2 3 3 2 2 2 2 2" xfId="39120" xr:uid="{00000000-0005-0000-0000-0000D5980000}"/>
    <cellStyle name="Normal 4 2 2 2 3 3 2 2 2 3" xfId="39121" xr:uid="{00000000-0005-0000-0000-0000D6980000}"/>
    <cellStyle name="Normal 4 2 2 2 3 3 2 2 3" xfId="39122" xr:uid="{00000000-0005-0000-0000-0000D7980000}"/>
    <cellStyle name="Normal 4 2 2 2 3 3 2 2 3 2" xfId="39123" xr:uid="{00000000-0005-0000-0000-0000D8980000}"/>
    <cellStyle name="Normal 4 2 2 2 3 3 2 2 4" xfId="39124" xr:uid="{00000000-0005-0000-0000-0000D9980000}"/>
    <cellStyle name="Normal 4 2 2 2 3 3 2 3" xfId="39125" xr:uid="{00000000-0005-0000-0000-0000DA980000}"/>
    <cellStyle name="Normal 4 2 2 2 3 3 2 3 2" xfId="39126" xr:uid="{00000000-0005-0000-0000-0000DB980000}"/>
    <cellStyle name="Normal 4 2 2 2 3 3 2 3 2 2" xfId="39127" xr:uid="{00000000-0005-0000-0000-0000DC980000}"/>
    <cellStyle name="Normal 4 2 2 2 3 3 2 3 3" xfId="39128" xr:uid="{00000000-0005-0000-0000-0000DD980000}"/>
    <cellStyle name="Normal 4 2 2 2 3 3 2 4" xfId="39129" xr:uid="{00000000-0005-0000-0000-0000DE980000}"/>
    <cellStyle name="Normal 4 2 2 2 3 3 2 4 2" xfId="39130" xr:uid="{00000000-0005-0000-0000-0000DF980000}"/>
    <cellStyle name="Normal 4 2 2 2 3 3 2 5" xfId="39131" xr:uid="{00000000-0005-0000-0000-0000E0980000}"/>
    <cellStyle name="Normal 4 2 2 2 3 3 3" xfId="39132" xr:uid="{00000000-0005-0000-0000-0000E1980000}"/>
    <cellStyle name="Normal 4 2 2 2 3 3 3 2" xfId="39133" xr:uid="{00000000-0005-0000-0000-0000E2980000}"/>
    <cellStyle name="Normal 4 2 2 2 3 3 3 2 2" xfId="39134" xr:uid="{00000000-0005-0000-0000-0000E3980000}"/>
    <cellStyle name="Normal 4 2 2 2 3 3 3 2 2 2" xfId="39135" xr:uid="{00000000-0005-0000-0000-0000E4980000}"/>
    <cellStyle name="Normal 4 2 2 2 3 3 3 2 3" xfId="39136" xr:uid="{00000000-0005-0000-0000-0000E5980000}"/>
    <cellStyle name="Normal 4 2 2 2 3 3 3 3" xfId="39137" xr:uid="{00000000-0005-0000-0000-0000E6980000}"/>
    <cellStyle name="Normal 4 2 2 2 3 3 3 3 2" xfId="39138" xr:uid="{00000000-0005-0000-0000-0000E7980000}"/>
    <cellStyle name="Normal 4 2 2 2 3 3 3 4" xfId="39139" xr:uid="{00000000-0005-0000-0000-0000E8980000}"/>
    <cellStyle name="Normal 4 2 2 2 3 3 4" xfId="39140" xr:uid="{00000000-0005-0000-0000-0000E9980000}"/>
    <cellStyle name="Normal 4 2 2 2 3 3 4 2" xfId="39141" xr:uid="{00000000-0005-0000-0000-0000EA980000}"/>
    <cellStyle name="Normal 4 2 2 2 3 3 4 2 2" xfId="39142" xr:uid="{00000000-0005-0000-0000-0000EB980000}"/>
    <cellStyle name="Normal 4 2 2 2 3 3 4 3" xfId="39143" xr:uid="{00000000-0005-0000-0000-0000EC980000}"/>
    <cellStyle name="Normal 4 2 2 2 3 3 5" xfId="39144" xr:uid="{00000000-0005-0000-0000-0000ED980000}"/>
    <cellStyle name="Normal 4 2 2 2 3 3 5 2" xfId="39145" xr:uid="{00000000-0005-0000-0000-0000EE980000}"/>
    <cellStyle name="Normal 4 2 2 2 3 3 6" xfId="39146" xr:uid="{00000000-0005-0000-0000-0000EF980000}"/>
    <cellStyle name="Normal 4 2 2 2 3 4" xfId="39147" xr:uid="{00000000-0005-0000-0000-0000F0980000}"/>
    <cellStyle name="Normal 4 2 2 2 3 4 2" xfId="39148" xr:uid="{00000000-0005-0000-0000-0000F1980000}"/>
    <cellStyle name="Normal 4 2 2 2 3 4 2 2" xfId="39149" xr:uid="{00000000-0005-0000-0000-0000F2980000}"/>
    <cellStyle name="Normal 4 2 2 2 3 4 2 2 2" xfId="39150" xr:uid="{00000000-0005-0000-0000-0000F3980000}"/>
    <cellStyle name="Normal 4 2 2 2 3 4 2 2 2 2" xfId="39151" xr:uid="{00000000-0005-0000-0000-0000F4980000}"/>
    <cellStyle name="Normal 4 2 2 2 3 4 2 2 3" xfId="39152" xr:uid="{00000000-0005-0000-0000-0000F5980000}"/>
    <cellStyle name="Normal 4 2 2 2 3 4 2 3" xfId="39153" xr:uid="{00000000-0005-0000-0000-0000F6980000}"/>
    <cellStyle name="Normal 4 2 2 2 3 4 2 3 2" xfId="39154" xr:uid="{00000000-0005-0000-0000-0000F7980000}"/>
    <cellStyle name="Normal 4 2 2 2 3 4 2 4" xfId="39155" xr:uid="{00000000-0005-0000-0000-0000F8980000}"/>
    <cellStyle name="Normal 4 2 2 2 3 4 3" xfId="39156" xr:uid="{00000000-0005-0000-0000-0000F9980000}"/>
    <cellStyle name="Normal 4 2 2 2 3 4 3 2" xfId="39157" xr:uid="{00000000-0005-0000-0000-0000FA980000}"/>
    <cellStyle name="Normal 4 2 2 2 3 4 3 2 2" xfId="39158" xr:uid="{00000000-0005-0000-0000-0000FB980000}"/>
    <cellStyle name="Normal 4 2 2 2 3 4 3 3" xfId="39159" xr:uid="{00000000-0005-0000-0000-0000FC980000}"/>
    <cellStyle name="Normal 4 2 2 2 3 4 4" xfId="39160" xr:uid="{00000000-0005-0000-0000-0000FD980000}"/>
    <cellStyle name="Normal 4 2 2 2 3 4 4 2" xfId="39161" xr:uid="{00000000-0005-0000-0000-0000FE980000}"/>
    <cellStyle name="Normal 4 2 2 2 3 4 5" xfId="39162" xr:uid="{00000000-0005-0000-0000-0000FF980000}"/>
    <cellStyle name="Normal 4 2 2 2 3 5" xfId="39163" xr:uid="{00000000-0005-0000-0000-000000990000}"/>
    <cellStyle name="Normal 4 2 2 2 3 5 2" xfId="39164" xr:uid="{00000000-0005-0000-0000-000001990000}"/>
    <cellStyle name="Normal 4 2 2 2 3 5 2 2" xfId="39165" xr:uid="{00000000-0005-0000-0000-000002990000}"/>
    <cellStyle name="Normal 4 2 2 2 3 5 2 2 2" xfId="39166" xr:uid="{00000000-0005-0000-0000-000003990000}"/>
    <cellStyle name="Normal 4 2 2 2 3 5 2 3" xfId="39167" xr:uid="{00000000-0005-0000-0000-000004990000}"/>
    <cellStyle name="Normal 4 2 2 2 3 5 3" xfId="39168" xr:uid="{00000000-0005-0000-0000-000005990000}"/>
    <cellStyle name="Normal 4 2 2 2 3 5 3 2" xfId="39169" xr:uid="{00000000-0005-0000-0000-000006990000}"/>
    <cellStyle name="Normal 4 2 2 2 3 5 4" xfId="39170" xr:uid="{00000000-0005-0000-0000-000007990000}"/>
    <cellStyle name="Normal 4 2 2 2 3 6" xfId="39171" xr:uid="{00000000-0005-0000-0000-000008990000}"/>
    <cellStyle name="Normal 4 2 2 2 3 6 2" xfId="39172" xr:uid="{00000000-0005-0000-0000-000009990000}"/>
    <cellStyle name="Normal 4 2 2 2 3 6 2 2" xfId="39173" xr:uid="{00000000-0005-0000-0000-00000A990000}"/>
    <cellStyle name="Normal 4 2 2 2 3 6 3" xfId="39174" xr:uid="{00000000-0005-0000-0000-00000B990000}"/>
    <cellStyle name="Normal 4 2 2 2 3 6 3 2" xfId="39175" xr:uid="{00000000-0005-0000-0000-00000C990000}"/>
    <cellStyle name="Normal 4 2 2 2 3 6 4" xfId="39176" xr:uid="{00000000-0005-0000-0000-00000D990000}"/>
    <cellStyle name="Normal 4 2 2 2 3 7" xfId="39177" xr:uid="{00000000-0005-0000-0000-00000E990000}"/>
    <cellStyle name="Normal 4 2 2 2 3 7 2" xfId="39178" xr:uid="{00000000-0005-0000-0000-00000F990000}"/>
    <cellStyle name="Normal 4 2 2 2 3 8" xfId="39179" xr:uid="{00000000-0005-0000-0000-000010990000}"/>
    <cellStyle name="Normal 4 2 2 2 3 8 2" xfId="39180" xr:uid="{00000000-0005-0000-0000-000011990000}"/>
    <cellStyle name="Normal 4 2 2 2 3 9" xfId="39181" xr:uid="{00000000-0005-0000-0000-000012990000}"/>
    <cellStyle name="Normal 4 2 2 2 4" xfId="39182" xr:uid="{00000000-0005-0000-0000-000013990000}"/>
    <cellStyle name="Normal 4 2 2 2 4 2" xfId="39183" xr:uid="{00000000-0005-0000-0000-000014990000}"/>
    <cellStyle name="Normal 4 2 2 2 4 2 2" xfId="39184" xr:uid="{00000000-0005-0000-0000-000015990000}"/>
    <cellStyle name="Normal 4 2 2 2 4 2 2 2" xfId="39185" xr:uid="{00000000-0005-0000-0000-000016990000}"/>
    <cellStyle name="Normal 4 2 2 2 4 2 2 2 2" xfId="39186" xr:uid="{00000000-0005-0000-0000-000017990000}"/>
    <cellStyle name="Normal 4 2 2 2 4 2 2 2 2 2" xfId="39187" xr:uid="{00000000-0005-0000-0000-000018990000}"/>
    <cellStyle name="Normal 4 2 2 2 4 2 2 2 3" xfId="39188" xr:uid="{00000000-0005-0000-0000-000019990000}"/>
    <cellStyle name="Normal 4 2 2 2 4 2 2 3" xfId="39189" xr:uid="{00000000-0005-0000-0000-00001A990000}"/>
    <cellStyle name="Normal 4 2 2 2 4 2 2 3 2" xfId="39190" xr:uid="{00000000-0005-0000-0000-00001B990000}"/>
    <cellStyle name="Normal 4 2 2 2 4 2 2 4" xfId="39191" xr:uid="{00000000-0005-0000-0000-00001C990000}"/>
    <cellStyle name="Normal 4 2 2 2 4 2 3" xfId="39192" xr:uid="{00000000-0005-0000-0000-00001D990000}"/>
    <cellStyle name="Normal 4 2 2 2 4 2 3 2" xfId="39193" xr:uid="{00000000-0005-0000-0000-00001E990000}"/>
    <cellStyle name="Normal 4 2 2 2 4 2 3 2 2" xfId="39194" xr:uid="{00000000-0005-0000-0000-00001F990000}"/>
    <cellStyle name="Normal 4 2 2 2 4 2 3 3" xfId="39195" xr:uid="{00000000-0005-0000-0000-000020990000}"/>
    <cellStyle name="Normal 4 2 2 2 4 2 4" xfId="39196" xr:uid="{00000000-0005-0000-0000-000021990000}"/>
    <cellStyle name="Normal 4 2 2 2 4 2 4 2" xfId="39197" xr:uid="{00000000-0005-0000-0000-000022990000}"/>
    <cellStyle name="Normal 4 2 2 2 4 2 5" xfId="39198" xr:uid="{00000000-0005-0000-0000-000023990000}"/>
    <cellStyle name="Normal 4 2 2 2 4 3" xfId="39199" xr:uid="{00000000-0005-0000-0000-000024990000}"/>
    <cellStyle name="Normal 4 2 2 2 4 3 2" xfId="39200" xr:uid="{00000000-0005-0000-0000-000025990000}"/>
    <cellStyle name="Normal 4 2 2 2 4 3 2 2" xfId="39201" xr:uid="{00000000-0005-0000-0000-000026990000}"/>
    <cellStyle name="Normal 4 2 2 2 4 3 2 2 2" xfId="39202" xr:uid="{00000000-0005-0000-0000-000027990000}"/>
    <cellStyle name="Normal 4 2 2 2 4 3 2 3" xfId="39203" xr:uid="{00000000-0005-0000-0000-000028990000}"/>
    <cellStyle name="Normal 4 2 2 2 4 3 3" xfId="39204" xr:uid="{00000000-0005-0000-0000-000029990000}"/>
    <cellStyle name="Normal 4 2 2 2 4 3 3 2" xfId="39205" xr:uid="{00000000-0005-0000-0000-00002A990000}"/>
    <cellStyle name="Normal 4 2 2 2 4 3 4" xfId="39206" xr:uid="{00000000-0005-0000-0000-00002B990000}"/>
    <cellStyle name="Normal 4 2 2 2 4 4" xfId="39207" xr:uid="{00000000-0005-0000-0000-00002C990000}"/>
    <cellStyle name="Normal 4 2 2 2 4 4 2" xfId="39208" xr:uid="{00000000-0005-0000-0000-00002D990000}"/>
    <cellStyle name="Normal 4 2 2 2 4 4 2 2" xfId="39209" xr:uid="{00000000-0005-0000-0000-00002E990000}"/>
    <cellStyle name="Normal 4 2 2 2 4 4 3" xfId="39210" xr:uid="{00000000-0005-0000-0000-00002F990000}"/>
    <cellStyle name="Normal 4 2 2 2 4 5" xfId="39211" xr:uid="{00000000-0005-0000-0000-000030990000}"/>
    <cellStyle name="Normal 4 2 2 2 4 5 2" xfId="39212" xr:uid="{00000000-0005-0000-0000-000031990000}"/>
    <cellStyle name="Normal 4 2 2 2 4 6" xfId="39213" xr:uid="{00000000-0005-0000-0000-000032990000}"/>
    <cellStyle name="Normal 4 2 2 2 5" xfId="39214" xr:uid="{00000000-0005-0000-0000-000033990000}"/>
    <cellStyle name="Normal 4 2 2 2 5 2" xfId="39215" xr:uid="{00000000-0005-0000-0000-000034990000}"/>
    <cellStyle name="Normal 4 2 2 2 5 2 2" xfId="39216" xr:uid="{00000000-0005-0000-0000-000035990000}"/>
    <cellStyle name="Normal 4 2 2 2 5 2 2 2" xfId="39217" xr:uid="{00000000-0005-0000-0000-000036990000}"/>
    <cellStyle name="Normal 4 2 2 2 5 2 2 2 2" xfId="39218" xr:uid="{00000000-0005-0000-0000-000037990000}"/>
    <cellStyle name="Normal 4 2 2 2 5 2 2 2 2 2" xfId="39219" xr:uid="{00000000-0005-0000-0000-000038990000}"/>
    <cellStyle name="Normal 4 2 2 2 5 2 2 2 3" xfId="39220" xr:uid="{00000000-0005-0000-0000-000039990000}"/>
    <cellStyle name="Normal 4 2 2 2 5 2 2 3" xfId="39221" xr:uid="{00000000-0005-0000-0000-00003A990000}"/>
    <cellStyle name="Normal 4 2 2 2 5 2 2 3 2" xfId="39222" xr:uid="{00000000-0005-0000-0000-00003B990000}"/>
    <cellStyle name="Normal 4 2 2 2 5 2 2 4" xfId="39223" xr:uid="{00000000-0005-0000-0000-00003C990000}"/>
    <cellStyle name="Normal 4 2 2 2 5 2 3" xfId="39224" xr:uid="{00000000-0005-0000-0000-00003D990000}"/>
    <cellStyle name="Normal 4 2 2 2 5 2 3 2" xfId="39225" xr:uid="{00000000-0005-0000-0000-00003E990000}"/>
    <cellStyle name="Normal 4 2 2 2 5 2 3 2 2" xfId="39226" xr:uid="{00000000-0005-0000-0000-00003F990000}"/>
    <cellStyle name="Normal 4 2 2 2 5 2 3 3" xfId="39227" xr:uid="{00000000-0005-0000-0000-000040990000}"/>
    <cellStyle name="Normal 4 2 2 2 5 2 4" xfId="39228" xr:uid="{00000000-0005-0000-0000-000041990000}"/>
    <cellStyle name="Normal 4 2 2 2 5 2 4 2" xfId="39229" xr:uid="{00000000-0005-0000-0000-000042990000}"/>
    <cellStyle name="Normal 4 2 2 2 5 2 5" xfId="39230" xr:uid="{00000000-0005-0000-0000-000043990000}"/>
    <cellStyle name="Normal 4 2 2 2 5 3" xfId="39231" xr:uid="{00000000-0005-0000-0000-000044990000}"/>
    <cellStyle name="Normal 4 2 2 2 5 3 2" xfId="39232" xr:uid="{00000000-0005-0000-0000-000045990000}"/>
    <cellStyle name="Normal 4 2 2 2 5 3 2 2" xfId="39233" xr:uid="{00000000-0005-0000-0000-000046990000}"/>
    <cellStyle name="Normal 4 2 2 2 5 3 2 2 2" xfId="39234" xr:uid="{00000000-0005-0000-0000-000047990000}"/>
    <cellStyle name="Normal 4 2 2 2 5 3 2 3" xfId="39235" xr:uid="{00000000-0005-0000-0000-000048990000}"/>
    <cellStyle name="Normal 4 2 2 2 5 3 3" xfId="39236" xr:uid="{00000000-0005-0000-0000-000049990000}"/>
    <cellStyle name="Normal 4 2 2 2 5 3 3 2" xfId="39237" xr:uid="{00000000-0005-0000-0000-00004A990000}"/>
    <cellStyle name="Normal 4 2 2 2 5 3 4" xfId="39238" xr:uid="{00000000-0005-0000-0000-00004B990000}"/>
    <cellStyle name="Normal 4 2 2 2 5 4" xfId="39239" xr:uid="{00000000-0005-0000-0000-00004C990000}"/>
    <cellStyle name="Normal 4 2 2 2 5 4 2" xfId="39240" xr:uid="{00000000-0005-0000-0000-00004D990000}"/>
    <cellStyle name="Normal 4 2 2 2 5 4 2 2" xfId="39241" xr:uid="{00000000-0005-0000-0000-00004E990000}"/>
    <cellStyle name="Normal 4 2 2 2 5 4 3" xfId="39242" xr:uid="{00000000-0005-0000-0000-00004F990000}"/>
    <cellStyle name="Normal 4 2 2 2 5 5" xfId="39243" xr:uid="{00000000-0005-0000-0000-000050990000}"/>
    <cellStyle name="Normal 4 2 2 2 5 5 2" xfId="39244" xr:uid="{00000000-0005-0000-0000-000051990000}"/>
    <cellStyle name="Normal 4 2 2 2 5 6" xfId="39245" xr:uid="{00000000-0005-0000-0000-000052990000}"/>
    <cellStyle name="Normal 4 2 2 2 6" xfId="39246" xr:uid="{00000000-0005-0000-0000-000053990000}"/>
    <cellStyle name="Normal 4 2 2 2 6 2" xfId="39247" xr:uid="{00000000-0005-0000-0000-000054990000}"/>
    <cellStyle name="Normal 4 2 2 2 6 2 2" xfId="39248" xr:uid="{00000000-0005-0000-0000-000055990000}"/>
    <cellStyle name="Normal 4 2 2 2 6 2 2 2" xfId="39249" xr:uid="{00000000-0005-0000-0000-000056990000}"/>
    <cellStyle name="Normal 4 2 2 2 6 2 2 2 2" xfId="39250" xr:uid="{00000000-0005-0000-0000-000057990000}"/>
    <cellStyle name="Normal 4 2 2 2 6 2 2 3" xfId="39251" xr:uid="{00000000-0005-0000-0000-000058990000}"/>
    <cellStyle name="Normal 4 2 2 2 6 2 3" xfId="39252" xr:uid="{00000000-0005-0000-0000-000059990000}"/>
    <cellStyle name="Normal 4 2 2 2 6 2 3 2" xfId="39253" xr:uid="{00000000-0005-0000-0000-00005A990000}"/>
    <cellStyle name="Normal 4 2 2 2 6 2 4" xfId="39254" xr:uid="{00000000-0005-0000-0000-00005B990000}"/>
    <cellStyle name="Normal 4 2 2 2 6 3" xfId="39255" xr:uid="{00000000-0005-0000-0000-00005C990000}"/>
    <cellStyle name="Normal 4 2 2 2 6 3 2" xfId="39256" xr:uid="{00000000-0005-0000-0000-00005D990000}"/>
    <cellStyle name="Normal 4 2 2 2 6 3 2 2" xfId="39257" xr:uid="{00000000-0005-0000-0000-00005E990000}"/>
    <cellStyle name="Normal 4 2 2 2 6 3 3" xfId="39258" xr:uid="{00000000-0005-0000-0000-00005F990000}"/>
    <cellStyle name="Normal 4 2 2 2 6 4" xfId="39259" xr:uid="{00000000-0005-0000-0000-000060990000}"/>
    <cellStyle name="Normal 4 2 2 2 6 4 2" xfId="39260" xr:uid="{00000000-0005-0000-0000-000061990000}"/>
    <cellStyle name="Normal 4 2 2 2 6 5" xfId="39261" xr:uid="{00000000-0005-0000-0000-000062990000}"/>
    <cellStyle name="Normal 4 2 2 2 7" xfId="39262" xr:uid="{00000000-0005-0000-0000-000063990000}"/>
    <cellStyle name="Normal 4 2 2 2 7 2" xfId="39263" xr:uid="{00000000-0005-0000-0000-000064990000}"/>
    <cellStyle name="Normal 4 2 2 2 7 2 2" xfId="39264" xr:uid="{00000000-0005-0000-0000-000065990000}"/>
    <cellStyle name="Normal 4 2 2 2 7 2 2 2" xfId="39265" xr:uid="{00000000-0005-0000-0000-000066990000}"/>
    <cellStyle name="Normal 4 2 2 2 7 2 3" xfId="39266" xr:uid="{00000000-0005-0000-0000-000067990000}"/>
    <cellStyle name="Normal 4 2 2 2 7 3" xfId="39267" xr:uid="{00000000-0005-0000-0000-000068990000}"/>
    <cellStyle name="Normal 4 2 2 2 7 3 2" xfId="39268" xr:uid="{00000000-0005-0000-0000-000069990000}"/>
    <cellStyle name="Normal 4 2 2 2 7 4" xfId="39269" xr:uid="{00000000-0005-0000-0000-00006A990000}"/>
    <cellStyle name="Normal 4 2 2 2 8" xfId="39270" xr:uid="{00000000-0005-0000-0000-00006B990000}"/>
    <cellStyle name="Normal 4 2 2 2 8 2" xfId="39271" xr:uid="{00000000-0005-0000-0000-00006C990000}"/>
    <cellStyle name="Normal 4 2 2 2 8 2 2" xfId="39272" xr:uid="{00000000-0005-0000-0000-00006D990000}"/>
    <cellStyle name="Normal 4 2 2 2 8 3" xfId="39273" xr:uid="{00000000-0005-0000-0000-00006E990000}"/>
    <cellStyle name="Normal 4 2 2 2 8 3 2" xfId="39274" xr:uid="{00000000-0005-0000-0000-00006F990000}"/>
    <cellStyle name="Normal 4 2 2 2 8 4" xfId="39275" xr:uid="{00000000-0005-0000-0000-000070990000}"/>
    <cellStyle name="Normal 4 2 2 2 9" xfId="39276" xr:uid="{00000000-0005-0000-0000-000071990000}"/>
    <cellStyle name="Normal 4 2 2 2 9 2" xfId="39277" xr:uid="{00000000-0005-0000-0000-000072990000}"/>
    <cellStyle name="Normal 4 2 2 3" xfId="39278" xr:uid="{00000000-0005-0000-0000-000073990000}"/>
    <cellStyle name="Normal 4 2 2 3 10" xfId="39279" xr:uid="{00000000-0005-0000-0000-000074990000}"/>
    <cellStyle name="Normal 4 2 2 3 11" xfId="39280" xr:uid="{00000000-0005-0000-0000-000075990000}"/>
    <cellStyle name="Normal 4 2 2 3 2" xfId="39281" xr:uid="{00000000-0005-0000-0000-000076990000}"/>
    <cellStyle name="Normal 4 2 2 3 2 2" xfId="39282" xr:uid="{00000000-0005-0000-0000-000077990000}"/>
    <cellStyle name="Normal 4 2 2 3 2 2 2" xfId="39283" xr:uid="{00000000-0005-0000-0000-000078990000}"/>
    <cellStyle name="Normal 4 2 2 3 2 2 2 2" xfId="39284" xr:uid="{00000000-0005-0000-0000-000079990000}"/>
    <cellStyle name="Normal 4 2 2 3 2 2 2 2 2" xfId="39285" xr:uid="{00000000-0005-0000-0000-00007A990000}"/>
    <cellStyle name="Normal 4 2 2 3 2 2 2 2 2 2" xfId="39286" xr:uid="{00000000-0005-0000-0000-00007B990000}"/>
    <cellStyle name="Normal 4 2 2 3 2 2 2 2 2 2 2" xfId="39287" xr:uid="{00000000-0005-0000-0000-00007C990000}"/>
    <cellStyle name="Normal 4 2 2 3 2 2 2 2 2 3" xfId="39288" xr:uid="{00000000-0005-0000-0000-00007D990000}"/>
    <cellStyle name="Normal 4 2 2 3 2 2 2 2 3" xfId="39289" xr:uid="{00000000-0005-0000-0000-00007E990000}"/>
    <cellStyle name="Normal 4 2 2 3 2 2 2 2 3 2" xfId="39290" xr:uid="{00000000-0005-0000-0000-00007F990000}"/>
    <cellStyle name="Normal 4 2 2 3 2 2 2 2 4" xfId="39291" xr:uid="{00000000-0005-0000-0000-000080990000}"/>
    <cellStyle name="Normal 4 2 2 3 2 2 2 3" xfId="39292" xr:uid="{00000000-0005-0000-0000-000081990000}"/>
    <cellStyle name="Normal 4 2 2 3 2 2 2 3 2" xfId="39293" xr:uid="{00000000-0005-0000-0000-000082990000}"/>
    <cellStyle name="Normal 4 2 2 3 2 2 2 3 2 2" xfId="39294" xr:uid="{00000000-0005-0000-0000-000083990000}"/>
    <cellStyle name="Normal 4 2 2 3 2 2 2 3 3" xfId="39295" xr:uid="{00000000-0005-0000-0000-000084990000}"/>
    <cellStyle name="Normal 4 2 2 3 2 2 2 4" xfId="39296" xr:uid="{00000000-0005-0000-0000-000085990000}"/>
    <cellStyle name="Normal 4 2 2 3 2 2 2 4 2" xfId="39297" xr:uid="{00000000-0005-0000-0000-000086990000}"/>
    <cellStyle name="Normal 4 2 2 3 2 2 2 5" xfId="39298" xr:uid="{00000000-0005-0000-0000-000087990000}"/>
    <cellStyle name="Normal 4 2 2 3 2 2 3" xfId="39299" xr:uid="{00000000-0005-0000-0000-000088990000}"/>
    <cellStyle name="Normal 4 2 2 3 2 2 3 2" xfId="39300" xr:uid="{00000000-0005-0000-0000-000089990000}"/>
    <cellStyle name="Normal 4 2 2 3 2 2 3 2 2" xfId="39301" xr:uid="{00000000-0005-0000-0000-00008A990000}"/>
    <cellStyle name="Normal 4 2 2 3 2 2 3 2 2 2" xfId="39302" xr:uid="{00000000-0005-0000-0000-00008B990000}"/>
    <cellStyle name="Normal 4 2 2 3 2 2 3 2 3" xfId="39303" xr:uid="{00000000-0005-0000-0000-00008C990000}"/>
    <cellStyle name="Normal 4 2 2 3 2 2 3 3" xfId="39304" xr:uid="{00000000-0005-0000-0000-00008D990000}"/>
    <cellStyle name="Normal 4 2 2 3 2 2 3 3 2" xfId="39305" xr:uid="{00000000-0005-0000-0000-00008E990000}"/>
    <cellStyle name="Normal 4 2 2 3 2 2 3 4" xfId="39306" xr:uid="{00000000-0005-0000-0000-00008F990000}"/>
    <cellStyle name="Normal 4 2 2 3 2 2 4" xfId="39307" xr:uid="{00000000-0005-0000-0000-000090990000}"/>
    <cellStyle name="Normal 4 2 2 3 2 2 4 2" xfId="39308" xr:uid="{00000000-0005-0000-0000-000091990000}"/>
    <cellStyle name="Normal 4 2 2 3 2 2 4 2 2" xfId="39309" xr:uid="{00000000-0005-0000-0000-000092990000}"/>
    <cellStyle name="Normal 4 2 2 3 2 2 4 3" xfId="39310" xr:uid="{00000000-0005-0000-0000-000093990000}"/>
    <cellStyle name="Normal 4 2 2 3 2 2 5" xfId="39311" xr:uid="{00000000-0005-0000-0000-000094990000}"/>
    <cellStyle name="Normal 4 2 2 3 2 2 5 2" xfId="39312" xr:uid="{00000000-0005-0000-0000-000095990000}"/>
    <cellStyle name="Normal 4 2 2 3 2 2 6" xfId="39313" xr:uid="{00000000-0005-0000-0000-000096990000}"/>
    <cellStyle name="Normal 4 2 2 3 2 3" xfId="39314" xr:uid="{00000000-0005-0000-0000-000097990000}"/>
    <cellStyle name="Normal 4 2 2 3 2 3 2" xfId="39315" xr:uid="{00000000-0005-0000-0000-000098990000}"/>
    <cellStyle name="Normal 4 2 2 3 2 3 2 2" xfId="39316" xr:uid="{00000000-0005-0000-0000-000099990000}"/>
    <cellStyle name="Normal 4 2 2 3 2 3 2 2 2" xfId="39317" xr:uid="{00000000-0005-0000-0000-00009A990000}"/>
    <cellStyle name="Normal 4 2 2 3 2 3 2 2 2 2" xfId="39318" xr:uid="{00000000-0005-0000-0000-00009B990000}"/>
    <cellStyle name="Normal 4 2 2 3 2 3 2 2 2 2 2" xfId="39319" xr:uid="{00000000-0005-0000-0000-00009C990000}"/>
    <cellStyle name="Normal 4 2 2 3 2 3 2 2 2 3" xfId="39320" xr:uid="{00000000-0005-0000-0000-00009D990000}"/>
    <cellStyle name="Normal 4 2 2 3 2 3 2 2 3" xfId="39321" xr:uid="{00000000-0005-0000-0000-00009E990000}"/>
    <cellStyle name="Normal 4 2 2 3 2 3 2 2 3 2" xfId="39322" xr:uid="{00000000-0005-0000-0000-00009F990000}"/>
    <cellStyle name="Normal 4 2 2 3 2 3 2 2 4" xfId="39323" xr:uid="{00000000-0005-0000-0000-0000A0990000}"/>
    <cellStyle name="Normal 4 2 2 3 2 3 2 3" xfId="39324" xr:uid="{00000000-0005-0000-0000-0000A1990000}"/>
    <cellStyle name="Normal 4 2 2 3 2 3 2 3 2" xfId="39325" xr:uid="{00000000-0005-0000-0000-0000A2990000}"/>
    <cellStyle name="Normal 4 2 2 3 2 3 2 3 2 2" xfId="39326" xr:uid="{00000000-0005-0000-0000-0000A3990000}"/>
    <cellStyle name="Normal 4 2 2 3 2 3 2 3 3" xfId="39327" xr:uid="{00000000-0005-0000-0000-0000A4990000}"/>
    <cellStyle name="Normal 4 2 2 3 2 3 2 4" xfId="39328" xr:uid="{00000000-0005-0000-0000-0000A5990000}"/>
    <cellStyle name="Normal 4 2 2 3 2 3 2 4 2" xfId="39329" xr:uid="{00000000-0005-0000-0000-0000A6990000}"/>
    <cellStyle name="Normal 4 2 2 3 2 3 2 5" xfId="39330" xr:uid="{00000000-0005-0000-0000-0000A7990000}"/>
    <cellStyle name="Normal 4 2 2 3 2 3 3" xfId="39331" xr:uid="{00000000-0005-0000-0000-0000A8990000}"/>
    <cellStyle name="Normal 4 2 2 3 2 3 3 2" xfId="39332" xr:uid="{00000000-0005-0000-0000-0000A9990000}"/>
    <cellStyle name="Normal 4 2 2 3 2 3 3 2 2" xfId="39333" xr:uid="{00000000-0005-0000-0000-0000AA990000}"/>
    <cellStyle name="Normal 4 2 2 3 2 3 3 2 2 2" xfId="39334" xr:uid="{00000000-0005-0000-0000-0000AB990000}"/>
    <cellStyle name="Normal 4 2 2 3 2 3 3 2 3" xfId="39335" xr:uid="{00000000-0005-0000-0000-0000AC990000}"/>
    <cellStyle name="Normal 4 2 2 3 2 3 3 3" xfId="39336" xr:uid="{00000000-0005-0000-0000-0000AD990000}"/>
    <cellStyle name="Normal 4 2 2 3 2 3 3 3 2" xfId="39337" xr:uid="{00000000-0005-0000-0000-0000AE990000}"/>
    <cellStyle name="Normal 4 2 2 3 2 3 3 4" xfId="39338" xr:uid="{00000000-0005-0000-0000-0000AF990000}"/>
    <cellStyle name="Normal 4 2 2 3 2 3 4" xfId="39339" xr:uid="{00000000-0005-0000-0000-0000B0990000}"/>
    <cellStyle name="Normal 4 2 2 3 2 3 4 2" xfId="39340" xr:uid="{00000000-0005-0000-0000-0000B1990000}"/>
    <cellStyle name="Normal 4 2 2 3 2 3 4 2 2" xfId="39341" xr:uid="{00000000-0005-0000-0000-0000B2990000}"/>
    <cellStyle name="Normal 4 2 2 3 2 3 4 3" xfId="39342" xr:uid="{00000000-0005-0000-0000-0000B3990000}"/>
    <cellStyle name="Normal 4 2 2 3 2 3 5" xfId="39343" xr:uid="{00000000-0005-0000-0000-0000B4990000}"/>
    <cellStyle name="Normal 4 2 2 3 2 3 5 2" xfId="39344" xr:uid="{00000000-0005-0000-0000-0000B5990000}"/>
    <cellStyle name="Normal 4 2 2 3 2 3 6" xfId="39345" xr:uid="{00000000-0005-0000-0000-0000B6990000}"/>
    <cellStyle name="Normal 4 2 2 3 2 4" xfId="39346" xr:uid="{00000000-0005-0000-0000-0000B7990000}"/>
    <cellStyle name="Normal 4 2 2 3 2 4 2" xfId="39347" xr:uid="{00000000-0005-0000-0000-0000B8990000}"/>
    <cellStyle name="Normal 4 2 2 3 2 4 2 2" xfId="39348" xr:uid="{00000000-0005-0000-0000-0000B9990000}"/>
    <cellStyle name="Normal 4 2 2 3 2 4 2 2 2" xfId="39349" xr:uid="{00000000-0005-0000-0000-0000BA990000}"/>
    <cellStyle name="Normal 4 2 2 3 2 4 2 2 2 2" xfId="39350" xr:uid="{00000000-0005-0000-0000-0000BB990000}"/>
    <cellStyle name="Normal 4 2 2 3 2 4 2 2 3" xfId="39351" xr:uid="{00000000-0005-0000-0000-0000BC990000}"/>
    <cellStyle name="Normal 4 2 2 3 2 4 2 3" xfId="39352" xr:uid="{00000000-0005-0000-0000-0000BD990000}"/>
    <cellStyle name="Normal 4 2 2 3 2 4 2 3 2" xfId="39353" xr:uid="{00000000-0005-0000-0000-0000BE990000}"/>
    <cellStyle name="Normal 4 2 2 3 2 4 2 4" xfId="39354" xr:uid="{00000000-0005-0000-0000-0000BF990000}"/>
    <cellStyle name="Normal 4 2 2 3 2 4 3" xfId="39355" xr:uid="{00000000-0005-0000-0000-0000C0990000}"/>
    <cellStyle name="Normal 4 2 2 3 2 4 3 2" xfId="39356" xr:uid="{00000000-0005-0000-0000-0000C1990000}"/>
    <cellStyle name="Normal 4 2 2 3 2 4 3 2 2" xfId="39357" xr:uid="{00000000-0005-0000-0000-0000C2990000}"/>
    <cellStyle name="Normal 4 2 2 3 2 4 3 3" xfId="39358" xr:uid="{00000000-0005-0000-0000-0000C3990000}"/>
    <cellStyle name="Normal 4 2 2 3 2 4 4" xfId="39359" xr:uid="{00000000-0005-0000-0000-0000C4990000}"/>
    <cellStyle name="Normal 4 2 2 3 2 4 4 2" xfId="39360" xr:uid="{00000000-0005-0000-0000-0000C5990000}"/>
    <cellStyle name="Normal 4 2 2 3 2 4 5" xfId="39361" xr:uid="{00000000-0005-0000-0000-0000C6990000}"/>
    <cellStyle name="Normal 4 2 2 3 2 5" xfId="39362" xr:uid="{00000000-0005-0000-0000-0000C7990000}"/>
    <cellStyle name="Normal 4 2 2 3 2 5 2" xfId="39363" xr:uid="{00000000-0005-0000-0000-0000C8990000}"/>
    <cellStyle name="Normal 4 2 2 3 2 5 2 2" xfId="39364" xr:uid="{00000000-0005-0000-0000-0000C9990000}"/>
    <cellStyle name="Normal 4 2 2 3 2 5 2 2 2" xfId="39365" xr:uid="{00000000-0005-0000-0000-0000CA990000}"/>
    <cellStyle name="Normal 4 2 2 3 2 5 2 3" xfId="39366" xr:uid="{00000000-0005-0000-0000-0000CB990000}"/>
    <cellStyle name="Normal 4 2 2 3 2 5 3" xfId="39367" xr:uid="{00000000-0005-0000-0000-0000CC990000}"/>
    <cellStyle name="Normal 4 2 2 3 2 5 3 2" xfId="39368" xr:uid="{00000000-0005-0000-0000-0000CD990000}"/>
    <cellStyle name="Normal 4 2 2 3 2 5 4" xfId="39369" xr:uid="{00000000-0005-0000-0000-0000CE990000}"/>
    <cellStyle name="Normal 4 2 2 3 2 6" xfId="39370" xr:uid="{00000000-0005-0000-0000-0000CF990000}"/>
    <cellStyle name="Normal 4 2 2 3 2 6 2" xfId="39371" xr:uid="{00000000-0005-0000-0000-0000D0990000}"/>
    <cellStyle name="Normal 4 2 2 3 2 6 2 2" xfId="39372" xr:uid="{00000000-0005-0000-0000-0000D1990000}"/>
    <cellStyle name="Normal 4 2 2 3 2 6 3" xfId="39373" xr:uid="{00000000-0005-0000-0000-0000D2990000}"/>
    <cellStyle name="Normal 4 2 2 3 2 6 3 2" xfId="39374" xr:uid="{00000000-0005-0000-0000-0000D3990000}"/>
    <cellStyle name="Normal 4 2 2 3 2 6 4" xfId="39375" xr:uid="{00000000-0005-0000-0000-0000D4990000}"/>
    <cellStyle name="Normal 4 2 2 3 2 7" xfId="39376" xr:uid="{00000000-0005-0000-0000-0000D5990000}"/>
    <cellStyle name="Normal 4 2 2 3 2 7 2" xfId="39377" xr:uid="{00000000-0005-0000-0000-0000D6990000}"/>
    <cellStyle name="Normal 4 2 2 3 2 8" xfId="39378" xr:uid="{00000000-0005-0000-0000-0000D7990000}"/>
    <cellStyle name="Normal 4 2 2 3 2 8 2" xfId="39379" xr:uid="{00000000-0005-0000-0000-0000D8990000}"/>
    <cellStyle name="Normal 4 2 2 3 2 9" xfId="39380" xr:uid="{00000000-0005-0000-0000-0000D9990000}"/>
    <cellStyle name="Normal 4 2 2 3 3" xfId="39381" xr:uid="{00000000-0005-0000-0000-0000DA990000}"/>
    <cellStyle name="Normal 4 2 2 3 3 2" xfId="39382" xr:uid="{00000000-0005-0000-0000-0000DB990000}"/>
    <cellStyle name="Normal 4 2 2 3 3 2 2" xfId="39383" xr:uid="{00000000-0005-0000-0000-0000DC990000}"/>
    <cellStyle name="Normal 4 2 2 3 3 2 2 2" xfId="39384" xr:uid="{00000000-0005-0000-0000-0000DD990000}"/>
    <cellStyle name="Normal 4 2 2 3 3 2 2 2 2" xfId="39385" xr:uid="{00000000-0005-0000-0000-0000DE990000}"/>
    <cellStyle name="Normal 4 2 2 3 3 2 2 2 2 2" xfId="39386" xr:uid="{00000000-0005-0000-0000-0000DF990000}"/>
    <cellStyle name="Normal 4 2 2 3 3 2 2 2 3" xfId="39387" xr:uid="{00000000-0005-0000-0000-0000E0990000}"/>
    <cellStyle name="Normal 4 2 2 3 3 2 2 3" xfId="39388" xr:uid="{00000000-0005-0000-0000-0000E1990000}"/>
    <cellStyle name="Normal 4 2 2 3 3 2 2 3 2" xfId="39389" xr:uid="{00000000-0005-0000-0000-0000E2990000}"/>
    <cellStyle name="Normal 4 2 2 3 3 2 2 4" xfId="39390" xr:uid="{00000000-0005-0000-0000-0000E3990000}"/>
    <cellStyle name="Normal 4 2 2 3 3 2 3" xfId="39391" xr:uid="{00000000-0005-0000-0000-0000E4990000}"/>
    <cellStyle name="Normal 4 2 2 3 3 2 3 2" xfId="39392" xr:uid="{00000000-0005-0000-0000-0000E5990000}"/>
    <cellStyle name="Normal 4 2 2 3 3 2 3 2 2" xfId="39393" xr:uid="{00000000-0005-0000-0000-0000E6990000}"/>
    <cellStyle name="Normal 4 2 2 3 3 2 3 3" xfId="39394" xr:uid="{00000000-0005-0000-0000-0000E7990000}"/>
    <cellStyle name="Normal 4 2 2 3 3 2 4" xfId="39395" xr:uid="{00000000-0005-0000-0000-0000E8990000}"/>
    <cellStyle name="Normal 4 2 2 3 3 2 4 2" xfId="39396" xr:uid="{00000000-0005-0000-0000-0000E9990000}"/>
    <cellStyle name="Normal 4 2 2 3 3 2 5" xfId="39397" xr:uid="{00000000-0005-0000-0000-0000EA990000}"/>
    <cellStyle name="Normal 4 2 2 3 3 3" xfId="39398" xr:uid="{00000000-0005-0000-0000-0000EB990000}"/>
    <cellStyle name="Normal 4 2 2 3 3 3 2" xfId="39399" xr:uid="{00000000-0005-0000-0000-0000EC990000}"/>
    <cellStyle name="Normal 4 2 2 3 3 3 2 2" xfId="39400" xr:uid="{00000000-0005-0000-0000-0000ED990000}"/>
    <cellStyle name="Normal 4 2 2 3 3 3 2 2 2" xfId="39401" xr:uid="{00000000-0005-0000-0000-0000EE990000}"/>
    <cellStyle name="Normal 4 2 2 3 3 3 2 3" xfId="39402" xr:uid="{00000000-0005-0000-0000-0000EF990000}"/>
    <cellStyle name="Normal 4 2 2 3 3 3 3" xfId="39403" xr:uid="{00000000-0005-0000-0000-0000F0990000}"/>
    <cellStyle name="Normal 4 2 2 3 3 3 3 2" xfId="39404" xr:uid="{00000000-0005-0000-0000-0000F1990000}"/>
    <cellStyle name="Normal 4 2 2 3 3 3 4" xfId="39405" xr:uid="{00000000-0005-0000-0000-0000F2990000}"/>
    <cellStyle name="Normal 4 2 2 3 3 4" xfId="39406" xr:uid="{00000000-0005-0000-0000-0000F3990000}"/>
    <cellStyle name="Normal 4 2 2 3 3 4 2" xfId="39407" xr:uid="{00000000-0005-0000-0000-0000F4990000}"/>
    <cellStyle name="Normal 4 2 2 3 3 4 2 2" xfId="39408" xr:uid="{00000000-0005-0000-0000-0000F5990000}"/>
    <cellStyle name="Normal 4 2 2 3 3 4 3" xfId="39409" xr:uid="{00000000-0005-0000-0000-0000F6990000}"/>
    <cellStyle name="Normal 4 2 2 3 3 5" xfId="39410" xr:uid="{00000000-0005-0000-0000-0000F7990000}"/>
    <cellStyle name="Normal 4 2 2 3 3 5 2" xfId="39411" xr:uid="{00000000-0005-0000-0000-0000F8990000}"/>
    <cellStyle name="Normal 4 2 2 3 3 6" xfId="39412" xr:uid="{00000000-0005-0000-0000-0000F9990000}"/>
    <cellStyle name="Normal 4 2 2 3 4" xfId="39413" xr:uid="{00000000-0005-0000-0000-0000FA990000}"/>
    <cellStyle name="Normal 4 2 2 3 4 2" xfId="39414" xr:uid="{00000000-0005-0000-0000-0000FB990000}"/>
    <cellStyle name="Normal 4 2 2 3 4 2 2" xfId="39415" xr:uid="{00000000-0005-0000-0000-0000FC990000}"/>
    <cellStyle name="Normal 4 2 2 3 4 2 2 2" xfId="39416" xr:uid="{00000000-0005-0000-0000-0000FD990000}"/>
    <cellStyle name="Normal 4 2 2 3 4 2 2 2 2" xfId="39417" xr:uid="{00000000-0005-0000-0000-0000FE990000}"/>
    <cellStyle name="Normal 4 2 2 3 4 2 2 2 2 2" xfId="39418" xr:uid="{00000000-0005-0000-0000-0000FF990000}"/>
    <cellStyle name="Normal 4 2 2 3 4 2 2 2 3" xfId="39419" xr:uid="{00000000-0005-0000-0000-0000009A0000}"/>
    <cellStyle name="Normal 4 2 2 3 4 2 2 3" xfId="39420" xr:uid="{00000000-0005-0000-0000-0000019A0000}"/>
    <cellStyle name="Normal 4 2 2 3 4 2 2 3 2" xfId="39421" xr:uid="{00000000-0005-0000-0000-0000029A0000}"/>
    <cellStyle name="Normal 4 2 2 3 4 2 2 4" xfId="39422" xr:uid="{00000000-0005-0000-0000-0000039A0000}"/>
    <cellStyle name="Normal 4 2 2 3 4 2 3" xfId="39423" xr:uid="{00000000-0005-0000-0000-0000049A0000}"/>
    <cellStyle name="Normal 4 2 2 3 4 2 3 2" xfId="39424" xr:uid="{00000000-0005-0000-0000-0000059A0000}"/>
    <cellStyle name="Normal 4 2 2 3 4 2 3 2 2" xfId="39425" xr:uid="{00000000-0005-0000-0000-0000069A0000}"/>
    <cellStyle name="Normal 4 2 2 3 4 2 3 3" xfId="39426" xr:uid="{00000000-0005-0000-0000-0000079A0000}"/>
    <cellStyle name="Normal 4 2 2 3 4 2 4" xfId="39427" xr:uid="{00000000-0005-0000-0000-0000089A0000}"/>
    <cellStyle name="Normal 4 2 2 3 4 2 4 2" xfId="39428" xr:uid="{00000000-0005-0000-0000-0000099A0000}"/>
    <cellStyle name="Normal 4 2 2 3 4 2 5" xfId="39429" xr:uid="{00000000-0005-0000-0000-00000A9A0000}"/>
    <cellStyle name="Normal 4 2 2 3 4 3" xfId="39430" xr:uid="{00000000-0005-0000-0000-00000B9A0000}"/>
    <cellStyle name="Normal 4 2 2 3 4 3 2" xfId="39431" xr:uid="{00000000-0005-0000-0000-00000C9A0000}"/>
    <cellStyle name="Normal 4 2 2 3 4 3 2 2" xfId="39432" xr:uid="{00000000-0005-0000-0000-00000D9A0000}"/>
    <cellStyle name="Normal 4 2 2 3 4 3 2 2 2" xfId="39433" xr:uid="{00000000-0005-0000-0000-00000E9A0000}"/>
    <cellStyle name="Normal 4 2 2 3 4 3 2 3" xfId="39434" xr:uid="{00000000-0005-0000-0000-00000F9A0000}"/>
    <cellStyle name="Normal 4 2 2 3 4 3 3" xfId="39435" xr:uid="{00000000-0005-0000-0000-0000109A0000}"/>
    <cellStyle name="Normal 4 2 2 3 4 3 3 2" xfId="39436" xr:uid="{00000000-0005-0000-0000-0000119A0000}"/>
    <cellStyle name="Normal 4 2 2 3 4 3 4" xfId="39437" xr:uid="{00000000-0005-0000-0000-0000129A0000}"/>
    <cellStyle name="Normal 4 2 2 3 4 4" xfId="39438" xr:uid="{00000000-0005-0000-0000-0000139A0000}"/>
    <cellStyle name="Normal 4 2 2 3 4 4 2" xfId="39439" xr:uid="{00000000-0005-0000-0000-0000149A0000}"/>
    <cellStyle name="Normal 4 2 2 3 4 4 2 2" xfId="39440" xr:uid="{00000000-0005-0000-0000-0000159A0000}"/>
    <cellStyle name="Normal 4 2 2 3 4 4 3" xfId="39441" xr:uid="{00000000-0005-0000-0000-0000169A0000}"/>
    <cellStyle name="Normal 4 2 2 3 4 5" xfId="39442" xr:uid="{00000000-0005-0000-0000-0000179A0000}"/>
    <cellStyle name="Normal 4 2 2 3 4 5 2" xfId="39443" xr:uid="{00000000-0005-0000-0000-0000189A0000}"/>
    <cellStyle name="Normal 4 2 2 3 4 6" xfId="39444" xr:uid="{00000000-0005-0000-0000-0000199A0000}"/>
    <cellStyle name="Normal 4 2 2 3 5" xfId="39445" xr:uid="{00000000-0005-0000-0000-00001A9A0000}"/>
    <cellStyle name="Normal 4 2 2 3 5 2" xfId="39446" xr:uid="{00000000-0005-0000-0000-00001B9A0000}"/>
    <cellStyle name="Normal 4 2 2 3 5 2 2" xfId="39447" xr:uid="{00000000-0005-0000-0000-00001C9A0000}"/>
    <cellStyle name="Normal 4 2 2 3 5 2 2 2" xfId="39448" xr:uid="{00000000-0005-0000-0000-00001D9A0000}"/>
    <cellStyle name="Normal 4 2 2 3 5 2 2 2 2" xfId="39449" xr:uid="{00000000-0005-0000-0000-00001E9A0000}"/>
    <cellStyle name="Normal 4 2 2 3 5 2 2 3" xfId="39450" xr:uid="{00000000-0005-0000-0000-00001F9A0000}"/>
    <cellStyle name="Normal 4 2 2 3 5 2 3" xfId="39451" xr:uid="{00000000-0005-0000-0000-0000209A0000}"/>
    <cellStyle name="Normal 4 2 2 3 5 2 3 2" xfId="39452" xr:uid="{00000000-0005-0000-0000-0000219A0000}"/>
    <cellStyle name="Normal 4 2 2 3 5 2 4" xfId="39453" xr:uid="{00000000-0005-0000-0000-0000229A0000}"/>
    <cellStyle name="Normal 4 2 2 3 5 3" xfId="39454" xr:uid="{00000000-0005-0000-0000-0000239A0000}"/>
    <cellStyle name="Normal 4 2 2 3 5 3 2" xfId="39455" xr:uid="{00000000-0005-0000-0000-0000249A0000}"/>
    <cellStyle name="Normal 4 2 2 3 5 3 2 2" xfId="39456" xr:uid="{00000000-0005-0000-0000-0000259A0000}"/>
    <cellStyle name="Normal 4 2 2 3 5 3 3" xfId="39457" xr:uid="{00000000-0005-0000-0000-0000269A0000}"/>
    <cellStyle name="Normal 4 2 2 3 5 4" xfId="39458" xr:uid="{00000000-0005-0000-0000-0000279A0000}"/>
    <cellStyle name="Normal 4 2 2 3 5 4 2" xfId="39459" xr:uid="{00000000-0005-0000-0000-0000289A0000}"/>
    <cellStyle name="Normal 4 2 2 3 5 5" xfId="39460" xr:uid="{00000000-0005-0000-0000-0000299A0000}"/>
    <cellStyle name="Normal 4 2 2 3 6" xfId="39461" xr:uid="{00000000-0005-0000-0000-00002A9A0000}"/>
    <cellStyle name="Normal 4 2 2 3 6 2" xfId="39462" xr:uid="{00000000-0005-0000-0000-00002B9A0000}"/>
    <cellStyle name="Normal 4 2 2 3 6 2 2" xfId="39463" xr:uid="{00000000-0005-0000-0000-00002C9A0000}"/>
    <cellStyle name="Normal 4 2 2 3 6 2 2 2" xfId="39464" xr:uid="{00000000-0005-0000-0000-00002D9A0000}"/>
    <cellStyle name="Normal 4 2 2 3 6 2 3" xfId="39465" xr:uid="{00000000-0005-0000-0000-00002E9A0000}"/>
    <cellStyle name="Normal 4 2 2 3 6 3" xfId="39466" xr:uid="{00000000-0005-0000-0000-00002F9A0000}"/>
    <cellStyle name="Normal 4 2 2 3 6 3 2" xfId="39467" xr:uid="{00000000-0005-0000-0000-0000309A0000}"/>
    <cellStyle name="Normal 4 2 2 3 6 4" xfId="39468" xr:uid="{00000000-0005-0000-0000-0000319A0000}"/>
    <cellStyle name="Normal 4 2 2 3 7" xfId="39469" xr:uid="{00000000-0005-0000-0000-0000329A0000}"/>
    <cellStyle name="Normal 4 2 2 3 7 2" xfId="39470" xr:uid="{00000000-0005-0000-0000-0000339A0000}"/>
    <cellStyle name="Normal 4 2 2 3 7 2 2" xfId="39471" xr:uid="{00000000-0005-0000-0000-0000349A0000}"/>
    <cellStyle name="Normal 4 2 2 3 7 3" xfId="39472" xr:uid="{00000000-0005-0000-0000-0000359A0000}"/>
    <cellStyle name="Normal 4 2 2 3 7 3 2" xfId="39473" xr:uid="{00000000-0005-0000-0000-0000369A0000}"/>
    <cellStyle name="Normal 4 2 2 3 7 4" xfId="39474" xr:uid="{00000000-0005-0000-0000-0000379A0000}"/>
    <cellStyle name="Normal 4 2 2 3 8" xfId="39475" xr:uid="{00000000-0005-0000-0000-0000389A0000}"/>
    <cellStyle name="Normal 4 2 2 3 8 2" xfId="39476" xr:uid="{00000000-0005-0000-0000-0000399A0000}"/>
    <cellStyle name="Normal 4 2 2 3 9" xfId="39477" xr:uid="{00000000-0005-0000-0000-00003A9A0000}"/>
    <cellStyle name="Normal 4 2 2 3 9 2" xfId="39478" xr:uid="{00000000-0005-0000-0000-00003B9A0000}"/>
    <cellStyle name="Normal 4 2 2 4" xfId="39479" xr:uid="{00000000-0005-0000-0000-00003C9A0000}"/>
    <cellStyle name="Normal 4 2 2 4 2" xfId="39480" xr:uid="{00000000-0005-0000-0000-00003D9A0000}"/>
    <cellStyle name="Normal 4 2 2 4 2 2" xfId="39481" xr:uid="{00000000-0005-0000-0000-00003E9A0000}"/>
    <cellStyle name="Normal 4 2 2 4 2 2 2" xfId="39482" xr:uid="{00000000-0005-0000-0000-00003F9A0000}"/>
    <cellStyle name="Normal 4 2 2 4 2 2 2 2" xfId="39483" xr:uid="{00000000-0005-0000-0000-0000409A0000}"/>
    <cellStyle name="Normal 4 2 2 4 2 2 2 2 2" xfId="39484" xr:uid="{00000000-0005-0000-0000-0000419A0000}"/>
    <cellStyle name="Normal 4 2 2 4 2 2 2 2 2 2" xfId="39485" xr:uid="{00000000-0005-0000-0000-0000429A0000}"/>
    <cellStyle name="Normal 4 2 2 4 2 2 2 2 3" xfId="39486" xr:uid="{00000000-0005-0000-0000-0000439A0000}"/>
    <cellStyle name="Normal 4 2 2 4 2 2 2 3" xfId="39487" xr:uid="{00000000-0005-0000-0000-0000449A0000}"/>
    <cellStyle name="Normal 4 2 2 4 2 2 2 3 2" xfId="39488" xr:uid="{00000000-0005-0000-0000-0000459A0000}"/>
    <cellStyle name="Normal 4 2 2 4 2 2 2 4" xfId="39489" xr:uid="{00000000-0005-0000-0000-0000469A0000}"/>
    <cellStyle name="Normal 4 2 2 4 2 2 3" xfId="39490" xr:uid="{00000000-0005-0000-0000-0000479A0000}"/>
    <cellStyle name="Normal 4 2 2 4 2 2 3 2" xfId="39491" xr:uid="{00000000-0005-0000-0000-0000489A0000}"/>
    <cellStyle name="Normal 4 2 2 4 2 2 3 2 2" xfId="39492" xr:uid="{00000000-0005-0000-0000-0000499A0000}"/>
    <cellStyle name="Normal 4 2 2 4 2 2 3 3" xfId="39493" xr:uid="{00000000-0005-0000-0000-00004A9A0000}"/>
    <cellStyle name="Normal 4 2 2 4 2 2 4" xfId="39494" xr:uid="{00000000-0005-0000-0000-00004B9A0000}"/>
    <cellStyle name="Normal 4 2 2 4 2 2 4 2" xfId="39495" xr:uid="{00000000-0005-0000-0000-00004C9A0000}"/>
    <cellStyle name="Normal 4 2 2 4 2 2 5" xfId="39496" xr:uid="{00000000-0005-0000-0000-00004D9A0000}"/>
    <cellStyle name="Normal 4 2 2 4 2 3" xfId="39497" xr:uid="{00000000-0005-0000-0000-00004E9A0000}"/>
    <cellStyle name="Normal 4 2 2 4 2 3 2" xfId="39498" xr:uid="{00000000-0005-0000-0000-00004F9A0000}"/>
    <cellStyle name="Normal 4 2 2 4 2 3 2 2" xfId="39499" xr:uid="{00000000-0005-0000-0000-0000509A0000}"/>
    <cellStyle name="Normal 4 2 2 4 2 3 2 2 2" xfId="39500" xr:uid="{00000000-0005-0000-0000-0000519A0000}"/>
    <cellStyle name="Normal 4 2 2 4 2 3 2 3" xfId="39501" xr:uid="{00000000-0005-0000-0000-0000529A0000}"/>
    <cellStyle name="Normal 4 2 2 4 2 3 3" xfId="39502" xr:uid="{00000000-0005-0000-0000-0000539A0000}"/>
    <cellStyle name="Normal 4 2 2 4 2 3 3 2" xfId="39503" xr:uid="{00000000-0005-0000-0000-0000549A0000}"/>
    <cellStyle name="Normal 4 2 2 4 2 3 4" xfId="39504" xr:uid="{00000000-0005-0000-0000-0000559A0000}"/>
    <cellStyle name="Normal 4 2 2 4 2 4" xfId="39505" xr:uid="{00000000-0005-0000-0000-0000569A0000}"/>
    <cellStyle name="Normal 4 2 2 4 2 4 2" xfId="39506" xr:uid="{00000000-0005-0000-0000-0000579A0000}"/>
    <cellStyle name="Normal 4 2 2 4 2 4 2 2" xfId="39507" xr:uid="{00000000-0005-0000-0000-0000589A0000}"/>
    <cellStyle name="Normal 4 2 2 4 2 4 3" xfId="39508" xr:uid="{00000000-0005-0000-0000-0000599A0000}"/>
    <cellStyle name="Normal 4 2 2 4 2 5" xfId="39509" xr:uid="{00000000-0005-0000-0000-00005A9A0000}"/>
    <cellStyle name="Normal 4 2 2 4 2 5 2" xfId="39510" xr:uid="{00000000-0005-0000-0000-00005B9A0000}"/>
    <cellStyle name="Normal 4 2 2 4 2 6" xfId="39511" xr:uid="{00000000-0005-0000-0000-00005C9A0000}"/>
    <cellStyle name="Normal 4 2 2 4 3" xfId="39512" xr:uid="{00000000-0005-0000-0000-00005D9A0000}"/>
    <cellStyle name="Normal 4 2 2 4 3 2" xfId="39513" xr:uid="{00000000-0005-0000-0000-00005E9A0000}"/>
    <cellStyle name="Normal 4 2 2 4 3 2 2" xfId="39514" xr:uid="{00000000-0005-0000-0000-00005F9A0000}"/>
    <cellStyle name="Normal 4 2 2 4 3 2 2 2" xfId="39515" xr:uid="{00000000-0005-0000-0000-0000609A0000}"/>
    <cellStyle name="Normal 4 2 2 4 3 2 2 2 2" xfId="39516" xr:uid="{00000000-0005-0000-0000-0000619A0000}"/>
    <cellStyle name="Normal 4 2 2 4 3 2 2 2 2 2" xfId="39517" xr:uid="{00000000-0005-0000-0000-0000629A0000}"/>
    <cellStyle name="Normal 4 2 2 4 3 2 2 2 3" xfId="39518" xr:uid="{00000000-0005-0000-0000-0000639A0000}"/>
    <cellStyle name="Normal 4 2 2 4 3 2 2 3" xfId="39519" xr:uid="{00000000-0005-0000-0000-0000649A0000}"/>
    <cellStyle name="Normal 4 2 2 4 3 2 2 3 2" xfId="39520" xr:uid="{00000000-0005-0000-0000-0000659A0000}"/>
    <cellStyle name="Normal 4 2 2 4 3 2 2 4" xfId="39521" xr:uid="{00000000-0005-0000-0000-0000669A0000}"/>
    <cellStyle name="Normal 4 2 2 4 3 2 3" xfId="39522" xr:uid="{00000000-0005-0000-0000-0000679A0000}"/>
    <cellStyle name="Normal 4 2 2 4 3 2 3 2" xfId="39523" xr:uid="{00000000-0005-0000-0000-0000689A0000}"/>
    <cellStyle name="Normal 4 2 2 4 3 2 3 2 2" xfId="39524" xr:uid="{00000000-0005-0000-0000-0000699A0000}"/>
    <cellStyle name="Normal 4 2 2 4 3 2 3 3" xfId="39525" xr:uid="{00000000-0005-0000-0000-00006A9A0000}"/>
    <cellStyle name="Normal 4 2 2 4 3 2 4" xfId="39526" xr:uid="{00000000-0005-0000-0000-00006B9A0000}"/>
    <cellStyle name="Normal 4 2 2 4 3 2 4 2" xfId="39527" xr:uid="{00000000-0005-0000-0000-00006C9A0000}"/>
    <cellStyle name="Normal 4 2 2 4 3 2 5" xfId="39528" xr:uid="{00000000-0005-0000-0000-00006D9A0000}"/>
    <cellStyle name="Normal 4 2 2 4 3 3" xfId="39529" xr:uid="{00000000-0005-0000-0000-00006E9A0000}"/>
    <cellStyle name="Normal 4 2 2 4 3 3 2" xfId="39530" xr:uid="{00000000-0005-0000-0000-00006F9A0000}"/>
    <cellStyle name="Normal 4 2 2 4 3 3 2 2" xfId="39531" xr:uid="{00000000-0005-0000-0000-0000709A0000}"/>
    <cellStyle name="Normal 4 2 2 4 3 3 2 2 2" xfId="39532" xr:uid="{00000000-0005-0000-0000-0000719A0000}"/>
    <cellStyle name="Normal 4 2 2 4 3 3 2 3" xfId="39533" xr:uid="{00000000-0005-0000-0000-0000729A0000}"/>
    <cellStyle name="Normal 4 2 2 4 3 3 3" xfId="39534" xr:uid="{00000000-0005-0000-0000-0000739A0000}"/>
    <cellStyle name="Normal 4 2 2 4 3 3 3 2" xfId="39535" xr:uid="{00000000-0005-0000-0000-0000749A0000}"/>
    <cellStyle name="Normal 4 2 2 4 3 3 4" xfId="39536" xr:uid="{00000000-0005-0000-0000-0000759A0000}"/>
    <cellStyle name="Normal 4 2 2 4 3 4" xfId="39537" xr:uid="{00000000-0005-0000-0000-0000769A0000}"/>
    <cellStyle name="Normal 4 2 2 4 3 4 2" xfId="39538" xr:uid="{00000000-0005-0000-0000-0000779A0000}"/>
    <cellStyle name="Normal 4 2 2 4 3 4 2 2" xfId="39539" xr:uid="{00000000-0005-0000-0000-0000789A0000}"/>
    <cellStyle name="Normal 4 2 2 4 3 4 3" xfId="39540" xr:uid="{00000000-0005-0000-0000-0000799A0000}"/>
    <cellStyle name="Normal 4 2 2 4 3 5" xfId="39541" xr:uid="{00000000-0005-0000-0000-00007A9A0000}"/>
    <cellStyle name="Normal 4 2 2 4 3 5 2" xfId="39542" xr:uid="{00000000-0005-0000-0000-00007B9A0000}"/>
    <cellStyle name="Normal 4 2 2 4 3 6" xfId="39543" xr:uid="{00000000-0005-0000-0000-00007C9A0000}"/>
    <cellStyle name="Normal 4 2 2 4 4" xfId="39544" xr:uid="{00000000-0005-0000-0000-00007D9A0000}"/>
    <cellStyle name="Normal 4 2 2 4 4 2" xfId="39545" xr:uid="{00000000-0005-0000-0000-00007E9A0000}"/>
    <cellStyle name="Normal 4 2 2 4 4 2 2" xfId="39546" xr:uid="{00000000-0005-0000-0000-00007F9A0000}"/>
    <cellStyle name="Normal 4 2 2 4 4 2 2 2" xfId="39547" xr:uid="{00000000-0005-0000-0000-0000809A0000}"/>
    <cellStyle name="Normal 4 2 2 4 4 2 2 2 2" xfId="39548" xr:uid="{00000000-0005-0000-0000-0000819A0000}"/>
    <cellStyle name="Normal 4 2 2 4 4 2 2 3" xfId="39549" xr:uid="{00000000-0005-0000-0000-0000829A0000}"/>
    <cellStyle name="Normal 4 2 2 4 4 2 3" xfId="39550" xr:uid="{00000000-0005-0000-0000-0000839A0000}"/>
    <cellStyle name="Normal 4 2 2 4 4 2 3 2" xfId="39551" xr:uid="{00000000-0005-0000-0000-0000849A0000}"/>
    <cellStyle name="Normal 4 2 2 4 4 2 4" xfId="39552" xr:uid="{00000000-0005-0000-0000-0000859A0000}"/>
    <cellStyle name="Normal 4 2 2 4 4 3" xfId="39553" xr:uid="{00000000-0005-0000-0000-0000869A0000}"/>
    <cellStyle name="Normal 4 2 2 4 4 3 2" xfId="39554" xr:uid="{00000000-0005-0000-0000-0000879A0000}"/>
    <cellStyle name="Normal 4 2 2 4 4 3 2 2" xfId="39555" xr:uid="{00000000-0005-0000-0000-0000889A0000}"/>
    <cellStyle name="Normal 4 2 2 4 4 3 3" xfId="39556" xr:uid="{00000000-0005-0000-0000-0000899A0000}"/>
    <cellStyle name="Normal 4 2 2 4 4 4" xfId="39557" xr:uid="{00000000-0005-0000-0000-00008A9A0000}"/>
    <cellStyle name="Normal 4 2 2 4 4 4 2" xfId="39558" xr:uid="{00000000-0005-0000-0000-00008B9A0000}"/>
    <cellStyle name="Normal 4 2 2 4 4 5" xfId="39559" xr:uid="{00000000-0005-0000-0000-00008C9A0000}"/>
    <cellStyle name="Normal 4 2 2 4 5" xfId="39560" xr:uid="{00000000-0005-0000-0000-00008D9A0000}"/>
    <cellStyle name="Normal 4 2 2 4 5 2" xfId="39561" xr:uid="{00000000-0005-0000-0000-00008E9A0000}"/>
    <cellStyle name="Normal 4 2 2 4 5 2 2" xfId="39562" xr:uid="{00000000-0005-0000-0000-00008F9A0000}"/>
    <cellStyle name="Normal 4 2 2 4 5 2 2 2" xfId="39563" xr:uid="{00000000-0005-0000-0000-0000909A0000}"/>
    <cellStyle name="Normal 4 2 2 4 5 2 3" xfId="39564" xr:uid="{00000000-0005-0000-0000-0000919A0000}"/>
    <cellStyle name="Normal 4 2 2 4 5 3" xfId="39565" xr:uid="{00000000-0005-0000-0000-0000929A0000}"/>
    <cellStyle name="Normal 4 2 2 4 5 3 2" xfId="39566" xr:uid="{00000000-0005-0000-0000-0000939A0000}"/>
    <cellStyle name="Normal 4 2 2 4 5 4" xfId="39567" xr:uid="{00000000-0005-0000-0000-0000949A0000}"/>
    <cellStyle name="Normal 4 2 2 4 6" xfId="39568" xr:uid="{00000000-0005-0000-0000-0000959A0000}"/>
    <cellStyle name="Normal 4 2 2 4 6 2" xfId="39569" xr:uid="{00000000-0005-0000-0000-0000969A0000}"/>
    <cellStyle name="Normal 4 2 2 4 6 2 2" xfId="39570" xr:uid="{00000000-0005-0000-0000-0000979A0000}"/>
    <cellStyle name="Normal 4 2 2 4 6 3" xfId="39571" xr:uid="{00000000-0005-0000-0000-0000989A0000}"/>
    <cellStyle name="Normal 4 2 2 4 6 3 2" xfId="39572" xr:uid="{00000000-0005-0000-0000-0000999A0000}"/>
    <cellStyle name="Normal 4 2 2 4 6 4" xfId="39573" xr:uid="{00000000-0005-0000-0000-00009A9A0000}"/>
    <cellStyle name="Normal 4 2 2 4 7" xfId="39574" xr:uid="{00000000-0005-0000-0000-00009B9A0000}"/>
    <cellStyle name="Normal 4 2 2 4 7 2" xfId="39575" xr:uid="{00000000-0005-0000-0000-00009C9A0000}"/>
    <cellStyle name="Normal 4 2 2 4 8" xfId="39576" xr:uid="{00000000-0005-0000-0000-00009D9A0000}"/>
    <cellStyle name="Normal 4 2 2 4 8 2" xfId="39577" xr:uid="{00000000-0005-0000-0000-00009E9A0000}"/>
    <cellStyle name="Normal 4 2 2 4 9" xfId="39578" xr:uid="{00000000-0005-0000-0000-00009F9A0000}"/>
    <cellStyle name="Normal 4 2 2 5" xfId="39579" xr:uid="{00000000-0005-0000-0000-0000A09A0000}"/>
    <cellStyle name="Normal 4 2 2 5 2" xfId="39580" xr:uid="{00000000-0005-0000-0000-0000A19A0000}"/>
    <cellStyle name="Normal 4 2 2 5 2 2" xfId="39581" xr:uid="{00000000-0005-0000-0000-0000A29A0000}"/>
    <cellStyle name="Normal 4 2 2 5 2 2 2" xfId="39582" xr:uid="{00000000-0005-0000-0000-0000A39A0000}"/>
    <cellStyle name="Normal 4 2 2 5 2 2 2 2" xfId="39583" xr:uid="{00000000-0005-0000-0000-0000A49A0000}"/>
    <cellStyle name="Normal 4 2 2 5 2 2 2 2 2" xfId="39584" xr:uid="{00000000-0005-0000-0000-0000A59A0000}"/>
    <cellStyle name="Normal 4 2 2 5 2 2 2 3" xfId="39585" xr:uid="{00000000-0005-0000-0000-0000A69A0000}"/>
    <cellStyle name="Normal 4 2 2 5 2 2 3" xfId="39586" xr:uid="{00000000-0005-0000-0000-0000A79A0000}"/>
    <cellStyle name="Normal 4 2 2 5 2 2 3 2" xfId="39587" xr:uid="{00000000-0005-0000-0000-0000A89A0000}"/>
    <cellStyle name="Normal 4 2 2 5 2 2 4" xfId="39588" xr:uid="{00000000-0005-0000-0000-0000A99A0000}"/>
    <cellStyle name="Normal 4 2 2 5 2 3" xfId="39589" xr:uid="{00000000-0005-0000-0000-0000AA9A0000}"/>
    <cellStyle name="Normal 4 2 2 5 2 3 2" xfId="39590" xr:uid="{00000000-0005-0000-0000-0000AB9A0000}"/>
    <cellStyle name="Normal 4 2 2 5 2 3 2 2" xfId="39591" xr:uid="{00000000-0005-0000-0000-0000AC9A0000}"/>
    <cellStyle name="Normal 4 2 2 5 2 3 3" xfId="39592" xr:uid="{00000000-0005-0000-0000-0000AD9A0000}"/>
    <cellStyle name="Normal 4 2 2 5 2 4" xfId="39593" xr:uid="{00000000-0005-0000-0000-0000AE9A0000}"/>
    <cellStyle name="Normal 4 2 2 5 2 4 2" xfId="39594" xr:uid="{00000000-0005-0000-0000-0000AF9A0000}"/>
    <cellStyle name="Normal 4 2 2 5 2 5" xfId="39595" xr:uid="{00000000-0005-0000-0000-0000B09A0000}"/>
    <cellStyle name="Normal 4 2 2 5 3" xfId="39596" xr:uid="{00000000-0005-0000-0000-0000B19A0000}"/>
    <cellStyle name="Normal 4 2 2 5 3 2" xfId="39597" xr:uid="{00000000-0005-0000-0000-0000B29A0000}"/>
    <cellStyle name="Normal 4 2 2 5 3 2 2" xfId="39598" xr:uid="{00000000-0005-0000-0000-0000B39A0000}"/>
    <cellStyle name="Normal 4 2 2 5 3 2 2 2" xfId="39599" xr:uid="{00000000-0005-0000-0000-0000B49A0000}"/>
    <cellStyle name="Normal 4 2 2 5 3 2 3" xfId="39600" xr:uid="{00000000-0005-0000-0000-0000B59A0000}"/>
    <cellStyle name="Normal 4 2 2 5 3 3" xfId="39601" xr:uid="{00000000-0005-0000-0000-0000B69A0000}"/>
    <cellStyle name="Normal 4 2 2 5 3 3 2" xfId="39602" xr:uid="{00000000-0005-0000-0000-0000B79A0000}"/>
    <cellStyle name="Normal 4 2 2 5 3 4" xfId="39603" xr:uid="{00000000-0005-0000-0000-0000B89A0000}"/>
    <cellStyle name="Normal 4 2 2 5 4" xfId="39604" xr:uid="{00000000-0005-0000-0000-0000B99A0000}"/>
    <cellStyle name="Normal 4 2 2 5 4 2" xfId="39605" xr:uid="{00000000-0005-0000-0000-0000BA9A0000}"/>
    <cellStyle name="Normal 4 2 2 5 4 2 2" xfId="39606" xr:uid="{00000000-0005-0000-0000-0000BB9A0000}"/>
    <cellStyle name="Normal 4 2 2 5 4 3" xfId="39607" xr:uid="{00000000-0005-0000-0000-0000BC9A0000}"/>
    <cellStyle name="Normal 4 2 2 5 5" xfId="39608" xr:uid="{00000000-0005-0000-0000-0000BD9A0000}"/>
    <cellStyle name="Normal 4 2 2 5 5 2" xfId="39609" xr:uid="{00000000-0005-0000-0000-0000BE9A0000}"/>
    <cellStyle name="Normal 4 2 2 5 6" xfId="39610" xr:uid="{00000000-0005-0000-0000-0000BF9A0000}"/>
    <cellStyle name="Normal 4 2 2 6" xfId="39611" xr:uid="{00000000-0005-0000-0000-0000C09A0000}"/>
    <cellStyle name="Normal 4 2 2 6 2" xfId="39612" xr:uid="{00000000-0005-0000-0000-0000C19A0000}"/>
    <cellStyle name="Normal 4 2 2 6 2 2" xfId="39613" xr:uid="{00000000-0005-0000-0000-0000C29A0000}"/>
    <cellStyle name="Normal 4 2 2 6 2 2 2" xfId="39614" xr:uid="{00000000-0005-0000-0000-0000C39A0000}"/>
    <cellStyle name="Normal 4 2 2 6 2 2 2 2" xfId="39615" xr:uid="{00000000-0005-0000-0000-0000C49A0000}"/>
    <cellStyle name="Normal 4 2 2 6 2 2 2 2 2" xfId="39616" xr:uid="{00000000-0005-0000-0000-0000C59A0000}"/>
    <cellStyle name="Normal 4 2 2 6 2 2 2 3" xfId="39617" xr:uid="{00000000-0005-0000-0000-0000C69A0000}"/>
    <cellStyle name="Normal 4 2 2 6 2 2 3" xfId="39618" xr:uid="{00000000-0005-0000-0000-0000C79A0000}"/>
    <cellStyle name="Normal 4 2 2 6 2 2 3 2" xfId="39619" xr:uid="{00000000-0005-0000-0000-0000C89A0000}"/>
    <cellStyle name="Normal 4 2 2 6 2 2 4" xfId="39620" xr:uid="{00000000-0005-0000-0000-0000C99A0000}"/>
    <cellStyle name="Normal 4 2 2 6 2 3" xfId="39621" xr:uid="{00000000-0005-0000-0000-0000CA9A0000}"/>
    <cellStyle name="Normal 4 2 2 6 2 3 2" xfId="39622" xr:uid="{00000000-0005-0000-0000-0000CB9A0000}"/>
    <cellStyle name="Normal 4 2 2 6 2 3 2 2" xfId="39623" xr:uid="{00000000-0005-0000-0000-0000CC9A0000}"/>
    <cellStyle name="Normal 4 2 2 6 2 3 3" xfId="39624" xr:uid="{00000000-0005-0000-0000-0000CD9A0000}"/>
    <cellStyle name="Normal 4 2 2 6 2 4" xfId="39625" xr:uid="{00000000-0005-0000-0000-0000CE9A0000}"/>
    <cellStyle name="Normal 4 2 2 6 2 4 2" xfId="39626" xr:uid="{00000000-0005-0000-0000-0000CF9A0000}"/>
    <cellStyle name="Normal 4 2 2 6 2 5" xfId="39627" xr:uid="{00000000-0005-0000-0000-0000D09A0000}"/>
    <cellStyle name="Normal 4 2 2 6 3" xfId="39628" xr:uid="{00000000-0005-0000-0000-0000D19A0000}"/>
    <cellStyle name="Normal 4 2 2 6 3 2" xfId="39629" xr:uid="{00000000-0005-0000-0000-0000D29A0000}"/>
    <cellStyle name="Normal 4 2 2 6 3 2 2" xfId="39630" xr:uid="{00000000-0005-0000-0000-0000D39A0000}"/>
    <cellStyle name="Normal 4 2 2 6 3 2 2 2" xfId="39631" xr:uid="{00000000-0005-0000-0000-0000D49A0000}"/>
    <cellStyle name="Normal 4 2 2 6 3 2 3" xfId="39632" xr:uid="{00000000-0005-0000-0000-0000D59A0000}"/>
    <cellStyle name="Normal 4 2 2 6 3 3" xfId="39633" xr:uid="{00000000-0005-0000-0000-0000D69A0000}"/>
    <cellStyle name="Normal 4 2 2 6 3 3 2" xfId="39634" xr:uid="{00000000-0005-0000-0000-0000D79A0000}"/>
    <cellStyle name="Normal 4 2 2 6 3 4" xfId="39635" xr:uid="{00000000-0005-0000-0000-0000D89A0000}"/>
    <cellStyle name="Normal 4 2 2 6 4" xfId="39636" xr:uid="{00000000-0005-0000-0000-0000D99A0000}"/>
    <cellStyle name="Normal 4 2 2 6 4 2" xfId="39637" xr:uid="{00000000-0005-0000-0000-0000DA9A0000}"/>
    <cellStyle name="Normal 4 2 2 6 4 2 2" xfId="39638" xr:uid="{00000000-0005-0000-0000-0000DB9A0000}"/>
    <cellStyle name="Normal 4 2 2 6 4 3" xfId="39639" xr:uid="{00000000-0005-0000-0000-0000DC9A0000}"/>
    <cellStyle name="Normal 4 2 2 6 5" xfId="39640" xr:uid="{00000000-0005-0000-0000-0000DD9A0000}"/>
    <cellStyle name="Normal 4 2 2 6 5 2" xfId="39641" xr:uid="{00000000-0005-0000-0000-0000DE9A0000}"/>
    <cellStyle name="Normal 4 2 2 6 6" xfId="39642" xr:uid="{00000000-0005-0000-0000-0000DF9A0000}"/>
    <cellStyle name="Normal 4 2 2 7" xfId="39643" xr:uid="{00000000-0005-0000-0000-0000E09A0000}"/>
    <cellStyle name="Normal 4 2 2 7 2" xfId="39644" xr:uid="{00000000-0005-0000-0000-0000E19A0000}"/>
    <cellStyle name="Normal 4 2 2 7 2 2" xfId="39645" xr:uid="{00000000-0005-0000-0000-0000E29A0000}"/>
    <cellStyle name="Normal 4 2 2 7 2 2 2" xfId="39646" xr:uid="{00000000-0005-0000-0000-0000E39A0000}"/>
    <cellStyle name="Normal 4 2 2 7 2 2 2 2" xfId="39647" xr:uid="{00000000-0005-0000-0000-0000E49A0000}"/>
    <cellStyle name="Normal 4 2 2 7 2 2 3" xfId="39648" xr:uid="{00000000-0005-0000-0000-0000E59A0000}"/>
    <cellStyle name="Normal 4 2 2 7 2 3" xfId="39649" xr:uid="{00000000-0005-0000-0000-0000E69A0000}"/>
    <cellStyle name="Normal 4 2 2 7 2 3 2" xfId="39650" xr:uid="{00000000-0005-0000-0000-0000E79A0000}"/>
    <cellStyle name="Normal 4 2 2 7 2 4" xfId="39651" xr:uid="{00000000-0005-0000-0000-0000E89A0000}"/>
    <cellStyle name="Normal 4 2 2 7 3" xfId="39652" xr:uid="{00000000-0005-0000-0000-0000E99A0000}"/>
    <cellStyle name="Normal 4 2 2 7 3 2" xfId="39653" xr:uid="{00000000-0005-0000-0000-0000EA9A0000}"/>
    <cellStyle name="Normal 4 2 2 7 3 2 2" xfId="39654" xr:uid="{00000000-0005-0000-0000-0000EB9A0000}"/>
    <cellStyle name="Normal 4 2 2 7 3 3" xfId="39655" xr:uid="{00000000-0005-0000-0000-0000EC9A0000}"/>
    <cellStyle name="Normal 4 2 2 7 4" xfId="39656" xr:uid="{00000000-0005-0000-0000-0000ED9A0000}"/>
    <cellStyle name="Normal 4 2 2 7 4 2" xfId="39657" xr:uid="{00000000-0005-0000-0000-0000EE9A0000}"/>
    <cellStyle name="Normal 4 2 2 7 5" xfId="39658" xr:uid="{00000000-0005-0000-0000-0000EF9A0000}"/>
    <cellStyle name="Normal 4 2 2 8" xfId="39659" xr:uid="{00000000-0005-0000-0000-0000F09A0000}"/>
    <cellStyle name="Normal 4 2 2 9" xfId="39660" xr:uid="{00000000-0005-0000-0000-0000F19A0000}"/>
    <cellStyle name="Normal 4 2 2 9 2" xfId="39661" xr:uid="{00000000-0005-0000-0000-0000F29A0000}"/>
    <cellStyle name="Normal 4 2 2 9 2 2" xfId="39662" xr:uid="{00000000-0005-0000-0000-0000F39A0000}"/>
    <cellStyle name="Normal 4 2 2 9 2 2 2" xfId="39663" xr:uid="{00000000-0005-0000-0000-0000F49A0000}"/>
    <cellStyle name="Normal 4 2 2 9 2 3" xfId="39664" xr:uid="{00000000-0005-0000-0000-0000F59A0000}"/>
    <cellStyle name="Normal 4 2 2 9 3" xfId="39665" xr:uid="{00000000-0005-0000-0000-0000F69A0000}"/>
    <cellStyle name="Normal 4 2 2 9 3 2" xfId="39666" xr:uid="{00000000-0005-0000-0000-0000F79A0000}"/>
    <cellStyle name="Normal 4 2 2 9 4" xfId="39667" xr:uid="{00000000-0005-0000-0000-0000F89A0000}"/>
    <cellStyle name="Normal 4 2 3" xfId="39668" xr:uid="{00000000-0005-0000-0000-0000F99A0000}"/>
    <cellStyle name="Normal 4 2 4" xfId="39669" xr:uid="{00000000-0005-0000-0000-0000FA9A0000}"/>
    <cellStyle name="Normal 4 2 4 10" xfId="39670" xr:uid="{00000000-0005-0000-0000-0000FB9A0000}"/>
    <cellStyle name="Normal 4 2 4 10 2" xfId="39671" xr:uid="{00000000-0005-0000-0000-0000FC9A0000}"/>
    <cellStyle name="Normal 4 2 4 11" xfId="39672" xr:uid="{00000000-0005-0000-0000-0000FD9A0000}"/>
    <cellStyle name="Normal 4 2 4 12" xfId="39673" xr:uid="{00000000-0005-0000-0000-0000FE9A0000}"/>
    <cellStyle name="Normal 4 2 4 2" xfId="39674" xr:uid="{00000000-0005-0000-0000-0000FF9A0000}"/>
    <cellStyle name="Normal 4 2 4 2 10" xfId="39675" xr:uid="{00000000-0005-0000-0000-0000009B0000}"/>
    <cellStyle name="Normal 4 2 4 2 11" xfId="39676" xr:uid="{00000000-0005-0000-0000-0000019B0000}"/>
    <cellStyle name="Normal 4 2 4 2 2" xfId="39677" xr:uid="{00000000-0005-0000-0000-0000029B0000}"/>
    <cellStyle name="Normal 4 2 4 2 2 2" xfId="39678" xr:uid="{00000000-0005-0000-0000-0000039B0000}"/>
    <cellStyle name="Normal 4 2 4 2 2 2 2" xfId="39679" xr:uid="{00000000-0005-0000-0000-0000049B0000}"/>
    <cellStyle name="Normal 4 2 4 2 2 2 2 2" xfId="39680" xr:uid="{00000000-0005-0000-0000-0000059B0000}"/>
    <cellStyle name="Normal 4 2 4 2 2 2 2 2 2" xfId="39681" xr:uid="{00000000-0005-0000-0000-0000069B0000}"/>
    <cellStyle name="Normal 4 2 4 2 2 2 2 2 2 2" xfId="39682" xr:uid="{00000000-0005-0000-0000-0000079B0000}"/>
    <cellStyle name="Normal 4 2 4 2 2 2 2 2 2 2 2" xfId="39683" xr:uid="{00000000-0005-0000-0000-0000089B0000}"/>
    <cellStyle name="Normal 4 2 4 2 2 2 2 2 2 3" xfId="39684" xr:uid="{00000000-0005-0000-0000-0000099B0000}"/>
    <cellStyle name="Normal 4 2 4 2 2 2 2 2 3" xfId="39685" xr:uid="{00000000-0005-0000-0000-00000A9B0000}"/>
    <cellStyle name="Normal 4 2 4 2 2 2 2 2 3 2" xfId="39686" xr:uid="{00000000-0005-0000-0000-00000B9B0000}"/>
    <cellStyle name="Normal 4 2 4 2 2 2 2 2 4" xfId="39687" xr:uid="{00000000-0005-0000-0000-00000C9B0000}"/>
    <cellStyle name="Normal 4 2 4 2 2 2 2 3" xfId="39688" xr:uid="{00000000-0005-0000-0000-00000D9B0000}"/>
    <cellStyle name="Normal 4 2 4 2 2 2 2 3 2" xfId="39689" xr:uid="{00000000-0005-0000-0000-00000E9B0000}"/>
    <cellStyle name="Normal 4 2 4 2 2 2 2 3 2 2" xfId="39690" xr:uid="{00000000-0005-0000-0000-00000F9B0000}"/>
    <cellStyle name="Normal 4 2 4 2 2 2 2 3 3" xfId="39691" xr:uid="{00000000-0005-0000-0000-0000109B0000}"/>
    <cellStyle name="Normal 4 2 4 2 2 2 2 4" xfId="39692" xr:uid="{00000000-0005-0000-0000-0000119B0000}"/>
    <cellStyle name="Normal 4 2 4 2 2 2 2 4 2" xfId="39693" xr:uid="{00000000-0005-0000-0000-0000129B0000}"/>
    <cellStyle name="Normal 4 2 4 2 2 2 2 5" xfId="39694" xr:uid="{00000000-0005-0000-0000-0000139B0000}"/>
    <cellStyle name="Normal 4 2 4 2 2 2 3" xfId="39695" xr:uid="{00000000-0005-0000-0000-0000149B0000}"/>
    <cellStyle name="Normal 4 2 4 2 2 2 3 2" xfId="39696" xr:uid="{00000000-0005-0000-0000-0000159B0000}"/>
    <cellStyle name="Normal 4 2 4 2 2 2 3 2 2" xfId="39697" xr:uid="{00000000-0005-0000-0000-0000169B0000}"/>
    <cellStyle name="Normal 4 2 4 2 2 2 3 2 2 2" xfId="39698" xr:uid="{00000000-0005-0000-0000-0000179B0000}"/>
    <cellStyle name="Normal 4 2 4 2 2 2 3 2 3" xfId="39699" xr:uid="{00000000-0005-0000-0000-0000189B0000}"/>
    <cellStyle name="Normal 4 2 4 2 2 2 3 3" xfId="39700" xr:uid="{00000000-0005-0000-0000-0000199B0000}"/>
    <cellStyle name="Normal 4 2 4 2 2 2 3 3 2" xfId="39701" xr:uid="{00000000-0005-0000-0000-00001A9B0000}"/>
    <cellStyle name="Normal 4 2 4 2 2 2 3 4" xfId="39702" xr:uid="{00000000-0005-0000-0000-00001B9B0000}"/>
    <cellStyle name="Normal 4 2 4 2 2 2 4" xfId="39703" xr:uid="{00000000-0005-0000-0000-00001C9B0000}"/>
    <cellStyle name="Normal 4 2 4 2 2 2 4 2" xfId="39704" xr:uid="{00000000-0005-0000-0000-00001D9B0000}"/>
    <cellStyle name="Normal 4 2 4 2 2 2 4 2 2" xfId="39705" xr:uid="{00000000-0005-0000-0000-00001E9B0000}"/>
    <cellStyle name="Normal 4 2 4 2 2 2 4 3" xfId="39706" xr:uid="{00000000-0005-0000-0000-00001F9B0000}"/>
    <cellStyle name="Normal 4 2 4 2 2 2 5" xfId="39707" xr:uid="{00000000-0005-0000-0000-0000209B0000}"/>
    <cellStyle name="Normal 4 2 4 2 2 2 5 2" xfId="39708" xr:uid="{00000000-0005-0000-0000-0000219B0000}"/>
    <cellStyle name="Normal 4 2 4 2 2 2 6" xfId="39709" xr:uid="{00000000-0005-0000-0000-0000229B0000}"/>
    <cellStyle name="Normal 4 2 4 2 2 3" xfId="39710" xr:uid="{00000000-0005-0000-0000-0000239B0000}"/>
    <cellStyle name="Normal 4 2 4 2 2 3 2" xfId="39711" xr:uid="{00000000-0005-0000-0000-0000249B0000}"/>
    <cellStyle name="Normal 4 2 4 2 2 3 2 2" xfId="39712" xr:uid="{00000000-0005-0000-0000-0000259B0000}"/>
    <cellStyle name="Normal 4 2 4 2 2 3 2 2 2" xfId="39713" xr:uid="{00000000-0005-0000-0000-0000269B0000}"/>
    <cellStyle name="Normal 4 2 4 2 2 3 2 2 2 2" xfId="39714" xr:uid="{00000000-0005-0000-0000-0000279B0000}"/>
    <cellStyle name="Normal 4 2 4 2 2 3 2 2 2 2 2" xfId="39715" xr:uid="{00000000-0005-0000-0000-0000289B0000}"/>
    <cellStyle name="Normal 4 2 4 2 2 3 2 2 2 3" xfId="39716" xr:uid="{00000000-0005-0000-0000-0000299B0000}"/>
    <cellStyle name="Normal 4 2 4 2 2 3 2 2 3" xfId="39717" xr:uid="{00000000-0005-0000-0000-00002A9B0000}"/>
    <cellStyle name="Normal 4 2 4 2 2 3 2 2 3 2" xfId="39718" xr:uid="{00000000-0005-0000-0000-00002B9B0000}"/>
    <cellStyle name="Normal 4 2 4 2 2 3 2 2 4" xfId="39719" xr:uid="{00000000-0005-0000-0000-00002C9B0000}"/>
    <cellStyle name="Normal 4 2 4 2 2 3 2 3" xfId="39720" xr:uid="{00000000-0005-0000-0000-00002D9B0000}"/>
    <cellStyle name="Normal 4 2 4 2 2 3 2 3 2" xfId="39721" xr:uid="{00000000-0005-0000-0000-00002E9B0000}"/>
    <cellStyle name="Normal 4 2 4 2 2 3 2 3 2 2" xfId="39722" xr:uid="{00000000-0005-0000-0000-00002F9B0000}"/>
    <cellStyle name="Normal 4 2 4 2 2 3 2 3 3" xfId="39723" xr:uid="{00000000-0005-0000-0000-0000309B0000}"/>
    <cellStyle name="Normal 4 2 4 2 2 3 2 4" xfId="39724" xr:uid="{00000000-0005-0000-0000-0000319B0000}"/>
    <cellStyle name="Normal 4 2 4 2 2 3 2 4 2" xfId="39725" xr:uid="{00000000-0005-0000-0000-0000329B0000}"/>
    <cellStyle name="Normal 4 2 4 2 2 3 2 5" xfId="39726" xr:uid="{00000000-0005-0000-0000-0000339B0000}"/>
    <cellStyle name="Normal 4 2 4 2 2 3 3" xfId="39727" xr:uid="{00000000-0005-0000-0000-0000349B0000}"/>
    <cellStyle name="Normal 4 2 4 2 2 3 3 2" xfId="39728" xr:uid="{00000000-0005-0000-0000-0000359B0000}"/>
    <cellStyle name="Normal 4 2 4 2 2 3 3 2 2" xfId="39729" xr:uid="{00000000-0005-0000-0000-0000369B0000}"/>
    <cellStyle name="Normal 4 2 4 2 2 3 3 2 2 2" xfId="39730" xr:uid="{00000000-0005-0000-0000-0000379B0000}"/>
    <cellStyle name="Normal 4 2 4 2 2 3 3 2 3" xfId="39731" xr:uid="{00000000-0005-0000-0000-0000389B0000}"/>
    <cellStyle name="Normal 4 2 4 2 2 3 3 3" xfId="39732" xr:uid="{00000000-0005-0000-0000-0000399B0000}"/>
    <cellStyle name="Normal 4 2 4 2 2 3 3 3 2" xfId="39733" xr:uid="{00000000-0005-0000-0000-00003A9B0000}"/>
    <cellStyle name="Normal 4 2 4 2 2 3 3 4" xfId="39734" xr:uid="{00000000-0005-0000-0000-00003B9B0000}"/>
    <cellStyle name="Normal 4 2 4 2 2 3 4" xfId="39735" xr:uid="{00000000-0005-0000-0000-00003C9B0000}"/>
    <cellStyle name="Normal 4 2 4 2 2 3 4 2" xfId="39736" xr:uid="{00000000-0005-0000-0000-00003D9B0000}"/>
    <cellStyle name="Normal 4 2 4 2 2 3 4 2 2" xfId="39737" xr:uid="{00000000-0005-0000-0000-00003E9B0000}"/>
    <cellStyle name="Normal 4 2 4 2 2 3 4 3" xfId="39738" xr:uid="{00000000-0005-0000-0000-00003F9B0000}"/>
    <cellStyle name="Normal 4 2 4 2 2 3 5" xfId="39739" xr:uid="{00000000-0005-0000-0000-0000409B0000}"/>
    <cellStyle name="Normal 4 2 4 2 2 3 5 2" xfId="39740" xr:uid="{00000000-0005-0000-0000-0000419B0000}"/>
    <cellStyle name="Normal 4 2 4 2 2 3 6" xfId="39741" xr:uid="{00000000-0005-0000-0000-0000429B0000}"/>
    <cellStyle name="Normal 4 2 4 2 2 4" xfId="39742" xr:uid="{00000000-0005-0000-0000-0000439B0000}"/>
    <cellStyle name="Normal 4 2 4 2 2 4 2" xfId="39743" xr:uid="{00000000-0005-0000-0000-0000449B0000}"/>
    <cellStyle name="Normal 4 2 4 2 2 4 2 2" xfId="39744" xr:uid="{00000000-0005-0000-0000-0000459B0000}"/>
    <cellStyle name="Normal 4 2 4 2 2 4 2 2 2" xfId="39745" xr:uid="{00000000-0005-0000-0000-0000469B0000}"/>
    <cellStyle name="Normal 4 2 4 2 2 4 2 2 2 2" xfId="39746" xr:uid="{00000000-0005-0000-0000-0000479B0000}"/>
    <cellStyle name="Normal 4 2 4 2 2 4 2 2 3" xfId="39747" xr:uid="{00000000-0005-0000-0000-0000489B0000}"/>
    <cellStyle name="Normal 4 2 4 2 2 4 2 3" xfId="39748" xr:uid="{00000000-0005-0000-0000-0000499B0000}"/>
    <cellStyle name="Normal 4 2 4 2 2 4 2 3 2" xfId="39749" xr:uid="{00000000-0005-0000-0000-00004A9B0000}"/>
    <cellStyle name="Normal 4 2 4 2 2 4 2 4" xfId="39750" xr:uid="{00000000-0005-0000-0000-00004B9B0000}"/>
    <cellStyle name="Normal 4 2 4 2 2 4 3" xfId="39751" xr:uid="{00000000-0005-0000-0000-00004C9B0000}"/>
    <cellStyle name="Normal 4 2 4 2 2 4 3 2" xfId="39752" xr:uid="{00000000-0005-0000-0000-00004D9B0000}"/>
    <cellStyle name="Normal 4 2 4 2 2 4 3 2 2" xfId="39753" xr:uid="{00000000-0005-0000-0000-00004E9B0000}"/>
    <cellStyle name="Normal 4 2 4 2 2 4 3 3" xfId="39754" xr:uid="{00000000-0005-0000-0000-00004F9B0000}"/>
    <cellStyle name="Normal 4 2 4 2 2 4 4" xfId="39755" xr:uid="{00000000-0005-0000-0000-0000509B0000}"/>
    <cellStyle name="Normal 4 2 4 2 2 4 4 2" xfId="39756" xr:uid="{00000000-0005-0000-0000-0000519B0000}"/>
    <cellStyle name="Normal 4 2 4 2 2 4 5" xfId="39757" xr:uid="{00000000-0005-0000-0000-0000529B0000}"/>
    <cellStyle name="Normal 4 2 4 2 2 5" xfId="39758" xr:uid="{00000000-0005-0000-0000-0000539B0000}"/>
    <cellStyle name="Normal 4 2 4 2 2 5 2" xfId="39759" xr:uid="{00000000-0005-0000-0000-0000549B0000}"/>
    <cellStyle name="Normal 4 2 4 2 2 5 2 2" xfId="39760" xr:uid="{00000000-0005-0000-0000-0000559B0000}"/>
    <cellStyle name="Normal 4 2 4 2 2 5 2 2 2" xfId="39761" xr:uid="{00000000-0005-0000-0000-0000569B0000}"/>
    <cellStyle name="Normal 4 2 4 2 2 5 2 3" xfId="39762" xr:uid="{00000000-0005-0000-0000-0000579B0000}"/>
    <cellStyle name="Normal 4 2 4 2 2 5 3" xfId="39763" xr:uid="{00000000-0005-0000-0000-0000589B0000}"/>
    <cellStyle name="Normal 4 2 4 2 2 5 3 2" xfId="39764" xr:uid="{00000000-0005-0000-0000-0000599B0000}"/>
    <cellStyle name="Normal 4 2 4 2 2 5 4" xfId="39765" xr:uid="{00000000-0005-0000-0000-00005A9B0000}"/>
    <cellStyle name="Normal 4 2 4 2 2 6" xfId="39766" xr:uid="{00000000-0005-0000-0000-00005B9B0000}"/>
    <cellStyle name="Normal 4 2 4 2 2 6 2" xfId="39767" xr:uid="{00000000-0005-0000-0000-00005C9B0000}"/>
    <cellStyle name="Normal 4 2 4 2 2 6 2 2" xfId="39768" xr:uid="{00000000-0005-0000-0000-00005D9B0000}"/>
    <cellStyle name="Normal 4 2 4 2 2 6 3" xfId="39769" xr:uid="{00000000-0005-0000-0000-00005E9B0000}"/>
    <cellStyle name="Normal 4 2 4 2 2 6 3 2" xfId="39770" xr:uid="{00000000-0005-0000-0000-00005F9B0000}"/>
    <cellStyle name="Normal 4 2 4 2 2 6 4" xfId="39771" xr:uid="{00000000-0005-0000-0000-0000609B0000}"/>
    <cellStyle name="Normal 4 2 4 2 2 7" xfId="39772" xr:uid="{00000000-0005-0000-0000-0000619B0000}"/>
    <cellStyle name="Normal 4 2 4 2 2 7 2" xfId="39773" xr:uid="{00000000-0005-0000-0000-0000629B0000}"/>
    <cellStyle name="Normal 4 2 4 2 2 8" xfId="39774" xr:uid="{00000000-0005-0000-0000-0000639B0000}"/>
    <cellStyle name="Normal 4 2 4 2 2 8 2" xfId="39775" xr:uid="{00000000-0005-0000-0000-0000649B0000}"/>
    <cellStyle name="Normal 4 2 4 2 2 9" xfId="39776" xr:uid="{00000000-0005-0000-0000-0000659B0000}"/>
    <cellStyle name="Normal 4 2 4 2 3" xfId="39777" xr:uid="{00000000-0005-0000-0000-0000669B0000}"/>
    <cellStyle name="Normal 4 2 4 2 3 2" xfId="39778" xr:uid="{00000000-0005-0000-0000-0000679B0000}"/>
    <cellStyle name="Normal 4 2 4 2 3 2 2" xfId="39779" xr:uid="{00000000-0005-0000-0000-0000689B0000}"/>
    <cellStyle name="Normal 4 2 4 2 3 2 2 2" xfId="39780" xr:uid="{00000000-0005-0000-0000-0000699B0000}"/>
    <cellStyle name="Normal 4 2 4 2 3 2 2 2 2" xfId="39781" xr:uid="{00000000-0005-0000-0000-00006A9B0000}"/>
    <cellStyle name="Normal 4 2 4 2 3 2 2 2 2 2" xfId="39782" xr:uid="{00000000-0005-0000-0000-00006B9B0000}"/>
    <cellStyle name="Normal 4 2 4 2 3 2 2 2 3" xfId="39783" xr:uid="{00000000-0005-0000-0000-00006C9B0000}"/>
    <cellStyle name="Normal 4 2 4 2 3 2 2 3" xfId="39784" xr:uid="{00000000-0005-0000-0000-00006D9B0000}"/>
    <cellStyle name="Normal 4 2 4 2 3 2 2 3 2" xfId="39785" xr:uid="{00000000-0005-0000-0000-00006E9B0000}"/>
    <cellStyle name="Normal 4 2 4 2 3 2 2 4" xfId="39786" xr:uid="{00000000-0005-0000-0000-00006F9B0000}"/>
    <cellStyle name="Normal 4 2 4 2 3 2 3" xfId="39787" xr:uid="{00000000-0005-0000-0000-0000709B0000}"/>
    <cellStyle name="Normal 4 2 4 2 3 2 3 2" xfId="39788" xr:uid="{00000000-0005-0000-0000-0000719B0000}"/>
    <cellStyle name="Normal 4 2 4 2 3 2 3 2 2" xfId="39789" xr:uid="{00000000-0005-0000-0000-0000729B0000}"/>
    <cellStyle name="Normal 4 2 4 2 3 2 3 3" xfId="39790" xr:uid="{00000000-0005-0000-0000-0000739B0000}"/>
    <cellStyle name="Normal 4 2 4 2 3 2 4" xfId="39791" xr:uid="{00000000-0005-0000-0000-0000749B0000}"/>
    <cellStyle name="Normal 4 2 4 2 3 2 4 2" xfId="39792" xr:uid="{00000000-0005-0000-0000-0000759B0000}"/>
    <cellStyle name="Normal 4 2 4 2 3 2 5" xfId="39793" xr:uid="{00000000-0005-0000-0000-0000769B0000}"/>
    <cellStyle name="Normal 4 2 4 2 3 3" xfId="39794" xr:uid="{00000000-0005-0000-0000-0000779B0000}"/>
    <cellStyle name="Normal 4 2 4 2 3 3 2" xfId="39795" xr:uid="{00000000-0005-0000-0000-0000789B0000}"/>
    <cellStyle name="Normal 4 2 4 2 3 3 2 2" xfId="39796" xr:uid="{00000000-0005-0000-0000-0000799B0000}"/>
    <cellStyle name="Normal 4 2 4 2 3 3 2 2 2" xfId="39797" xr:uid="{00000000-0005-0000-0000-00007A9B0000}"/>
    <cellStyle name="Normal 4 2 4 2 3 3 2 3" xfId="39798" xr:uid="{00000000-0005-0000-0000-00007B9B0000}"/>
    <cellStyle name="Normal 4 2 4 2 3 3 3" xfId="39799" xr:uid="{00000000-0005-0000-0000-00007C9B0000}"/>
    <cellStyle name="Normal 4 2 4 2 3 3 3 2" xfId="39800" xr:uid="{00000000-0005-0000-0000-00007D9B0000}"/>
    <cellStyle name="Normal 4 2 4 2 3 3 4" xfId="39801" xr:uid="{00000000-0005-0000-0000-00007E9B0000}"/>
    <cellStyle name="Normal 4 2 4 2 3 4" xfId="39802" xr:uid="{00000000-0005-0000-0000-00007F9B0000}"/>
    <cellStyle name="Normal 4 2 4 2 3 4 2" xfId="39803" xr:uid="{00000000-0005-0000-0000-0000809B0000}"/>
    <cellStyle name="Normal 4 2 4 2 3 4 2 2" xfId="39804" xr:uid="{00000000-0005-0000-0000-0000819B0000}"/>
    <cellStyle name="Normal 4 2 4 2 3 4 3" xfId="39805" xr:uid="{00000000-0005-0000-0000-0000829B0000}"/>
    <cellStyle name="Normal 4 2 4 2 3 5" xfId="39806" xr:uid="{00000000-0005-0000-0000-0000839B0000}"/>
    <cellStyle name="Normal 4 2 4 2 3 5 2" xfId="39807" xr:uid="{00000000-0005-0000-0000-0000849B0000}"/>
    <cellStyle name="Normal 4 2 4 2 3 6" xfId="39808" xr:uid="{00000000-0005-0000-0000-0000859B0000}"/>
    <cellStyle name="Normal 4 2 4 2 4" xfId="39809" xr:uid="{00000000-0005-0000-0000-0000869B0000}"/>
    <cellStyle name="Normal 4 2 4 2 4 2" xfId="39810" xr:uid="{00000000-0005-0000-0000-0000879B0000}"/>
    <cellStyle name="Normal 4 2 4 2 4 2 2" xfId="39811" xr:uid="{00000000-0005-0000-0000-0000889B0000}"/>
    <cellStyle name="Normal 4 2 4 2 4 2 2 2" xfId="39812" xr:uid="{00000000-0005-0000-0000-0000899B0000}"/>
    <cellStyle name="Normal 4 2 4 2 4 2 2 2 2" xfId="39813" xr:uid="{00000000-0005-0000-0000-00008A9B0000}"/>
    <cellStyle name="Normal 4 2 4 2 4 2 2 2 2 2" xfId="39814" xr:uid="{00000000-0005-0000-0000-00008B9B0000}"/>
    <cellStyle name="Normal 4 2 4 2 4 2 2 2 3" xfId="39815" xr:uid="{00000000-0005-0000-0000-00008C9B0000}"/>
    <cellStyle name="Normal 4 2 4 2 4 2 2 3" xfId="39816" xr:uid="{00000000-0005-0000-0000-00008D9B0000}"/>
    <cellStyle name="Normal 4 2 4 2 4 2 2 3 2" xfId="39817" xr:uid="{00000000-0005-0000-0000-00008E9B0000}"/>
    <cellStyle name="Normal 4 2 4 2 4 2 2 4" xfId="39818" xr:uid="{00000000-0005-0000-0000-00008F9B0000}"/>
    <cellStyle name="Normal 4 2 4 2 4 2 3" xfId="39819" xr:uid="{00000000-0005-0000-0000-0000909B0000}"/>
    <cellStyle name="Normal 4 2 4 2 4 2 3 2" xfId="39820" xr:uid="{00000000-0005-0000-0000-0000919B0000}"/>
    <cellStyle name="Normal 4 2 4 2 4 2 3 2 2" xfId="39821" xr:uid="{00000000-0005-0000-0000-0000929B0000}"/>
    <cellStyle name="Normal 4 2 4 2 4 2 3 3" xfId="39822" xr:uid="{00000000-0005-0000-0000-0000939B0000}"/>
    <cellStyle name="Normal 4 2 4 2 4 2 4" xfId="39823" xr:uid="{00000000-0005-0000-0000-0000949B0000}"/>
    <cellStyle name="Normal 4 2 4 2 4 2 4 2" xfId="39824" xr:uid="{00000000-0005-0000-0000-0000959B0000}"/>
    <cellStyle name="Normal 4 2 4 2 4 2 5" xfId="39825" xr:uid="{00000000-0005-0000-0000-0000969B0000}"/>
    <cellStyle name="Normal 4 2 4 2 4 3" xfId="39826" xr:uid="{00000000-0005-0000-0000-0000979B0000}"/>
    <cellStyle name="Normal 4 2 4 2 4 3 2" xfId="39827" xr:uid="{00000000-0005-0000-0000-0000989B0000}"/>
    <cellStyle name="Normal 4 2 4 2 4 3 2 2" xfId="39828" xr:uid="{00000000-0005-0000-0000-0000999B0000}"/>
    <cellStyle name="Normal 4 2 4 2 4 3 2 2 2" xfId="39829" xr:uid="{00000000-0005-0000-0000-00009A9B0000}"/>
    <cellStyle name="Normal 4 2 4 2 4 3 2 3" xfId="39830" xr:uid="{00000000-0005-0000-0000-00009B9B0000}"/>
    <cellStyle name="Normal 4 2 4 2 4 3 3" xfId="39831" xr:uid="{00000000-0005-0000-0000-00009C9B0000}"/>
    <cellStyle name="Normal 4 2 4 2 4 3 3 2" xfId="39832" xr:uid="{00000000-0005-0000-0000-00009D9B0000}"/>
    <cellStyle name="Normal 4 2 4 2 4 3 4" xfId="39833" xr:uid="{00000000-0005-0000-0000-00009E9B0000}"/>
    <cellStyle name="Normal 4 2 4 2 4 4" xfId="39834" xr:uid="{00000000-0005-0000-0000-00009F9B0000}"/>
    <cellStyle name="Normal 4 2 4 2 4 4 2" xfId="39835" xr:uid="{00000000-0005-0000-0000-0000A09B0000}"/>
    <cellStyle name="Normal 4 2 4 2 4 4 2 2" xfId="39836" xr:uid="{00000000-0005-0000-0000-0000A19B0000}"/>
    <cellStyle name="Normal 4 2 4 2 4 4 3" xfId="39837" xr:uid="{00000000-0005-0000-0000-0000A29B0000}"/>
    <cellStyle name="Normal 4 2 4 2 4 5" xfId="39838" xr:uid="{00000000-0005-0000-0000-0000A39B0000}"/>
    <cellStyle name="Normal 4 2 4 2 4 5 2" xfId="39839" xr:uid="{00000000-0005-0000-0000-0000A49B0000}"/>
    <cellStyle name="Normal 4 2 4 2 4 6" xfId="39840" xr:uid="{00000000-0005-0000-0000-0000A59B0000}"/>
    <cellStyle name="Normal 4 2 4 2 5" xfId="39841" xr:uid="{00000000-0005-0000-0000-0000A69B0000}"/>
    <cellStyle name="Normal 4 2 4 2 5 2" xfId="39842" xr:uid="{00000000-0005-0000-0000-0000A79B0000}"/>
    <cellStyle name="Normal 4 2 4 2 5 2 2" xfId="39843" xr:uid="{00000000-0005-0000-0000-0000A89B0000}"/>
    <cellStyle name="Normal 4 2 4 2 5 2 2 2" xfId="39844" xr:uid="{00000000-0005-0000-0000-0000A99B0000}"/>
    <cellStyle name="Normal 4 2 4 2 5 2 2 2 2" xfId="39845" xr:uid="{00000000-0005-0000-0000-0000AA9B0000}"/>
    <cellStyle name="Normal 4 2 4 2 5 2 2 3" xfId="39846" xr:uid="{00000000-0005-0000-0000-0000AB9B0000}"/>
    <cellStyle name="Normal 4 2 4 2 5 2 3" xfId="39847" xr:uid="{00000000-0005-0000-0000-0000AC9B0000}"/>
    <cellStyle name="Normal 4 2 4 2 5 2 3 2" xfId="39848" xr:uid="{00000000-0005-0000-0000-0000AD9B0000}"/>
    <cellStyle name="Normal 4 2 4 2 5 2 4" xfId="39849" xr:uid="{00000000-0005-0000-0000-0000AE9B0000}"/>
    <cellStyle name="Normal 4 2 4 2 5 3" xfId="39850" xr:uid="{00000000-0005-0000-0000-0000AF9B0000}"/>
    <cellStyle name="Normal 4 2 4 2 5 3 2" xfId="39851" xr:uid="{00000000-0005-0000-0000-0000B09B0000}"/>
    <cellStyle name="Normal 4 2 4 2 5 3 2 2" xfId="39852" xr:uid="{00000000-0005-0000-0000-0000B19B0000}"/>
    <cellStyle name="Normal 4 2 4 2 5 3 3" xfId="39853" xr:uid="{00000000-0005-0000-0000-0000B29B0000}"/>
    <cellStyle name="Normal 4 2 4 2 5 4" xfId="39854" xr:uid="{00000000-0005-0000-0000-0000B39B0000}"/>
    <cellStyle name="Normal 4 2 4 2 5 4 2" xfId="39855" xr:uid="{00000000-0005-0000-0000-0000B49B0000}"/>
    <cellStyle name="Normal 4 2 4 2 5 5" xfId="39856" xr:uid="{00000000-0005-0000-0000-0000B59B0000}"/>
    <cellStyle name="Normal 4 2 4 2 6" xfId="39857" xr:uid="{00000000-0005-0000-0000-0000B69B0000}"/>
    <cellStyle name="Normal 4 2 4 2 6 2" xfId="39858" xr:uid="{00000000-0005-0000-0000-0000B79B0000}"/>
    <cellStyle name="Normal 4 2 4 2 6 2 2" xfId="39859" xr:uid="{00000000-0005-0000-0000-0000B89B0000}"/>
    <cellStyle name="Normal 4 2 4 2 6 2 2 2" xfId="39860" xr:uid="{00000000-0005-0000-0000-0000B99B0000}"/>
    <cellStyle name="Normal 4 2 4 2 6 2 3" xfId="39861" xr:uid="{00000000-0005-0000-0000-0000BA9B0000}"/>
    <cellStyle name="Normal 4 2 4 2 6 3" xfId="39862" xr:uid="{00000000-0005-0000-0000-0000BB9B0000}"/>
    <cellStyle name="Normal 4 2 4 2 6 3 2" xfId="39863" xr:uid="{00000000-0005-0000-0000-0000BC9B0000}"/>
    <cellStyle name="Normal 4 2 4 2 6 4" xfId="39864" xr:uid="{00000000-0005-0000-0000-0000BD9B0000}"/>
    <cellStyle name="Normal 4 2 4 2 7" xfId="39865" xr:uid="{00000000-0005-0000-0000-0000BE9B0000}"/>
    <cellStyle name="Normal 4 2 4 2 7 2" xfId="39866" xr:uid="{00000000-0005-0000-0000-0000BF9B0000}"/>
    <cellStyle name="Normal 4 2 4 2 7 2 2" xfId="39867" xr:uid="{00000000-0005-0000-0000-0000C09B0000}"/>
    <cellStyle name="Normal 4 2 4 2 7 3" xfId="39868" xr:uid="{00000000-0005-0000-0000-0000C19B0000}"/>
    <cellStyle name="Normal 4 2 4 2 7 3 2" xfId="39869" xr:uid="{00000000-0005-0000-0000-0000C29B0000}"/>
    <cellStyle name="Normal 4 2 4 2 7 4" xfId="39870" xr:uid="{00000000-0005-0000-0000-0000C39B0000}"/>
    <cellStyle name="Normal 4 2 4 2 8" xfId="39871" xr:uid="{00000000-0005-0000-0000-0000C49B0000}"/>
    <cellStyle name="Normal 4 2 4 2 8 2" xfId="39872" xr:uid="{00000000-0005-0000-0000-0000C59B0000}"/>
    <cellStyle name="Normal 4 2 4 2 9" xfId="39873" xr:uid="{00000000-0005-0000-0000-0000C69B0000}"/>
    <cellStyle name="Normal 4 2 4 2 9 2" xfId="39874" xr:uid="{00000000-0005-0000-0000-0000C79B0000}"/>
    <cellStyle name="Normal 4 2 4 3" xfId="39875" xr:uid="{00000000-0005-0000-0000-0000C89B0000}"/>
    <cellStyle name="Normal 4 2 4 3 2" xfId="39876" xr:uid="{00000000-0005-0000-0000-0000C99B0000}"/>
    <cellStyle name="Normal 4 2 4 3 2 2" xfId="39877" xr:uid="{00000000-0005-0000-0000-0000CA9B0000}"/>
    <cellStyle name="Normal 4 2 4 3 2 2 2" xfId="39878" xr:uid="{00000000-0005-0000-0000-0000CB9B0000}"/>
    <cellStyle name="Normal 4 2 4 3 2 2 2 2" xfId="39879" xr:uid="{00000000-0005-0000-0000-0000CC9B0000}"/>
    <cellStyle name="Normal 4 2 4 3 2 2 2 2 2" xfId="39880" xr:uid="{00000000-0005-0000-0000-0000CD9B0000}"/>
    <cellStyle name="Normal 4 2 4 3 2 2 2 2 2 2" xfId="39881" xr:uid="{00000000-0005-0000-0000-0000CE9B0000}"/>
    <cellStyle name="Normal 4 2 4 3 2 2 2 2 3" xfId="39882" xr:uid="{00000000-0005-0000-0000-0000CF9B0000}"/>
    <cellStyle name="Normal 4 2 4 3 2 2 2 3" xfId="39883" xr:uid="{00000000-0005-0000-0000-0000D09B0000}"/>
    <cellStyle name="Normal 4 2 4 3 2 2 2 3 2" xfId="39884" xr:uid="{00000000-0005-0000-0000-0000D19B0000}"/>
    <cellStyle name="Normal 4 2 4 3 2 2 2 4" xfId="39885" xr:uid="{00000000-0005-0000-0000-0000D29B0000}"/>
    <cellStyle name="Normal 4 2 4 3 2 2 3" xfId="39886" xr:uid="{00000000-0005-0000-0000-0000D39B0000}"/>
    <cellStyle name="Normal 4 2 4 3 2 2 3 2" xfId="39887" xr:uid="{00000000-0005-0000-0000-0000D49B0000}"/>
    <cellStyle name="Normal 4 2 4 3 2 2 3 2 2" xfId="39888" xr:uid="{00000000-0005-0000-0000-0000D59B0000}"/>
    <cellStyle name="Normal 4 2 4 3 2 2 3 3" xfId="39889" xr:uid="{00000000-0005-0000-0000-0000D69B0000}"/>
    <cellStyle name="Normal 4 2 4 3 2 2 4" xfId="39890" xr:uid="{00000000-0005-0000-0000-0000D79B0000}"/>
    <cellStyle name="Normal 4 2 4 3 2 2 4 2" xfId="39891" xr:uid="{00000000-0005-0000-0000-0000D89B0000}"/>
    <cellStyle name="Normal 4 2 4 3 2 2 5" xfId="39892" xr:uid="{00000000-0005-0000-0000-0000D99B0000}"/>
    <cellStyle name="Normal 4 2 4 3 2 3" xfId="39893" xr:uid="{00000000-0005-0000-0000-0000DA9B0000}"/>
    <cellStyle name="Normal 4 2 4 3 2 3 2" xfId="39894" xr:uid="{00000000-0005-0000-0000-0000DB9B0000}"/>
    <cellStyle name="Normal 4 2 4 3 2 3 2 2" xfId="39895" xr:uid="{00000000-0005-0000-0000-0000DC9B0000}"/>
    <cellStyle name="Normal 4 2 4 3 2 3 2 2 2" xfId="39896" xr:uid="{00000000-0005-0000-0000-0000DD9B0000}"/>
    <cellStyle name="Normal 4 2 4 3 2 3 2 3" xfId="39897" xr:uid="{00000000-0005-0000-0000-0000DE9B0000}"/>
    <cellStyle name="Normal 4 2 4 3 2 3 3" xfId="39898" xr:uid="{00000000-0005-0000-0000-0000DF9B0000}"/>
    <cellStyle name="Normal 4 2 4 3 2 3 3 2" xfId="39899" xr:uid="{00000000-0005-0000-0000-0000E09B0000}"/>
    <cellStyle name="Normal 4 2 4 3 2 3 4" xfId="39900" xr:uid="{00000000-0005-0000-0000-0000E19B0000}"/>
    <cellStyle name="Normal 4 2 4 3 2 4" xfId="39901" xr:uid="{00000000-0005-0000-0000-0000E29B0000}"/>
    <cellStyle name="Normal 4 2 4 3 2 4 2" xfId="39902" xr:uid="{00000000-0005-0000-0000-0000E39B0000}"/>
    <cellStyle name="Normal 4 2 4 3 2 4 2 2" xfId="39903" xr:uid="{00000000-0005-0000-0000-0000E49B0000}"/>
    <cellStyle name="Normal 4 2 4 3 2 4 3" xfId="39904" xr:uid="{00000000-0005-0000-0000-0000E59B0000}"/>
    <cellStyle name="Normal 4 2 4 3 2 5" xfId="39905" xr:uid="{00000000-0005-0000-0000-0000E69B0000}"/>
    <cellStyle name="Normal 4 2 4 3 2 5 2" xfId="39906" xr:uid="{00000000-0005-0000-0000-0000E79B0000}"/>
    <cellStyle name="Normal 4 2 4 3 2 6" xfId="39907" xr:uid="{00000000-0005-0000-0000-0000E89B0000}"/>
    <cellStyle name="Normal 4 2 4 3 3" xfId="39908" xr:uid="{00000000-0005-0000-0000-0000E99B0000}"/>
    <cellStyle name="Normal 4 2 4 3 3 2" xfId="39909" xr:uid="{00000000-0005-0000-0000-0000EA9B0000}"/>
    <cellStyle name="Normal 4 2 4 3 3 2 2" xfId="39910" xr:uid="{00000000-0005-0000-0000-0000EB9B0000}"/>
    <cellStyle name="Normal 4 2 4 3 3 2 2 2" xfId="39911" xr:uid="{00000000-0005-0000-0000-0000EC9B0000}"/>
    <cellStyle name="Normal 4 2 4 3 3 2 2 2 2" xfId="39912" xr:uid="{00000000-0005-0000-0000-0000ED9B0000}"/>
    <cellStyle name="Normal 4 2 4 3 3 2 2 2 2 2" xfId="39913" xr:uid="{00000000-0005-0000-0000-0000EE9B0000}"/>
    <cellStyle name="Normal 4 2 4 3 3 2 2 2 3" xfId="39914" xr:uid="{00000000-0005-0000-0000-0000EF9B0000}"/>
    <cellStyle name="Normal 4 2 4 3 3 2 2 3" xfId="39915" xr:uid="{00000000-0005-0000-0000-0000F09B0000}"/>
    <cellStyle name="Normal 4 2 4 3 3 2 2 3 2" xfId="39916" xr:uid="{00000000-0005-0000-0000-0000F19B0000}"/>
    <cellStyle name="Normal 4 2 4 3 3 2 2 4" xfId="39917" xr:uid="{00000000-0005-0000-0000-0000F29B0000}"/>
    <cellStyle name="Normal 4 2 4 3 3 2 3" xfId="39918" xr:uid="{00000000-0005-0000-0000-0000F39B0000}"/>
    <cellStyle name="Normal 4 2 4 3 3 2 3 2" xfId="39919" xr:uid="{00000000-0005-0000-0000-0000F49B0000}"/>
    <cellStyle name="Normal 4 2 4 3 3 2 3 2 2" xfId="39920" xr:uid="{00000000-0005-0000-0000-0000F59B0000}"/>
    <cellStyle name="Normal 4 2 4 3 3 2 3 3" xfId="39921" xr:uid="{00000000-0005-0000-0000-0000F69B0000}"/>
    <cellStyle name="Normal 4 2 4 3 3 2 4" xfId="39922" xr:uid="{00000000-0005-0000-0000-0000F79B0000}"/>
    <cellStyle name="Normal 4 2 4 3 3 2 4 2" xfId="39923" xr:uid="{00000000-0005-0000-0000-0000F89B0000}"/>
    <cellStyle name="Normal 4 2 4 3 3 2 5" xfId="39924" xr:uid="{00000000-0005-0000-0000-0000F99B0000}"/>
    <cellStyle name="Normal 4 2 4 3 3 3" xfId="39925" xr:uid="{00000000-0005-0000-0000-0000FA9B0000}"/>
    <cellStyle name="Normal 4 2 4 3 3 3 2" xfId="39926" xr:uid="{00000000-0005-0000-0000-0000FB9B0000}"/>
    <cellStyle name="Normal 4 2 4 3 3 3 2 2" xfId="39927" xr:uid="{00000000-0005-0000-0000-0000FC9B0000}"/>
    <cellStyle name="Normal 4 2 4 3 3 3 2 2 2" xfId="39928" xr:uid="{00000000-0005-0000-0000-0000FD9B0000}"/>
    <cellStyle name="Normal 4 2 4 3 3 3 2 3" xfId="39929" xr:uid="{00000000-0005-0000-0000-0000FE9B0000}"/>
    <cellStyle name="Normal 4 2 4 3 3 3 3" xfId="39930" xr:uid="{00000000-0005-0000-0000-0000FF9B0000}"/>
    <cellStyle name="Normal 4 2 4 3 3 3 3 2" xfId="39931" xr:uid="{00000000-0005-0000-0000-0000009C0000}"/>
    <cellStyle name="Normal 4 2 4 3 3 3 4" xfId="39932" xr:uid="{00000000-0005-0000-0000-0000019C0000}"/>
    <cellStyle name="Normal 4 2 4 3 3 4" xfId="39933" xr:uid="{00000000-0005-0000-0000-0000029C0000}"/>
    <cellStyle name="Normal 4 2 4 3 3 4 2" xfId="39934" xr:uid="{00000000-0005-0000-0000-0000039C0000}"/>
    <cellStyle name="Normal 4 2 4 3 3 4 2 2" xfId="39935" xr:uid="{00000000-0005-0000-0000-0000049C0000}"/>
    <cellStyle name="Normal 4 2 4 3 3 4 3" xfId="39936" xr:uid="{00000000-0005-0000-0000-0000059C0000}"/>
    <cellStyle name="Normal 4 2 4 3 3 5" xfId="39937" xr:uid="{00000000-0005-0000-0000-0000069C0000}"/>
    <cellStyle name="Normal 4 2 4 3 3 5 2" xfId="39938" xr:uid="{00000000-0005-0000-0000-0000079C0000}"/>
    <cellStyle name="Normal 4 2 4 3 3 6" xfId="39939" xr:uid="{00000000-0005-0000-0000-0000089C0000}"/>
    <cellStyle name="Normal 4 2 4 3 4" xfId="39940" xr:uid="{00000000-0005-0000-0000-0000099C0000}"/>
    <cellStyle name="Normal 4 2 4 3 4 2" xfId="39941" xr:uid="{00000000-0005-0000-0000-00000A9C0000}"/>
    <cellStyle name="Normal 4 2 4 3 4 2 2" xfId="39942" xr:uid="{00000000-0005-0000-0000-00000B9C0000}"/>
    <cellStyle name="Normal 4 2 4 3 4 2 2 2" xfId="39943" xr:uid="{00000000-0005-0000-0000-00000C9C0000}"/>
    <cellStyle name="Normal 4 2 4 3 4 2 2 2 2" xfId="39944" xr:uid="{00000000-0005-0000-0000-00000D9C0000}"/>
    <cellStyle name="Normal 4 2 4 3 4 2 2 3" xfId="39945" xr:uid="{00000000-0005-0000-0000-00000E9C0000}"/>
    <cellStyle name="Normal 4 2 4 3 4 2 3" xfId="39946" xr:uid="{00000000-0005-0000-0000-00000F9C0000}"/>
    <cellStyle name="Normal 4 2 4 3 4 2 3 2" xfId="39947" xr:uid="{00000000-0005-0000-0000-0000109C0000}"/>
    <cellStyle name="Normal 4 2 4 3 4 2 4" xfId="39948" xr:uid="{00000000-0005-0000-0000-0000119C0000}"/>
    <cellStyle name="Normal 4 2 4 3 4 3" xfId="39949" xr:uid="{00000000-0005-0000-0000-0000129C0000}"/>
    <cellStyle name="Normal 4 2 4 3 4 3 2" xfId="39950" xr:uid="{00000000-0005-0000-0000-0000139C0000}"/>
    <cellStyle name="Normal 4 2 4 3 4 3 2 2" xfId="39951" xr:uid="{00000000-0005-0000-0000-0000149C0000}"/>
    <cellStyle name="Normal 4 2 4 3 4 3 3" xfId="39952" xr:uid="{00000000-0005-0000-0000-0000159C0000}"/>
    <cellStyle name="Normal 4 2 4 3 4 4" xfId="39953" xr:uid="{00000000-0005-0000-0000-0000169C0000}"/>
    <cellStyle name="Normal 4 2 4 3 4 4 2" xfId="39954" xr:uid="{00000000-0005-0000-0000-0000179C0000}"/>
    <cellStyle name="Normal 4 2 4 3 4 5" xfId="39955" xr:uid="{00000000-0005-0000-0000-0000189C0000}"/>
    <cellStyle name="Normal 4 2 4 3 5" xfId="39956" xr:uid="{00000000-0005-0000-0000-0000199C0000}"/>
    <cellStyle name="Normal 4 2 4 3 5 2" xfId="39957" xr:uid="{00000000-0005-0000-0000-00001A9C0000}"/>
    <cellStyle name="Normal 4 2 4 3 5 2 2" xfId="39958" xr:uid="{00000000-0005-0000-0000-00001B9C0000}"/>
    <cellStyle name="Normal 4 2 4 3 5 2 2 2" xfId="39959" xr:uid="{00000000-0005-0000-0000-00001C9C0000}"/>
    <cellStyle name="Normal 4 2 4 3 5 2 3" xfId="39960" xr:uid="{00000000-0005-0000-0000-00001D9C0000}"/>
    <cellStyle name="Normal 4 2 4 3 5 3" xfId="39961" xr:uid="{00000000-0005-0000-0000-00001E9C0000}"/>
    <cellStyle name="Normal 4 2 4 3 5 3 2" xfId="39962" xr:uid="{00000000-0005-0000-0000-00001F9C0000}"/>
    <cellStyle name="Normal 4 2 4 3 5 4" xfId="39963" xr:uid="{00000000-0005-0000-0000-0000209C0000}"/>
    <cellStyle name="Normal 4 2 4 3 6" xfId="39964" xr:uid="{00000000-0005-0000-0000-0000219C0000}"/>
    <cellStyle name="Normal 4 2 4 3 6 2" xfId="39965" xr:uid="{00000000-0005-0000-0000-0000229C0000}"/>
    <cellStyle name="Normal 4 2 4 3 6 2 2" xfId="39966" xr:uid="{00000000-0005-0000-0000-0000239C0000}"/>
    <cellStyle name="Normal 4 2 4 3 6 3" xfId="39967" xr:uid="{00000000-0005-0000-0000-0000249C0000}"/>
    <cellStyle name="Normal 4 2 4 3 6 3 2" xfId="39968" xr:uid="{00000000-0005-0000-0000-0000259C0000}"/>
    <cellStyle name="Normal 4 2 4 3 6 4" xfId="39969" xr:uid="{00000000-0005-0000-0000-0000269C0000}"/>
    <cellStyle name="Normal 4 2 4 3 7" xfId="39970" xr:uid="{00000000-0005-0000-0000-0000279C0000}"/>
    <cellStyle name="Normal 4 2 4 3 7 2" xfId="39971" xr:uid="{00000000-0005-0000-0000-0000289C0000}"/>
    <cellStyle name="Normal 4 2 4 3 8" xfId="39972" xr:uid="{00000000-0005-0000-0000-0000299C0000}"/>
    <cellStyle name="Normal 4 2 4 3 8 2" xfId="39973" xr:uid="{00000000-0005-0000-0000-00002A9C0000}"/>
    <cellStyle name="Normal 4 2 4 3 9" xfId="39974" xr:uid="{00000000-0005-0000-0000-00002B9C0000}"/>
    <cellStyle name="Normal 4 2 4 4" xfId="39975" xr:uid="{00000000-0005-0000-0000-00002C9C0000}"/>
    <cellStyle name="Normal 4 2 4 4 2" xfId="39976" xr:uid="{00000000-0005-0000-0000-00002D9C0000}"/>
    <cellStyle name="Normal 4 2 4 4 2 2" xfId="39977" xr:uid="{00000000-0005-0000-0000-00002E9C0000}"/>
    <cellStyle name="Normal 4 2 4 4 2 2 2" xfId="39978" xr:uid="{00000000-0005-0000-0000-00002F9C0000}"/>
    <cellStyle name="Normal 4 2 4 4 2 2 2 2" xfId="39979" xr:uid="{00000000-0005-0000-0000-0000309C0000}"/>
    <cellStyle name="Normal 4 2 4 4 2 2 2 2 2" xfId="39980" xr:uid="{00000000-0005-0000-0000-0000319C0000}"/>
    <cellStyle name="Normal 4 2 4 4 2 2 2 3" xfId="39981" xr:uid="{00000000-0005-0000-0000-0000329C0000}"/>
    <cellStyle name="Normal 4 2 4 4 2 2 3" xfId="39982" xr:uid="{00000000-0005-0000-0000-0000339C0000}"/>
    <cellStyle name="Normal 4 2 4 4 2 2 3 2" xfId="39983" xr:uid="{00000000-0005-0000-0000-0000349C0000}"/>
    <cellStyle name="Normal 4 2 4 4 2 2 4" xfId="39984" xr:uid="{00000000-0005-0000-0000-0000359C0000}"/>
    <cellStyle name="Normal 4 2 4 4 2 3" xfId="39985" xr:uid="{00000000-0005-0000-0000-0000369C0000}"/>
    <cellStyle name="Normal 4 2 4 4 2 3 2" xfId="39986" xr:uid="{00000000-0005-0000-0000-0000379C0000}"/>
    <cellStyle name="Normal 4 2 4 4 2 3 2 2" xfId="39987" xr:uid="{00000000-0005-0000-0000-0000389C0000}"/>
    <cellStyle name="Normal 4 2 4 4 2 3 3" xfId="39988" xr:uid="{00000000-0005-0000-0000-0000399C0000}"/>
    <cellStyle name="Normal 4 2 4 4 2 4" xfId="39989" xr:uid="{00000000-0005-0000-0000-00003A9C0000}"/>
    <cellStyle name="Normal 4 2 4 4 2 4 2" xfId="39990" xr:uid="{00000000-0005-0000-0000-00003B9C0000}"/>
    <cellStyle name="Normal 4 2 4 4 2 5" xfId="39991" xr:uid="{00000000-0005-0000-0000-00003C9C0000}"/>
    <cellStyle name="Normal 4 2 4 4 3" xfId="39992" xr:uid="{00000000-0005-0000-0000-00003D9C0000}"/>
    <cellStyle name="Normal 4 2 4 4 3 2" xfId="39993" xr:uid="{00000000-0005-0000-0000-00003E9C0000}"/>
    <cellStyle name="Normal 4 2 4 4 3 2 2" xfId="39994" xr:uid="{00000000-0005-0000-0000-00003F9C0000}"/>
    <cellStyle name="Normal 4 2 4 4 3 2 2 2" xfId="39995" xr:uid="{00000000-0005-0000-0000-0000409C0000}"/>
    <cellStyle name="Normal 4 2 4 4 3 2 3" xfId="39996" xr:uid="{00000000-0005-0000-0000-0000419C0000}"/>
    <cellStyle name="Normal 4 2 4 4 3 3" xfId="39997" xr:uid="{00000000-0005-0000-0000-0000429C0000}"/>
    <cellStyle name="Normal 4 2 4 4 3 3 2" xfId="39998" xr:uid="{00000000-0005-0000-0000-0000439C0000}"/>
    <cellStyle name="Normal 4 2 4 4 3 4" xfId="39999" xr:uid="{00000000-0005-0000-0000-0000449C0000}"/>
    <cellStyle name="Normal 4 2 4 4 4" xfId="40000" xr:uid="{00000000-0005-0000-0000-0000459C0000}"/>
    <cellStyle name="Normal 4 2 4 4 4 2" xfId="40001" xr:uid="{00000000-0005-0000-0000-0000469C0000}"/>
    <cellStyle name="Normal 4 2 4 4 4 2 2" xfId="40002" xr:uid="{00000000-0005-0000-0000-0000479C0000}"/>
    <cellStyle name="Normal 4 2 4 4 4 3" xfId="40003" xr:uid="{00000000-0005-0000-0000-0000489C0000}"/>
    <cellStyle name="Normal 4 2 4 4 5" xfId="40004" xr:uid="{00000000-0005-0000-0000-0000499C0000}"/>
    <cellStyle name="Normal 4 2 4 4 5 2" xfId="40005" xr:uid="{00000000-0005-0000-0000-00004A9C0000}"/>
    <cellStyle name="Normal 4 2 4 4 6" xfId="40006" xr:uid="{00000000-0005-0000-0000-00004B9C0000}"/>
    <cellStyle name="Normal 4 2 4 5" xfId="40007" xr:uid="{00000000-0005-0000-0000-00004C9C0000}"/>
    <cellStyle name="Normal 4 2 4 5 2" xfId="40008" xr:uid="{00000000-0005-0000-0000-00004D9C0000}"/>
    <cellStyle name="Normal 4 2 4 5 2 2" xfId="40009" xr:uid="{00000000-0005-0000-0000-00004E9C0000}"/>
    <cellStyle name="Normal 4 2 4 5 2 2 2" xfId="40010" xr:uid="{00000000-0005-0000-0000-00004F9C0000}"/>
    <cellStyle name="Normal 4 2 4 5 2 2 2 2" xfId="40011" xr:uid="{00000000-0005-0000-0000-0000509C0000}"/>
    <cellStyle name="Normal 4 2 4 5 2 2 2 2 2" xfId="40012" xr:uid="{00000000-0005-0000-0000-0000519C0000}"/>
    <cellStyle name="Normal 4 2 4 5 2 2 2 3" xfId="40013" xr:uid="{00000000-0005-0000-0000-0000529C0000}"/>
    <cellStyle name="Normal 4 2 4 5 2 2 3" xfId="40014" xr:uid="{00000000-0005-0000-0000-0000539C0000}"/>
    <cellStyle name="Normal 4 2 4 5 2 2 3 2" xfId="40015" xr:uid="{00000000-0005-0000-0000-0000549C0000}"/>
    <cellStyle name="Normal 4 2 4 5 2 2 4" xfId="40016" xr:uid="{00000000-0005-0000-0000-0000559C0000}"/>
    <cellStyle name="Normal 4 2 4 5 2 3" xfId="40017" xr:uid="{00000000-0005-0000-0000-0000569C0000}"/>
    <cellStyle name="Normal 4 2 4 5 2 3 2" xfId="40018" xr:uid="{00000000-0005-0000-0000-0000579C0000}"/>
    <cellStyle name="Normal 4 2 4 5 2 3 2 2" xfId="40019" xr:uid="{00000000-0005-0000-0000-0000589C0000}"/>
    <cellStyle name="Normal 4 2 4 5 2 3 3" xfId="40020" xr:uid="{00000000-0005-0000-0000-0000599C0000}"/>
    <cellStyle name="Normal 4 2 4 5 2 4" xfId="40021" xr:uid="{00000000-0005-0000-0000-00005A9C0000}"/>
    <cellStyle name="Normal 4 2 4 5 2 4 2" xfId="40022" xr:uid="{00000000-0005-0000-0000-00005B9C0000}"/>
    <cellStyle name="Normal 4 2 4 5 2 5" xfId="40023" xr:uid="{00000000-0005-0000-0000-00005C9C0000}"/>
    <cellStyle name="Normal 4 2 4 5 3" xfId="40024" xr:uid="{00000000-0005-0000-0000-00005D9C0000}"/>
    <cellStyle name="Normal 4 2 4 5 3 2" xfId="40025" xr:uid="{00000000-0005-0000-0000-00005E9C0000}"/>
    <cellStyle name="Normal 4 2 4 5 3 2 2" xfId="40026" xr:uid="{00000000-0005-0000-0000-00005F9C0000}"/>
    <cellStyle name="Normal 4 2 4 5 3 2 2 2" xfId="40027" xr:uid="{00000000-0005-0000-0000-0000609C0000}"/>
    <cellStyle name="Normal 4 2 4 5 3 2 3" xfId="40028" xr:uid="{00000000-0005-0000-0000-0000619C0000}"/>
    <cellStyle name="Normal 4 2 4 5 3 3" xfId="40029" xr:uid="{00000000-0005-0000-0000-0000629C0000}"/>
    <cellStyle name="Normal 4 2 4 5 3 3 2" xfId="40030" xr:uid="{00000000-0005-0000-0000-0000639C0000}"/>
    <cellStyle name="Normal 4 2 4 5 3 4" xfId="40031" xr:uid="{00000000-0005-0000-0000-0000649C0000}"/>
    <cellStyle name="Normal 4 2 4 5 4" xfId="40032" xr:uid="{00000000-0005-0000-0000-0000659C0000}"/>
    <cellStyle name="Normal 4 2 4 5 4 2" xfId="40033" xr:uid="{00000000-0005-0000-0000-0000669C0000}"/>
    <cellStyle name="Normal 4 2 4 5 4 2 2" xfId="40034" xr:uid="{00000000-0005-0000-0000-0000679C0000}"/>
    <cellStyle name="Normal 4 2 4 5 4 3" xfId="40035" xr:uid="{00000000-0005-0000-0000-0000689C0000}"/>
    <cellStyle name="Normal 4 2 4 5 5" xfId="40036" xr:uid="{00000000-0005-0000-0000-0000699C0000}"/>
    <cellStyle name="Normal 4 2 4 5 5 2" xfId="40037" xr:uid="{00000000-0005-0000-0000-00006A9C0000}"/>
    <cellStyle name="Normal 4 2 4 5 6" xfId="40038" xr:uid="{00000000-0005-0000-0000-00006B9C0000}"/>
    <cellStyle name="Normal 4 2 4 6" xfId="40039" xr:uid="{00000000-0005-0000-0000-00006C9C0000}"/>
    <cellStyle name="Normal 4 2 4 6 2" xfId="40040" xr:uid="{00000000-0005-0000-0000-00006D9C0000}"/>
    <cellStyle name="Normal 4 2 4 6 2 2" xfId="40041" xr:uid="{00000000-0005-0000-0000-00006E9C0000}"/>
    <cellStyle name="Normal 4 2 4 6 2 2 2" xfId="40042" xr:uid="{00000000-0005-0000-0000-00006F9C0000}"/>
    <cellStyle name="Normal 4 2 4 6 2 2 2 2" xfId="40043" xr:uid="{00000000-0005-0000-0000-0000709C0000}"/>
    <cellStyle name="Normal 4 2 4 6 2 2 3" xfId="40044" xr:uid="{00000000-0005-0000-0000-0000719C0000}"/>
    <cellStyle name="Normal 4 2 4 6 2 3" xfId="40045" xr:uid="{00000000-0005-0000-0000-0000729C0000}"/>
    <cellStyle name="Normal 4 2 4 6 2 3 2" xfId="40046" xr:uid="{00000000-0005-0000-0000-0000739C0000}"/>
    <cellStyle name="Normal 4 2 4 6 2 4" xfId="40047" xr:uid="{00000000-0005-0000-0000-0000749C0000}"/>
    <cellStyle name="Normal 4 2 4 6 3" xfId="40048" xr:uid="{00000000-0005-0000-0000-0000759C0000}"/>
    <cellStyle name="Normal 4 2 4 6 3 2" xfId="40049" xr:uid="{00000000-0005-0000-0000-0000769C0000}"/>
    <cellStyle name="Normal 4 2 4 6 3 2 2" xfId="40050" xr:uid="{00000000-0005-0000-0000-0000779C0000}"/>
    <cellStyle name="Normal 4 2 4 6 3 3" xfId="40051" xr:uid="{00000000-0005-0000-0000-0000789C0000}"/>
    <cellStyle name="Normal 4 2 4 6 4" xfId="40052" xr:uid="{00000000-0005-0000-0000-0000799C0000}"/>
    <cellStyle name="Normal 4 2 4 6 4 2" xfId="40053" xr:uid="{00000000-0005-0000-0000-00007A9C0000}"/>
    <cellStyle name="Normal 4 2 4 6 5" xfId="40054" xr:uid="{00000000-0005-0000-0000-00007B9C0000}"/>
    <cellStyle name="Normal 4 2 4 7" xfId="40055" xr:uid="{00000000-0005-0000-0000-00007C9C0000}"/>
    <cellStyle name="Normal 4 2 4 7 2" xfId="40056" xr:uid="{00000000-0005-0000-0000-00007D9C0000}"/>
    <cellStyle name="Normal 4 2 4 7 2 2" xfId="40057" xr:uid="{00000000-0005-0000-0000-00007E9C0000}"/>
    <cellStyle name="Normal 4 2 4 7 2 2 2" xfId="40058" xr:uid="{00000000-0005-0000-0000-00007F9C0000}"/>
    <cellStyle name="Normal 4 2 4 7 2 3" xfId="40059" xr:uid="{00000000-0005-0000-0000-0000809C0000}"/>
    <cellStyle name="Normal 4 2 4 7 3" xfId="40060" xr:uid="{00000000-0005-0000-0000-0000819C0000}"/>
    <cellStyle name="Normal 4 2 4 7 3 2" xfId="40061" xr:uid="{00000000-0005-0000-0000-0000829C0000}"/>
    <cellStyle name="Normal 4 2 4 7 4" xfId="40062" xr:uid="{00000000-0005-0000-0000-0000839C0000}"/>
    <cellStyle name="Normal 4 2 4 8" xfId="40063" xr:uid="{00000000-0005-0000-0000-0000849C0000}"/>
    <cellStyle name="Normal 4 2 4 8 2" xfId="40064" xr:uid="{00000000-0005-0000-0000-0000859C0000}"/>
    <cellStyle name="Normal 4 2 4 8 2 2" xfId="40065" xr:uid="{00000000-0005-0000-0000-0000869C0000}"/>
    <cellStyle name="Normal 4 2 4 8 3" xfId="40066" xr:uid="{00000000-0005-0000-0000-0000879C0000}"/>
    <cellStyle name="Normal 4 2 4 8 3 2" xfId="40067" xr:uid="{00000000-0005-0000-0000-0000889C0000}"/>
    <cellStyle name="Normal 4 2 4 8 4" xfId="40068" xr:uid="{00000000-0005-0000-0000-0000899C0000}"/>
    <cellStyle name="Normal 4 2 4 9" xfId="40069" xr:uid="{00000000-0005-0000-0000-00008A9C0000}"/>
    <cellStyle name="Normal 4 2 4 9 2" xfId="40070" xr:uid="{00000000-0005-0000-0000-00008B9C0000}"/>
    <cellStyle name="Normal 4 2 5" xfId="40071" xr:uid="{00000000-0005-0000-0000-00008C9C0000}"/>
    <cellStyle name="Normal 4 2 5 10" xfId="40072" xr:uid="{00000000-0005-0000-0000-00008D9C0000}"/>
    <cellStyle name="Normal 4 2 5 11" xfId="40073" xr:uid="{00000000-0005-0000-0000-00008E9C0000}"/>
    <cellStyle name="Normal 4 2 5 2" xfId="40074" xr:uid="{00000000-0005-0000-0000-00008F9C0000}"/>
    <cellStyle name="Normal 4 2 5 2 2" xfId="40075" xr:uid="{00000000-0005-0000-0000-0000909C0000}"/>
    <cellStyle name="Normal 4 2 5 2 2 2" xfId="40076" xr:uid="{00000000-0005-0000-0000-0000919C0000}"/>
    <cellStyle name="Normal 4 2 5 2 2 2 2" xfId="40077" xr:uid="{00000000-0005-0000-0000-0000929C0000}"/>
    <cellStyle name="Normal 4 2 5 2 2 2 2 2" xfId="40078" xr:uid="{00000000-0005-0000-0000-0000939C0000}"/>
    <cellStyle name="Normal 4 2 5 2 2 2 2 2 2" xfId="40079" xr:uid="{00000000-0005-0000-0000-0000949C0000}"/>
    <cellStyle name="Normal 4 2 5 2 2 2 2 2 2 2" xfId="40080" xr:uid="{00000000-0005-0000-0000-0000959C0000}"/>
    <cellStyle name="Normal 4 2 5 2 2 2 2 2 3" xfId="40081" xr:uid="{00000000-0005-0000-0000-0000969C0000}"/>
    <cellStyle name="Normal 4 2 5 2 2 2 2 3" xfId="40082" xr:uid="{00000000-0005-0000-0000-0000979C0000}"/>
    <cellStyle name="Normal 4 2 5 2 2 2 2 3 2" xfId="40083" xr:uid="{00000000-0005-0000-0000-0000989C0000}"/>
    <cellStyle name="Normal 4 2 5 2 2 2 2 4" xfId="40084" xr:uid="{00000000-0005-0000-0000-0000999C0000}"/>
    <cellStyle name="Normal 4 2 5 2 2 2 3" xfId="40085" xr:uid="{00000000-0005-0000-0000-00009A9C0000}"/>
    <cellStyle name="Normal 4 2 5 2 2 2 3 2" xfId="40086" xr:uid="{00000000-0005-0000-0000-00009B9C0000}"/>
    <cellStyle name="Normal 4 2 5 2 2 2 3 2 2" xfId="40087" xr:uid="{00000000-0005-0000-0000-00009C9C0000}"/>
    <cellStyle name="Normal 4 2 5 2 2 2 3 3" xfId="40088" xr:uid="{00000000-0005-0000-0000-00009D9C0000}"/>
    <cellStyle name="Normal 4 2 5 2 2 2 4" xfId="40089" xr:uid="{00000000-0005-0000-0000-00009E9C0000}"/>
    <cellStyle name="Normal 4 2 5 2 2 2 4 2" xfId="40090" xr:uid="{00000000-0005-0000-0000-00009F9C0000}"/>
    <cellStyle name="Normal 4 2 5 2 2 2 5" xfId="40091" xr:uid="{00000000-0005-0000-0000-0000A09C0000}"/>
    <cellStyle name="Normal 4 2 5 2 2 3" xfId="40092" xr:uid="{00000000-0005-0000-0000-0000A19C0000}"/>
    <cellStyle name="Normal 4 2 5 2 2 3 2" xfId="40093" xr:uid="{00000000-0005-0000-0000-0000A29C0000}"/>
    <cellStyle name="Normal 4 2 5 2 2 3 2 2" xfId="40094" xr:uid="{00000000-0005-0000-0000-0000A39C0000}"/>
    <cellStyle name="Normal 4 2 5 2 2 3 2 2 2" xfId="40095" xr:uid="{00000000-0005-0000-0000-0000A49C0000}"/>
    <cellStyle name="Normal 4 2 5 2 2 3 2 3" xfId="40096" xr:uid="{00000000-0005-0000-0000-0000A59C0000}"/>
    <cellStyle name="Normal 4 2 5 2 2 3 3" xfId="40097" xr:uid="{00000000-0005-0000-0000-0000A69C0000}"/>
    <cellStyle name="Normal 4 2 5 2 2 3 3 2" xfId="40098" xr:uid="{00000000-0005-0000-0000-0000A79C0000}"/>
    <cellStyle name="Normal 4 2 5 2 2 3 4" xfId="40099" xr:uid="{00000000-0005-0000-0000-0000A89C0000}"/>
    <cellStyle name="Normal 4 2 5 2 2 4" xfId="40100" xr:uid="{00000000-0005-0000-0000-0000A99C0000}"/>
    <cellStyle name="Normal 4 2 5 2 2 4 2" xfId="40101" xr:uid="{00000000-0005-0000-0000-0000AA9C0000}"/>
    <cellStyle name="Normal 4 2 5 2 2 4 2 2" xfId="40102" xr:uid="{00000000-0005-0000-0000-0000AB9C0000}"/>
    <cellStyle name="Normal 4 2 5 2 2 4 3" xfId="40103" xr:uid="{00000000-0005-0000-0000-0000AC9C0000}"/>
    <cellStyle name="Normal 4 2 5 2 2 5" xfId="40104" xr:uid="{00000000-0005-0000-0000-0000AD9C0000}"/>
    <cellStyle name="Normal 4 2 5 2 2 5 2" xfId="40105" xr:uid="{00000000-0005-0000-0000-0000AE9C0000}"/>
    <cellStyle name="Normal 4 2 5 2 2 6" xfId="40106" xr:uid="{00000000-0005-0000-0000-0000AF9C0000}"/>
    <cellStyle name="Normal 4 2 5 2 3" xfId="40107" xr:uid="{00000000-0005-0000-0000-0000B09C0000}"/>
    <cellStyle name="Normal 4 2 5 2 3 2" xfId="40108" xr:uid="{00000000-0005-0000-0000-0000B19C0000}"/>
    <cellStyle name="Normal 4 2 5 2 3 2 2" xfId="40109" xr:uid="{00000000-0005-0000-0000-0000B29C0000}"/>
    <cellStyle name="Normal 4 2 5 2 3 2 2 2" xfId="40110" xr:uid="{00000000-0005-0000-0000-0000B39C0000}"/>
    <cellStyle name="Normal 4 2 5 2 3 2 2 2 2" xfId="40111" xr:uid="{00000000-0005-0000-0000-0000B49C0000}"/>
    <cellStyle name="Normal 4 2 5 2 3 2 2 2 2 2" xfId="40112" xr:uid="{00000000-0005-0000-0000-0000B59C0000}"/>
    <cellStyle name="Normal 4 2 5 2 3 2 2 2 3" xfId="40113" xr:uid="{00000000-0005-0000-0000-0000B69C0000}"/>
    <cellStyle name="Normal 4 2 5 2 3 2 2 3" xfId="40114" xr:uid="{00000000-0005-0000-0000-0000B79C0000}"/>
    <cellStyle name="Normal 4 2 5 2 3 2 2 3 2" xfId="40115" xr:uid="{00000000-0005-0000-0000-0000B89C0000}"/>
    <cellStyle name="Normal 4 2 5 2 3 2 2 4" xfId="40116" xr:uid="{00000000-0005-0000-0000-0000B99C0000}"/>
    <cellStyle name="Normal 4 2 5 2 3 2 3" xfId="40117" xr:uid="{00000000-0005-0000-0000-0000BA9C0000}"/>
    <cellStyle name="Normal 4 2 5 2 3 2 3 2" xfId="40118" xr:uid="{00000000-0005-0000-0000-0000BB9C0000}"/>
    <cellStyle name="Normal 4 2 5 2 3 2 3 2 2" xfId="40119" xr:uid="{00000000-0005-0000-0000-0000BC9C0000}"/>
    <cellStyle name="Normal 4 2 5 2 3 2 3 3" xfId="40120" xr:uid="{00000000-0005-0000-0000-0000BD9C0000}"/>
    <cellStyle name="Normal 4 2 5 2 3 2 4" xfId="40121" xr:uid="{00000000-0005-0000-0000-0000BE9C0000}"/>
    <cellStyle name="Normal 4 2 5 2 3 2 4 2" xfId="40122" xr:uid="{00000000-0005-0000-0000-0000BF9C0000}"/>
    <cellStyle name="Normal 4 2 5 2 3 2 5" xfId="40123" xr:uid="{00000000-0005-0000-0000-0000C09C0000}"/>
    <cellStyle name="Normal 4 2 5 2 3 3" xfId="40124" xr:uid="{00000000-0005-0000-0000-0000C19C0000}"/>
    <cellStyle name="Normal 4 2 5 2 3 3 2" xfId="40125" xr:uid="{00000000-0005-0000-0000-0000C29C0000}"/>
    <cellStyle name="Normal 4 2 5 2 3 3 2 2" xfId="40126" xr:uid="{00000000-0005-0000-0000-0000C39C0000}"/>
    <cellStyle name="Normal 4 2 5 2 3 3 2 2 2" xfId="40127" xr:uid="{00000000-0005-0000-0000-0000C49C0000}"/>
    <cellStyle name="Normal 4 2 5 2 3 3 2 3" xfId="40128" xr:uid="{00000000-0005-0000-0000-0000C59C0000}"/>
    <cellStyle name="Normal 4 2 5 2 3 3 3" xfId="40129" xr:uid="{00000000-0005-0000-0000-0000C69C0000}"/>
    <cellStyle name="Normal 4 2 5 2 3 3 3 2" xfId="40130" xr:uid="{00000000-0005-0000-0000-0000C79C0000}"/>
    <cellStyle name="Normal 4 2 5 2 3 3 4" xfId="40131" xr:uid="{00000000-0005-0000-0000-0000C89C0000}"/>
    <cellStyle name="Normal 4 2 5 2 3 4" xfId="40132" xr:uid="{00000000-0005-0000-0000-0000C99C0000}"/>
    <cellStyle name="Normal 4 2 5 2 3 4 2" xfId="40133" xr:uid="{00000000-0005-0000-0000-0000CA9C0000}"/>
    <cellStyle name="Normal 4 2 5 2 3 4 2 2" xfId="40134" xr:uid="{00000000-0005-0000-0000-0000CB9C0000}"/>
    <cellStyle name="Normal 4 2 5 2 3 4 3" xfId="40135" xr:uid="{00000000-0005-0000-0000-0000CC9C0000}"/>
    <cellStyle name="Normal 4 2 5 2 3 5" xfId="40136" xr:uid="{00000000-0005-0000-0000-0000CD9C0000}"/>
    <cellStyle name="Normal 4 2 5 2 3 5 2" xfId="40137" xr:uid="{00000000-0005-0000-0000-0000CE9C0000}"/>
    <cellStyle name="Normal 4 2 5 2 3 6" xfId="40138" xr:uid="{00000000-0005-0000-0000-0000CF9C0000}"/>
    <cellStyle name="Normal 4 2 5 2 4" xfId="40139" xr:uid="{00000000-0005-0000-0000-0000D09C0000}"/>
    <cellStyle name="Normal 4 2 5 2 4 2" xfId="40140" xr:uid="{00000000-0005-0000-0000-0000D19C0000}"/>
    <cellStyle name="Normal 4 2 5 2 4 2 2" xfId="40141" xr:uid="{00000000-0005-0000-0000-0000D29C0000}"/>
    <cellStyle name="Normal 4 2 5 2 4 2 2 2" xfId="40142" xr:uid="{00000000-0005-0000-0000-0000D39C0000}"/>
    <cellStyle name="Normal 4 2 5 2 4 2 2 2 2" xfId="40143" xr:uid="{00000000-0005-0000-0000-0000D49C0000}"/>
    <cellStyle name="Normal 4 2 5 2 4 2 2 3" xfId="40144" xr:uid="{00000000-0005-0000-0000-0000D59C0000}"/>
    <cellStyle name="Normal 4 2 5 2 4 2 3" xfId="40145" xr:uid="{00000000-0005-0000-0000-0000D69C0000}"/>
    <cellStyle name="Normal 4 2 5 2 4 2 3 2" xfId="40146" xr:uid="{00000000-0005-0000-0000-0000D79C0000}"/>
    <cellStyle name="Normal 4 2 5 2 4 2 4" xfId="40147" xr:uid="{00000000-0005-0000-0000-0000D89C0000}"/>
    <cellStyle name="Normal 4 2 5 2 4 3" xfId="40148" xr:uid="{00000000-0005-0000-0000-0000D99C0000}"/>
    <cellStyle name="Normal 4 2 5 2 4 3 2" xfId="40149" xr:uid="{00000000-0005-0000-0000-0000DA9C0000}"/>
    <cellStyle name="Normal 4 2 5 2 4 3 2 2" xfId="40150" xr:uid="{00000000-0005-0000-0000-0000DB9C0000}"/>
    <cellStyle name="Normal 4 2 5 2 4 3 3" xfId="40151" xr:uid="{00000000-0005-0000-0000-0000DC9C0000}"/>
    <cellStyle name="Normal 4 2 5 2 4 4" xfId="40152" xr:uid="{00000000-0005-0000-0000-0000DD9C0000}"/>
    <cellStyle name="Normal 4 2 5 2 4 4 2" xfId="40153" xr:uid="{00000000-0005-0000-0000-0000DE9C0000}"/>
    <cellStyle name="Normal 4 2 5 2 4 5" xfId="40154" xr:uid="{00000000-0005-0000-0000-0000DF9C0000}"/>
    <cellStyle name="Normal 4 2 5 2 5" xfId="40155" xr:uid="{00000000-0005-0000-0000-0000E09C0000}"/>
    <cellStyle name="Normal 4 2 5 2 5 2" xfId="40156" xr:uid="{00000000-0005-0000-0000-0000E19C0000}"/>
    <cellStyle name="Normal 4 2 5 2 5 2 2" xfId="40157" xr:uid="{00000000-0005-0000-0000-0000E29C0000}"/>
    <cellStyle name="Normal 4 2 5 2 5 2 2 2" xfId="40158" xr:uid="{00000000-0005-0000-0000-0000E39C0000}"/>
    <cellStyle name="Normal 4 2 5 2 5 2 3" xfId="40159" xr:uid="{00000000-0005-0000-0000-0000E49C0000}"/>
    <cellStyle name="Normal 4 2 5 2 5 3" xfId="40160" xr:uid="{00000000-0005-0000-0000-0000E59C0000}"/>
    <cellStyle name="Normal 4 2 5 2 5 3 2" xfId="40161" xr:uid="{00000000-0005-0000-0000-0000E69C0000}"/>
    <cellStyle name="Normal 4 2 5 2 5 4" xfId="40162" xr:uid="{00000000-0005-0000-0000-0000E79C0000}"/>
    <cellStyle name="Normal 4 2 5 2 6" xfId="40163" xr:uid="{00000000-0005-0000-0000-0000E89C0000}"/>
    <cellStyle name="Normal 4 2 5 2 6 2" xfId="40164" xr:uid="{00000000-0005-0000-0000-0000E99C0000}"/>
    <cellStyle name="Normal 4 2 5 2 6 2 2" xfId="40165" xr:uid="{00000000-0005-0000-0000-0000EA9C0000}"/>
    <cellStyle name="Normal 4 2 5 2 6 3" xfId="40166" xr:uid="{00000000-0005-0000-0000-0000EB9C0000}"/>
    <cellStyle name="Normal 4 2 5 2 6 3 2" xfId="40167" xr:uid="{00000000-0005-0000-0000-0000EC9C0000}"/>
    <cellStyle name="Normal 4 2 5 2 6 4" xfId="40168" xr:uid="{00000000-0005-0000-0000-0000ED9C0000}"/>
    <cellStyle name="Normal 4 2 5 2 7" xfId="40169" xr:uid="{00000000-0005-0000-0000-0000EE9C0000}"/>
    <cellStyle name="Normal 4 2 5 2 7 2" xfId="40170" xr:uid="{00000000-0005-0000-0000-0000EF9C0000}"/>
    <cellStyle name="Normal 4 2 5 2 8" xfId="40171" xr:uid="{00000000-0005-0000-0000-0000F09C0000}"/>
    <cellStyle name="Normal 4 2 5 2 8 2" xfId="40172" xr:uid="{00000000-0005-0000-0000-0000F19C0000}"/>
    <cellStyle name="Normal 4 2 5 2 9" xfId="40173" xr:uid="{00000000-0005-0000-0000-0000F29C0000}"/>
    <cellStyle name="Normal 4 2 5 3" xfId="40174" xr:uid="{00000000-0005-0000-0000-0000F39C0000}"/>
    <cellStyle name="Normal 4 2 5 3 2" xfId="40175" xr:uid="{00000000-0005-0000-0000-0000F49C0000}"/>
    <cellStyle name="Normal 4 2 5 3 2 2" xfId="40176" xr:uid="{00000000-0005-0000-0000-0000F59C0000}"/>
    <cellStyle name="Normal 4 2 5 3 2 2 2" xfId="40177" xr:uid="{00000000-0005-0000-0000-0000F69C0000}"/>
    <cellStyle name="Normal 4 2 5 3 2 2 2 2" xfId="40178" xr:uid="{00000000-0005-0000-0000-0000F79C0000}"/>
    <cellStyle name="Normal 4 2 5 3 2 2 2 2 2" xfId="40179" xr:uid="{00000000-0005-0000-0000-0000F89C0000}"/>
    <cellStyle name="Normal 4 2 5 3 2 2 2 3" xfId="40180" xr:uid="{00000000-0005-0000-0000-0000F99C0000}"/>
    <cellStyle name="Normal 4 2 5 3 2 2 3" xfId="40181" xr:uid="{00000000-0005-0000-0000-0000FA9C0000}"/>
    <cellStyle name="Normal 4 2 5 3 2 2 3 2" xfId="40182" xr:uid="{00000000-0005-0000-0000-0000FB9C0000}"/>
    <cellStyle name="Normal 4 2 5 3 2 2 4" xfId="40183" xr:uid="{00000000-0005-0000-0000-0000FC9C0000}"/>
    <cellStyle name="Normal 4 2 5 3 2 3" xfId="40184" xr:uid="{00000000-0005-0000-0000-0000FD9C0000}"/>
    <cellStyle name="Normal 4 2 5 3 2 3 2" xfId="40185" xr:uid="{00000000-0005-0000-0000-0000FE9C0000}"/>
    <cellStyle name="Normal 4 2 5 3 2 3 2 2" xfId="40186" xr:uid="{00000000-0005-0000-0000-0000FF9C0000}"/>
    <cellStyle name="Normal 4 2 5 3 2 3 3" xfId="40187" xr:uid="{00000000-0005-0000-0000-0000009D0000}"/>
    <cellStyle name="Normal 4 2 5 3 2 4" xfId="40188" xr:uid="{00000000-0005-0000-0000-0000019D0000}"/>
    <cellStyle name="Normal 4 2 5 3 2 4 2" xfId="40189" xr:uid="{00000000-0005-0000-0000-0000029D0000}"/>
    <cellStyle name="Normal 4 2 5 3 2 5" xfId="40190" xr:uid="{00000000-0005-0000-0000-0000039D0000}"/>
    <cellStyle name="Normal 4 2 5 3 3" xfId="40191" xr:uid="{00000000-0005-0000-0000-0000049D0000}"/>
    <cellStyle name="Normal 4 2 5 3 3 2" xfId="40192" xr:uid="{00000000-0005-0000-0000-0000059D0000}"/>
    <cellStyle name="Normal 4 2 5 3 3 2 2" xfId="40193" xr:uid="{00000000-0005-0000-0000-0000069D0000}"/>
    <cellStyle name="Normal 4 2 5 3 3 2 2 2" xfId="40194" xr:uid="{00000000-0005-0000-0000-0000079D0000}"/>
    <cellStyle name="Normal 4 2 5 3 3 2 3" xfId="40195" xr:uid="{00000000-0005-0000-0000-0000089D0000}"/>
    <cellStyle name="Normal 4 2 5 3 3 3" xfId="40196" xr:uid="{00000000-0005-0000-0000-0000099D0000}"/>
    <cellStyle name="Normal 4 2 5 3 3 3 2" xfId="40197" xr:uid="{00000000-0005-0000-0000-00000A9D0000}"/>
    <cellStyle name="Normal 4 2 5 3 3 4" xfId="40198" xr:uid="{00000000-0005-0000-0000-00000B9D0000}"/>
    <cellStyle name="Normal 4 2 5 3 4" xfId="40199" xr:uid="{00000000-0005-0000-0000-00000C9D0000}"/>
    <cellStyle name="Normal 4 2 5 3 4 2" xfId="40200" xr:uid="{00000000-0005-0000-0000-00000D9D0000}"/>
    <cellStyle name="Normal 4 2 5 3 4 2 2" xfId="40201" xr:uid="{00000000-0005-0000-0000-00000E9D0000}"/>
    <cellStyle name="Normal 4 2 5 3 4 3" xfId="40202" xr:uid="{00000000-0005-0000-0000-00000F9D0000}"/>
    <cellStyle name="Normal 4 2 5 3 5" xfId="40203" xr:uid="{00000000-0005-0000-0000-0000109D0000}"/>
    <cellStyle name="Normal 4 2 5 3 5 2" xfId="40204" xr:uid="{00000000-0005-0000-0000-0000119D0000}"/>
    <cellStyle name="Normal 4 2 5 3 6" xfId="40205" xr:uid="{00000000-0005-0000-0000-0000129D0000}"/>
    <cellStyle name="Normal 4 2 5 4" xfId="40206" xr:uid="{00000000-0005-0000-0000-0000139D0000}"/>
    <cellStyle name="Normal 4 2 5 4 2" xfId="40207" xr:uid="{00000000-0005-0000-0000-0000149D0000}"/>
    <cellStyle name="Normal 4 2 5 4 2 2" xfId="40208" xr:uid="{00000000-0005-0000-0000-0000159D0000}"/>
    <cellStyle name="Normal 4 2 5 4 2 2 2" xfId="40209" xr:uid="{00000000-0005-0000-0000-0000169D0000}"/>
    <cellStyle name="Normal 4 2 5 4 2 2 2 2" xfId="40210" xr:uid="{00000000-0005-0000-0000-0000179D0000}"/>
    <cellStyle name="Normal 4 2 5 4 2 2 2 2 2" xfId="40211" xr:uid="{00000000-0005-0000-0000-0000189D0000}"/>
    <cellStyle name="Normal 4 2 5 4 2 2 2 3" xfId="40212" xr:uid="{00000000-0005-0000-0000-0000199D0000}"/>
    <cellStyle name="Normal 4 2 5 4 2 2 3" xfId="40213" xr:uid="{00000000-0005-0000-0000-00001A9D0000}"/>
    <cellStyle name="Normal 4 2 5 4 2 2 3 2" xfId="40214" xr:uid="{00000000-0005-0000-0000-00001B9D0000}"/>
    <cellStyle name="Normal 4 2 5 4 2 2 4" xfId="40215" xr:uid="{00000000-0005-0000-0000-00001C9D0000}"/>
    <cellStyle name="Normal 4 2 5 4 2 3" xfId="40216" xr:uid="{00000000-0005-0000-0000-00001D9D0000}"/>
    <cellStyle name="Normal 4 2 5 4 2 3 2" xfId="40217" xr:uid="{00000000-0005-0000-0000-00001E9D0000}"/>
    <cellStyle name="Normal 4 2 5 4 2 3 2 2" xfId="40218" xr:uid="{00000000-0005-0000-0000-00001F9D0000}"/>
    <cellStyle name="Normal 4 2 5 4 2 3 3" xfId="40219" xr:uid="{00000000-0005-0000-0000-0000209D0000}"/>
    <cellStyle name="Normal 4 2 5 4 2 4" xfId="40220" xr:uid="{00000000-0005-0000-0000-0000219D0000}"/>
    <cellStyle name="Normal 4 2 5 4 2 4 2" xfId="40221" xr:uid="{00000000-0005-0000-0000-0000229D0000}"/>
    <cellStyle name="Normal 4 2 5 4 2 5" xfId="40222" xr:uid="{00000000-0005-0000-0000-0000239D0000}"/>
    <cellStyle name="Normal 4 2 5 4 3" xfId="40223" xr:uid="{00000000-0005-0000-0000-0000249D0000}"/>
    <cellStyle name="Normal 4 2 5 4 3 2" xfId="40224" xr:uid="{00000000-0005-0000-0000-0000259D0000}"/>
    <cellStyle name="Normal 4 2 5 4 3 2 2" xfId="40225" xr:uid="{00000000-0005-0000-0000-0000269D0000}"/>
    <cellStyle name="Normal 4 2 5 4 3 2 2 2" xfId="40226" xr:uid="{00000000-0005-0000-0000-0000279D0000}"/>
    <cellStyle name="Normal 4 2 5 4 3 2 3" xfId="40227" xr:uid="{00000000-0005-0000-0000-0000289D0000}"/>
    <cellStyle name="Normal 4 2 5 4 3 3" xfId="40228" xr:uid="{00000000-0005-0000-0000-0000299D0000}"/>
    <cellStyle name="Normal 4 2 5 4 3 3 2" xfId="40229" xr:uid="{00000000-0005-0000-0000-00002A9D0000}"/>
    <cellStyle name="Normal 4 2 5 4 3 4" xfId="40230" xr:uid="{00000000-0005-0000-0000-00002B9D0000}"/>
    <cellStyle name="Normal 4 2 5 4 4" xfId="40231" xr:uid="{00000000-0005-0000-0000-00002C9D0000}"/>
    <cellStyle name="Normal 4 2 5 4 4 2" xfId="40232" xr:uid="{00000000-0005-0000-0000-00002D9D0000}"/>
    <cellStyle name="Normal 4 2 5 4 4 2 2" xfId="40233" xr:uid="{00000000-0005-0000-0000-00002E9D0000}"/>
    <cellStyle name="Normal 4 2 5 4 4 3" xfId="40234" xr:uid="{00000000-0005-0000-0000-00002F9D0000}"/>
    <cellStyle name="Normal 4 2 5 4 5" xfId="40235" xr:uid="{00000000-0005-0000-0000-0000309D0000}"/>
    <cellStyle name="Normal 4 2 5 4 5 2" xfId="40236" xr:uid="{00000000-0005-0000-0000-0000319D0000}"/>
    <cellStyle name="Normal 4 2 5 4 6" xfId="40237" xr:uid="{00000000-0005-0000-0000-0000329D0000}"/>
    <cellStyle name="Normal 4 2 5 5" xfId="40238" xr:uid="{00000000-0005-0000-0000-0000339D0000}"/>
    <cellStyle name="Normal 4 2 5 5 2" xfId="40239" xr:uid="{00000000-0005-0000-0000-0000349D0000}"/>
    <cellStyle name="Normal 4 2 5 5 2 2" xfId="40240" xr:uid="{00000000-0005-0000-0000-0000359D0000}"/>
    <cellStyle name="Normal 4 2 5 5 2 2 2" xfId="40241" xr:uid="{00000000-0005-0000-0000-0000369D0000}"/>
    <cellStyle name="Normal 4 2 5 5 2 2 2 2" xfId="40242" xr:uid="{00000000-0005-0000-0000-0000379D0000}"/>
    <cellStyle name="Normal 4 2 5 5 2 2 3" xfId="40243" xr:uid="{00000000-0005-0000-0000-0000389D0000}"/>
    <cellStyle name="Normal 4 2 5 5 2 3" xfId="40244" xr:uid="{00000000-0005-0000-0000-0000399D0000}"/>
    <cellStyle name="Normal 4 2 5 5 2 3 2" xfId="40245" xr:uid="{00000000-0005-0000-0000-00003A9D0000}"/>
    <cellStyle name="Normal 4 2 5 5 2 4" xfId="40246" xr:uid="{00000000-0005-0000-0000-00003B9D0000}"/>
    <cellStyle name="Normal 4 2 5 5 3" xfId="40247" xr:uid="{00000000-0005-0000-0000-00003C9D0000}"/>
    <cellStyle name="Normal 4 2 5 5 3 2" xfId="40248" xr:uid="{00000000-0005-0000-0000-00003D9D0000}"/>
    <cellStyle name="Normal 4 2 5 5 3 2 2" xfId="40249" xr:uid="{00000000-0005-0000-0000-00003E9D0000}"/>
    <cellStyle name="Normal 4 2 5 5 3 3" xfId="40250" xr:uid="{00000000-0005-0000-0000-00003F9D0000}"/>
    <cellStyle name="Normal 4 2 5 5 4" xfId="40251" xr:uid="{00000000-0005-0000-0000-0000409D0000}"/>
    <cellStyle name="Normal 4 2 5 5 4 2" xfId="40252" xr:uid="{00000000-0005-0000-0000-0000419D0000}"/>
    <cellStyle name="Normal 4 2 5 5 5" xfId="40253" xr:uid="{00000000-0005-0000-0000-0000429D0000}"/>
    <cellStyle name="Normal 4 2 5 6" xfId="40254" xr:uid="{00000000-0005-0000-0000-0000439D0000}"/>
    <cellStyle name="Normal 4 2 5 6 2" xfId="40255" xr:uid="{00000000-0005-0000-0000-0000449D0000}"/>
    <cellStyle name="Normal 4 2 5 6 2 2" xfId="40256" xr:uid="{00000000-0005-0000-0000-0000459D0000}"/>
    <cellStyle name="Normal 4 2 5 6 2 2 2" xfId="40257" xr:uid="{00000000-0005-0000-0000-0000469D0000}"/>
    <cellStyle name="Normal 4 2 5 6 2 3" xfId="40258" xr:uid="{00000000-0005-0000-0000-0000479D0000}"/>
    <cellStyle name="Normal 4 2 5 6 3" xfId="40259" xr:uid="{00000000-0005-0000-0000-0000489D0000}"/>
    <cellStyle name="Normal 4 2 5 6 3 2" xfId="40260" xr:uid="{00000000-0005-0000-0000-0000499D0000}"/>
    <cellStyle name="Normal 4 2 5 6 4" xfId="40261" xr:uid="{00000000-0005-0000-0000-00004A9D0000}"/>
    <cellStyle name="Normal 4 2 5 7" xfId="40262" xr:uid="{00000000-0005-0000-0000-00004B9D0000}"/>
    <cellStyle name="Normal 4 2 5 7 2" xfId="40263" xr:uid="{00000000-0005-0000-0000-00004C9D0000}"/>
    <cellStyle name="Normal 4 2 5 7 2 2" xfId="40264" xr:uid="{00000000-0005-0000-0000-00004D9D0000}"/>
    <cellStyle name="Normal 4 2 5 7 3" xfId="40265" xr:uid="{00000000-0005-0000-0000-00004E9D0000}"/>
    <cellStyle name="Normal 4 2 5 7 3 2" xfId="40266" xr:uid="{00000000-0005-0000-0000-00004F9D0000}"/>
    <cellStyle name="Normal 4 2 5 7 4" xfId="40267" xr:uid="{00000000-0005-0000-0000-0000509D0000}"/>
    <cellStyle name="Normal 4 2 5 8" xfId="40268" xr:uid="{00000000-0005-0000-0000-0000519D0000}"/>
    <cellStyle name="Normal 4 2 5 8 2" xfId="40269" xr:uid="{00000000-0005-0000-0000-0000529D0000}"/>
    <cellStyle name="Normal 4 2 5 9" xfId="40270" xr:uid="{00000000-0005-0000-0000-0000539D0000}"/>
    <cellStyle name="Normal 4 2 5 9 2" xfId="40271" xr:uid="{00000000-0005-0000-0000-0000549D0000}"/>
    <cellStyle name="Normal 4 2 6" xfId="40272" xr:uid="{00000000-0005-0000-0000-0000559D0000}"/>
    <cellStyle name="Normal 4 2 6 2" xfId="40273" xr:uid="{00000000-0005-0000-0000-0000569D0000}"/>
    <cellStyle name="Normal 4 2 6 2 2" xfId="40274" xr:uid="{00000000-0005-0000-0000-0000579D0000}"/>
    <cellStyle name="Normal 4 2 6 2 2 2" xfId="40275" xr:uid="{00000000-0005-0000-0000-0000589D0000}"/>
    <cellStyle name="Normal 4 2 6 2 2 2 2" xfId="40276" xr:uid="{00000000-0005-0000-0000-0000599D0000}"/>
    <cellStyle name="Normal 4 2 6 2 2 2 2 2" xfId="40277" xr:uid="{00000000-0005-0000-0000-00005A9D0000}"/>
    <cellStyle name="Normal 4 2 6 2 2 2 2 2 2" xfId="40278" xr:uid="{00000000-0005-0000-0000-00005B9D0000}"/>
    <cellStyle name="Normal 4 2 6 2 2 2 2 3" xfId="40279" xr:uid="{00000000-0005-0000-0000-00005C9D0000}"/>
    <cellStyle name="Normal 4 2 6 2 2 2 3" xfId="40280" xr:uid="{00000000-0005-0000-0000-00005D9D0000}"/>
    <cellStyle name="Normal 4 2 6 2 2 2 3 2" xfId="40281" xr:uid="{00000000-0005-0000-0000-00005E9D0000}"/>
    <cellStyle name="Normal 4 2 6 2 2 2 4" xfId="40282" xr:uid="{00000000-0005-0000-0000-00005F9D0000}"/>
    <cellStyle name="Normal 4 2 6 2 2 3" xfId="40283" xr:uid="{00000000-0005-0000-0000-0000609D0000}"/>
    <cellStyle name="Normal 4 2 6 2 2 3 2" xfId="40284" xr:uid="{00000000-0005-0000-0000-0000619D0000}"/>
    <cellStyle name="Normal 4 2 6 2 2 3 2 2" xfId="40285" xr:uid="{00000000-0005-0000-0000-0000629D0000}"/>
    <cellStyle name="Normal 4 2 6 2 2 3 3" xfId="40286" xr:uid="{00000000-0005-0000-0000-0000639D0000}"/>
    <cellStyle name="Normal 4 2 6 2 2 4" xfId="40287" xr:uid="{00000000-0005-0000-0000-0000649D0000}"/>
    <cellStyle name="Normal 4 2 6 2 2 4 2" xfId="40288" xr:uid="{00000000-0005-0000-0000-0000659D0000}"/>
    <cellStyle name="Normal 4 2 6 2 2 5" xfId="40289" xr:uid="{00000000-0005-0000-0000-0000669D0000}"/>
    <cellStyle name="Normal 4 2 6 2 3" xfId="40290" xr:uid="{00000000-0005-0000-0000-0000679D0000}"/>
    <cellStyle name="Normal 4 2 6 2 3 2" xfId="40291" xr:uid="{00000000-0005-0000-0000-0000689D0000}"/>
    <cellStyle name="Normal 4 2 6 2 3 2 2" xfId="40292" xr:uid="{00000000-0005-0000-0000-0000699D0000}"/>
    <cellStyle name="Normal 4 2 6 2 3 2 2 2" xfId="40293" xr:uid="{00000000-0005-0000-0000-00006A9D0000}"/>
    <cellStyle name="Normal 4 2 6 2 3 2 3" xfId="40294" xr:uid="{00000000-0005-0000-0000-00006B9D0000}"/>
    <cellStyle name="Normal 4 2 6 2 3 3" xfId="40295" xr:uid="{00000000-0005-0000-0000-00006C9D0000}"/>
    <cellStyle name="Normal 4 2 6 2 3 3 2" xfId="40296" xr:uid="{00000000-0005-0000-0000-00006D9D0000}"/>
    <cellStyle name="Normal 4 2 6 2 3 4" xfId="40297" xr:uid="{00000000-0005-0000-0000-00006E9D0000}"/>
    <cellStyle name="Normal 4 2 6 2 4" xfId="40298" xr:uid="{00000000-0005-0000-0000-00006F9D0000}"/>
    <cellStyle name="Normal 4 2 6 2 4 2" xfId="40299" xr:uid="{00000000-0005-0000-0000-0000709D0000}"/>
    <cellStyle name="Normal 4 2 6 2 4 2 2" xfId="40300" xr:uid="{00000000-0005-0000-0000-0000719D0000}"/>
    <cellStyle name="Normal 4 2 6 2 4 3" xfId="40301" xr:uid="{00000000-0005-0000-0000-0000729D0000}"/>
    <cellStyle name="Normal 4 2 6 2 5" xfId="40302" xr:uid="{00000000-0005-0000-0000-0000739D0000}"/>
    <cellStyle name="Normal 4 2 6 2 5 2" xfId="40303" xr:uid="{00000000-0005-0000-0000-0000749D0000}"/>
    <cellStyle name="Normal 4 2 6 2 6" xfId="40304" xr:uid="{00000000-0005-0000-0000-0000759D0000}"/>
    <cellStyle name="Normal 4 2 6 3" xfId="40305" xr:uid="{00000000-0005-0000-0000-0000769D0000}"/>
    <cellStyle name="Normal 4 2 6 3 2" xfId="40306" xr:uid="{00000000-0005-0000-0000-0000779D0000}"/>
    <cellStyle name="Normal 4 2 6 3 2 2" xfId="40307" xr:uid="{00000000-0005-0000-0000-0000789D0000}"/>
    <cellStyle name="Normal 4 2 6 3 2 2 2" xfId="40308" xr:uid="{00000000-0005-0000-0000-0000799D0000}"/>
    <cellStyle name="Normal 4 2 6 3 2 2 2 2" xfId="40309" xr:uid="{00000000-0005-0000-0000-00007A9D0000}"/>
    <cellStyle name="Normal 4 2 6 3 2 2 2 2 2" xfId="40310" xr:uid="{00000000-0005-0000-0000-00007B9D0000}"/>
    <cellStyle name="Normal 4 2 6 3 2 2 2 3" xfId="40311" xr:uid="{00000000-0005-0000-0000-00007C9D0000}"/>
    <cellStyle name="Normal 4 2 6 3 2 2 3" xfId="40312" xr:uid="{00000000-0005-0000-0000-00007D9D0000}"/>
    <cellStyle name="Normal 4 2 6 3 2 2 3 2" xfId="40313" xr:uid="{00000000-0005-0000-0000-00007E9D0000}"/>
    <cellStyle name="Normal 4 2 6 3 2 2 4" xfId="40314" xr:uid="{00000000-0005-0000-0000-00007F9D0000}"/>
    <cellStyle name="Normal 4 2 6 3 2 3" xfId="40315" xr:uid="{00000000-0005-0000-0000-0000809D0000}"/>
    <cellStyle name="Normal 4 2 6 3 2 3 2" xfId="40316" xr:uid="{00000000-0005-0000-0000-0000819D0000}"/>
    <cellStyle name="Normal 4 2 6 3 2 3 2 2" xfId="40317" xr:uid="{00000000-0005-0000-0000-0000829D0000}"/>
    <cellStyle name="Normal 4 2 6 3 2 3 3" xfId="40318" xr:uid="{00000000-0005-0000-0000-0000839D0000}"/>
    <cellStyle name="Normal 4 2 6 3 2 4" xfId="40319" xr:uid="{00000000-0005-0000-0000-0000849D0000}"/>
    <cellStyle name="Normal 4 2 6 3 2 4 2" xfId="40320" xr:uid="{00000000-0005-0000-0000-0000859D0000}"/>
    <cellStyle name="Normal 4 2 6 3 2 5" xfId="40321" xr:uid="{00000000-0005-0000-0000-0000869D0000}"/>
    <cellStyle name="Normal 4 2 6 3 3" xfId="40322" xr:uid="{00000000-0005-0000-0000-0000879D0000}"/>
    <cellStyle name="Normal 4 2 6 3 3 2" xfId="40323" xr:uid="{00000000-0005-0000-0000-0000889D0000}"/>
    <cellStyle name="Normal 4 2 6 3 3 2 2" xfId="40324" xr:uid="{00000000-0005-0000-0000-0000899D0000}"/>
    <cellStyle name="Normal 4 2 6 3 3 2 2 2" xfId="40325" xr:uid="{00000000-0005-0000-0000-00008A9D0000}"/>
    <cellStyle name="Normal 4 2 6 3 3 2 3" xfId="40326" xr:uid="{00000000-0005-0000-0000-00008B9D0000}"/>
    <cellStyle name="Normal 4 2 6 3 3 3" xfId="40327" xr:uid="{00000000-0005-0000-0000-00008C9D0000}"/>
    <cellStyle name="Normal 4 2 6 3 3 3 2" xfId="40328" xr:uid="{00000000-0005-0000-0000-00008D9D0000}"/>
    <cellStyle name="Normal 4 2 6 3 3 4" xfId="40329" xr:uid="{00000000-0005-0000-0000-00008E9D0000}"/>
    <cellStyle name="Normal 4 2 6 3 4" xfId="40330" xr:uid="{00000000-0005-0000-0000-00008F9D0000}"/>
    <cellStyle name="Normal 4 2 6 3 4 2" xfId="40331" xr:uid="{00000000-0005-0000-0000-0000909D0000}"/>
    <cellStyle name="Normal 4 2 6 3 4 2 2" xfId="40332" xr:uid="{00000000-0005-0000-0000-0000919D0000}"/>
    <cellStyle name="Normal 4 2 6 3 4 3" xfId="40333" xr:uid="{00000000-0005-0000-0000-0000929D0000}"/>
    <cellStyle name="Normal 4 2 6 3 5" xfId="40334" xr:uid="{00000000-0005-0000-0000-0000939D0000}"/>
    <cellStyle name="Normal 4 2 6 3 5 2" xfId="40335" xr:uid="{00000000-0005-0000-0000-0000949D0000}"/>
    <cellStyle name="Normal 4 2 6 3 6" xfId="40336" xr:uid="{00000000-0005-0000-0000-0000959D0000}"/>
    <cellStyle name="Normal 4 2 6 4" xfId="40337" xr:uid="{00000000-0005-0000-0000-0000969D0000}"/>
    <cellStyle name="Normal 4 2 6 4 2" xfId="40338" xr:uid="{00000000-0005-0000-0000-0000979D0000}"/>
    <cellStyle name="Normal 4 2 6 4 2 2" xfId="40339" xr:uid="{00000000-0005-0000-0000-0000989D0000}"/>
    <cellStyle name="Normal 4 2 6 4 2 2 2" xfId="40340" xr:uid="{00000000-0005-0000-0000-0000999D0000}"/>
    <cellStyle name="Normal 4 2 6 4 2 2 2 2" xfId="40341" xr:uid="{00000000-0005-0000-0000-00009A9D0000}"/>
    <cellStyle name="Normal 4 2 6 4 2 2 3" xfId="40342" xr:uid="{00000000-0005-0000-0000-00009B9D0000}"/>
    <cellStyle name="Normal 4 2 6 4 2 3" xfId="40343" xr:uid="{00000000-0005-0000-0000-00009C9D0000}"/>
    <cellStyle name="Normal 4 2 6 4 2 3 2" xfId="40344" xr:uid="{00000000-0005-0000-0000-00009D9D0000}"/>
    <cellStyle name="Normal 4 2 6 4 2 4" xfId="40345" xr:uid="{00000000-0005-0000-0000-00009E9D0000}"/>
    <cellStyle name="Normal 4 2 6 4 3" xfId="40346" xr:uid="{00000000-0005-0000-0000-00009F9D0000}"/>
    <cellStyle name="Normal 4 2 6 4 3 2" xfId="40347" xr:uid="{00000000-0005-0000-0000-0000A09D0000}"/>
    <cellStyle name="Normal 4 2 6 4 3 2 2" xfId="40348" xr:uid="{00000000-0005-0000-0000-0000A19D0000}"/>
    <cellStyle name="Normal 4 2 6 4 3 3" xfId="40349" xr:uid="{00000000-0005-0000-0000-0000A29D0000}"/>
    <cellStyle name="Normal 4 2 6 4 4" xfId="40350" xr:uid="{00000000-0005-0000-0000-0000A39D0000}"/>
    <cellStyle name="Normal 4 2 6 4 4 2" xfId="40351" xr:uid="{00000000-0005-0000-0000-0000A49D0000}"/>
    <cellStyle name="Normal 4 2 6 4 5" xfId="40352" xr:uid="{00000000-0005-0000-0000-0000A59D0000}"/>
    <cellStyle name="Normal 4 2 6 5" xfId="40353" xr:uid="{00000000-0005-0000-0000-0000A69D0000}"/>
    <cellStyle name="Normal 4 2 6 5 2" xfId="40354" xr:uid="{00000000-0005-0000-0000-0000A79D0000}"/>
    <cellStyle name="Normal 4 2 6 5 2 2" xfId="40355" xr:uid="{00000000-0005-0000-0000-0000A89D0000}"/>
    <cellStyle name="Normal 4 2 6 5 2 2 2" xfId="40356" xr:uid="{00000000-0005-0000-0000-0000A99D0000}"/>
    <cellStyle name="Normal 4 2 6 5 2 3" xfId="40357" xr:uid="{00000000-0005-0000-0000-0000AA9D0000}"/>
    <cellStyle name="Normal 4 2 6 5 3" xfId="40358" xr:uid="{00000000-0005-0000-0000-0000AB9D0000}"/>
    <cellStyle name="Normal 4 2 6 5 3 2" xfId="40359" xr:uid="{00000000-0005-0000-0000-0000AC9D0000}"/>
    <cellStyle name="Normal 4 2 6 5 4" xfId="40360" xr:uid="{00000000-0005-0000-0000-0000AD9D0000}"/>
    <cellStyle name="Normal 4 2 6 6" xfId="40361" xr:uid="{00000000-0005-0000-0000-0000AE9D0000}"/>
    <cellStyle name="Normal 4 2 6 6 2" xfId="40362" xr:uid="{00000000-0005-0000-0000-0000AF9D0000}"/>
    <cellStyle name="Normal 4 2 6 6 2 2" xfId="40363" xr:uid="{00000000-0005-0000-0000-0000B09D0000}"/>
    <cellStyle name="Normal 4 2 6 6 3" xfId="40364" xr:uid="{00000000-0005-0000-0000-0000B19D0000}"/>
    <cellStyle name="Normal 4 2 6 6 3 2" xfId="40365" xr:uid="{00000000-0005-0000-0000-0000B29D0000}"/>
    <cellStyle name="Normal 4 2 6 6 4" xfId="40366" xr:uid="{00000000-0005-0000-0000-0000B39D0000}"/>
    <cellStyle name="Normal 4 2 6 7" xfId="40367" xr:uid="{00000000-0005-0000-0000-0000B49D0000}"/>
    <cellStyle name="Normal 4 2 6 7 2" xfId="40368" xr:uid="{00000000-0005-0000-0000-0000B59D0000}"/>
    <cellStyle name="Normal 4 2 6 8" xfId="40369" xr:uid="{00000000-0005-0000-0000-0000B69D0000}"/>
    <cellStyle name="Normal 4 2 6 8 2" xfId="40370" xr:uid="{00000000-0005-0000-0000-0000B79D0000}"/>
    <cellStyle name="Normal 4 2 6 9" xfId="40371" xr:uid="{00000000-0005-0000-0000-0000B89D0000}"/>
    <cellStyle name="Normal 4 2 7" xfId="40372" xr:uid="{00000000-0005-0000-0000-0000B99D0000}"/>
    <cellStyle name="Normal 4 2 7 2" xfId="40373" xr:uid="{00000000-0005-0000-0000-0000BA9D0000}"/>
    <cellStyle name="Normal 4 2 7 2 2" xfId="40374" xr:uid="{00000000-0005-0000-0000-0000BB9D0000}"/>
    <cellStyle name="Normal 4 2 7 2 2 2" xfId="40375" xr:uid="{00000000-0005-0000-0000-0000BC9D0000}"/>
    <cellStyle name="Normal 4 2 7 2 2 2 2" xfId="40376" xr:uid="{00000000-0005-0000-0000-0000BD9D0000}"/>
    <cellStyle name="Normal 4 2 7 2 2 2 2 2" xfId="40377" xr:uid="{00000000-0005-0000-0000-0000BE9D0000}"/>
    <cellStyle name="Normal 4 2 7 2 2 2 2 2 2" xfId="40378" xr:uid="{00000000-0005-0000-0000-0000BF9D0000}"/>
    <cellStyle name="Normal 4 2 7 2 2 2 2 3" xfId="40379" xr:uid="{00000000-0005-0000-0000-0000C09D0000}"/>
    <cellStyle name="Normal 4 2 7 2 2 2 3" xfId="40380" xr:uid="{00000000-0005-0000-0000-0000C19D0000}"/>
    <cellStyle name="Normal 4 2 7 2 2 2 3 2" xfId="40381" xr:uid="{00000000-0005-0000-0000-0000C29D0000}"/>
    <cellStyle name="Normal 4 2 7 2 2 2 4" xfId="40382" xr:uid="{00000000-0005-0000-0000-0000C39D0000}"/>
    <cellStyle name="Normal 4 2 7 2 2 3" xfId="40383" xr:uid="{00000000-0005-0000-0000-0000C49D0000}"/>
    <cellStyle name="Normal 4 2 7 2 2 3 2" xfId="40384" xr:uid="{00000000-0005-0000-0000-0000C59D0000}"/>
    <cellStyle name="Normal 4 2 7 2 2 3 2 2" xfId="40385" xr:uid="{00000000-0005-0000-0000-0000C69D0000}"/>
    <cellStyle name="Normal 4 2 7 2 2 3 3" xfId="40386" xr:uid="{00000000-0005-0000-0000-0000C79D0000}"/>
    <cellStyle name="Normal 4 2 7 2 2 4" xfId="40387" xr:uid="{00000000-0005-0000-0000-0000C89D0000}"/>
    <cellStyle name="Normal 4 2 7 2 2 4 2" xfId="40388" xr:uid="{00000000-0005-0000-0000-0000C99D0000}"/>
    <cellStyle name="Normal 4 2 7 2 2 5" xfId="40389" xr:uid="{00000000-0005-0000-0000-0000CA9D0000}"/>
    <cellStyle name="Normal 4 2 7 2 3" xfId="40390" xr:uid="{00000000-0005-0000-0000-0000CB9D0000}"/>
    <cellStyle name="Normal 4 2 7 2 3 2" xfId="40391" xr:uid="{00000000-0005-0000-0000-0000CC9D0000}"/>
    <cellStyle name="Normal 4 2 7 2 3 2 2" xfId="40392" xr:uid="{00000000-0005-0000-0000-0000CD9D0000}"/>
    <cellStyle name="Normal 4 2 7 2 3 2 2 2" xfId="40393" xr:uid="{00000000-0005-0000-0000-0000CE9D0000}"/>
    <cellStyle name="Normal 4 2 7 2 3 2 3" xfId="40394" xr:uid="{00000000-0005-0000-0000-0000CF9D0000}"/>
    <cellStyle name="Normal 4 2 7 2 3 3" xfId="40395" xr:uid="{00000000-0005-0000-0000-0000D09D0000}"/>
    <cellStyle name="Normal 4 2 7 2 3 3 2" xfId="40396" xr:uid="{00000000-0005-0000-0000-0000D19D0000}"/>
    <cellStyle name="Normal 4 2 7 2 3 4" xfId="40397" xr:uid="{00000000-0005-0000-0000-0000D29D0000}"/>
    <cellStyle name="Normal 4 2 7 2 4" xfId="40398" xr:uid="{00000000-0005-0000-0000-0000D39D0000}"/>
    <cellStyle name="Normal 4 2 7 2 4 2" xfId="40399" xr:uid="{00000000-0005-0000-0000-0000D49D0000}"/>
    <cellStyle name="Normal 4 2 7 2 4 2 2" xfId="40400" xr:uid="{00000000-0005-0000-0000-0000D59D0000}"/>
    <cellStyle name="Normal 4 2 7 2 4 3" xfId="40401" xr:uid="{00000000-0005-0000-0000-0000D69D0000}"/>
    <cellStyle name="Normal 4 2 7 2 5" xfId="40402" xr:uid="{00000000-0005-0000-0000-0000D79D0000}"/>
    <cellStyle name="Normal 4 2 7 2 5 2" xfId="40403" xr:uid="{00000000-0005-0000-0000-0000D89D0000}"/>
    <cellStyle name="Normal 4 2 7 2 6" xfId="40404" xr:uid="{00000000-0005-0000-0000-0000D99D0000}"/>
    <cellStyle name="Normal 4 2 7 3" xfId="40405" xr:uid="{00000000-0005-0000-0000-0000DA9D0000}"/>
    <cellStyle name="Normal 4 2 7 3 2" xfId="40406" xr:uid="{00000000-0005-0000-0000-0000DB9D0000}"/>
    <cellStyle name="Normal 4 2 7 3 2 2" xfId="40407" xr:uid="{00000000-0005-0000-0000-0000DC9D0000}"/>
    <cellStyle name="Normal 4 2 7 3 2 2 2" xfId="40408" xr:uid="{00000000-0005-0000-0000-0000DD9D0000}"/>
    <cellStyle name="Normal 4 2 7 3 2 2 2 2" xfId="40409" xr:uid="{00000000-0005-0000-0000-0000DE9D0000}"/>
    <cellStyle name="Normal 4 2 7 3 2 2 2 2 2" xfId="40410" xr:uid="{00000000-0005-0000-0000-0000DF9D0000}"/>
    <cellStyle name="Normal 4 2 7 3 2 2 2 3" xfId="40411" xr:uid="{00000000-0005-0000-0000-0000E09D0000}"/>
    <cellStyle name="Normal 4 2 7 3 2 2 3" xfId="40412" xr:uid="{00000000-0005-0000-0000-0000E19D0000}"/>
    <cellStyle name="Normal 4 2 7 3 2 2 3 2" xfId="40413" xr:uid="{00000000-0005-0000-0000-0000E29D0000}"/>
    <cellStyle name="Normal 4 2 7 3 2 2 4" xfId="40414" xr:uid="{00000000-0005-0000-0000-0000E39D0000}"/>
    <cellStyle name="Normal 4 2 7 3 2 3" xfId="40415" xr:uid="{00000000-0005-0000-0000-0000E49D0000}"/>
    <cellStyle name="Normal 4 2 7 3 2 3 2" xfId="40416" xr:uid="{00000000-0005-0000-0000-0000E59D0000}"/>
    <cellStyle name="Normal 4 2 7 3 2 3 2 2" xfId="40417" xr:uid="{00000000-0005-0000-0000-0000E69D0000}"/>
    <cellStyle name="Normal 4 2 7 3 2 3 3" xfId="40418" xr:uid="{00000000-0005-0000-0000-0000E79D0000}"/>
    <cellStyle name="Normal 4 2 7 3 2 4" xfId="40419" xr:uid="{00000000-0005-0000-0000-0000E89D0000}"/>
    <cellStyle name="Normal 4 2 7 3 2 4 2" xfId="40420" xr:uid="{00000000-0005-0000-0000-0000E99D0000}"/>
    <cellStyle name="Normal 4 2 7 3 2 5" xfId="40421" xr:uid="{00000000-0005-0000-0000-0000EA9D0000}"/>
    <cellStyle name="Normal 4 2 7 3 3" xfId="40422" xr:uid="{00000000-0005-0000-0000-0000EB9D0000}"/>
    <cellStyle name="Normal 4 2 7 3 3 2" xfId="40423" xr:uid="{00000000-0005-0000-0000-0000EC9D0000}"/>
    <cellStyle name="Normal 4 2 7 3 3 2 2" xfId="40424" xr:uid="{00000000-0005-0000-0000-0000ED9D0000}"/>
    <cellStyle name="Normal 4 2 7 3 3 2 2 2" xfId="40425" xr:uid="{00000000-0005-0000-0000-0000EE9D0000}"/>
    <cellStyle name="Normal 4 2 7 3 3 2 3" xfId="40426" xr:uid="{00000000-0005-0000-0000-0000EF9D0000}"/>
    <cellStyle name="Normal 4 2 7 3 3 3" xfId="40427" xr:uid="{00000000-0005-0000-0000-0000F09D0000}"/>
    <cellStyle name="Normal 4 2 7 3 3 3 2" xfId="40428" xr:uid="{00000000-0005-0000-0000-0000F19D0000}"/>
    <cellStyle name="Normal 4 2 7 3 3 4" xfId="40429" xr:uid="{00000000-0005-0000-0000-0000F29D0000}"/>
    <cellStyle name="Normal 4 2 7 3 4" xfId="40430" xr:uid="{00000000-0005-0000-0000-0000F39D0000}"/>
    <cellStyle name="Normal 4 2 7 3 4 2" xfId="40431" xr:uid="{00000000-0005-0000-0000-0000F49D0000}"/>
    <cellStyle name="Normal 4 2 7 3 4 2 2" xfId="40432" xr:uid="{00000000-0005-0000-0000-0000F59D0000}"/>
    <cellStyle name="Normal 4 2 7 3 4 3" xfId="40433" xr:uid="{00000000-0005-0000-0000-0000F69D0000}"/>
    <cellStyle name="Normal 4 2 7 3 5" xfId="40434" xr:uid="{00000000-0005-0000-0000-0000F79D0000}"/>
    <cellStyle name="Normal 4 2 7 3 5 2" xfId="40435" xr:uid="{00000000-0005-0000-0000-0000F89D0000}"/>
    <cellStyle name="Normal 4 2 7 3 6" xfId="40436" xr:uid="{00000000-0005-0000-0000-0000F99D0000}"/>
    <cellStyle name="Normal 4 2 7 4" xfId="40437" xr:uid="{00000000-0005-0000-0000-0000FA9D0000}"/>
    <cellStyle name="Normal 4 2 7 4 2" xfId="40438" xr:uid="{00000000-0005-0000-0000-0000FB9D0000}"/>
    <cellStyle name="Normal 4 2 7 4 2 2" xfId="40439" xr:uid="{00000000-0005-0000-0000-0000FC9D0000}"/>
    <cellStyle name="Normal 4 2 7 4 2 2 2" xfId="40440" xr:uid="{00000000-0005-0000-0000-0000FD9D0000}"/>
    <cellStyle name="Normal 4 2 7 4 2 2 2 2" xfId="40441" xr:uid="{00000000-0005-0000-0000-0000FE9D0000}"/>
    <cellStyle name="Normal 4 2 7 4 2 2 3" xfId="40442" xr:uid="{00000000-0005-0000-0000-0000FF9D0000}"/>
    <cellStyle name="Normal 4 2 7 4 2 3" xfId="40443" xr:uid="{00000000-0005-0000-0000-0000009E0000}"/>
    <cellStyle name="Normal 4 2 7 4 2 3 2" xfId="40444" xr:uid="{00000000-0005-0000-0000-0000019E0000}"/>
    <cellStyle name="Normal 4 2 7 4 2 4" xfId="40445" xr:uid="{00000000-0005-0000-0000-0000029E0000}"/>
    <cellStyle name="Normal 4 2 7 4 3" xfId="40446" xr:uid="{00000000-0005-0000-0000-0000039E0000}"/>
    <cellStyle name="Normal 4 2 7 4 3 2" xfId="40447" xr:uid="{00000000-0005-0000-0000-0000049E0000}"/>
    <cellStyle name="Normal 4 2 7 4 3 2 2" xfId="40448" xr:uid="{00000000-0005-0000-0000-0000059E0000}"/>
    <cellStyle name="Normal 4 2 7 4 3 3" xfId="40449" xr:uid="{00000000-0005-0000-0000-0000069E0000}"/>
    <cellStyle name="Normal 4 2 7 4 4" xfId="40450" xr:uid="{00000000-0005-0000-0000-0000079E0000}"/>
    <cellStyle name="Normal 4 2 7 4 4 2" xfId="40451" xr:uid="{00000000-0005-0000-0000-0000089E0000}"/>
    <cellStyle name="Normal 4 2 7 4 5" xfId="40452" xr:uid="{00000000-0005-0000-0000-0000099E0000}"/>
    <cellStyle name="Normal 4 2 7 5" xfId="40453" xr:uid="{00000000-0005-0000-0000-00000A9E0000}"/>
    <cellStyle name="Normal 4 2 7 5 2" xfId="40454" xr:uid="{00000000-0005-0000-0000-00000B9E0000}"/>
    <cellStyle name="Normal 4 2 7 5 2 2" xfId="40455" xr:uid="{00000000-0005-0000-0000-00000C9E0000}"/>
    <cellStyle name="Normal 4 2 7 5 2 2 2" xfId="40456" xr:uid="{00000000-0005-0000-0000-00000D9E0000}"/>
    <cellStyle name="Normal 4 2 7 5 2 3" xfId="40457" xr:uid="{00000000-0005-0000-0000-00000E9E0000}"/>
    <cellStyle name="Normal 4 2 7 5 3" xfId="40458" xr:uid="{00000000-0005-0000-0000-00000F9E0000}"/>
    <cellStyle name="Normal 4 2 7 5 3 2" xfId="40459" xr:uid="{00000000-0005-0000-0000-0000109E0000}"/>
    <cellStyle name="Normal 4 2 7 5 4" xfId="40460" xr:uid="{00000000-0005-0000-0000-0000119E0000}"/>
    <cellStyle name="Normal 4 2 7 6" xfId="40461" xr:uid="{00000000-0005-0000-0000-0000129E0000}"/>
    <cellStyle name="Normal 4 2 7 6 2" xfId="40462" xr:uid="{00000000-0005-0000-0000-0000139E0000}"/>
    <cellStyle name="Normal 4 2 7 6 2 2" xfId="40463" xr:uid="{00000000-0005-0000-0000-0000149E0000}"/>
    <cellStyle name="Normal 4 2 7 6 3" xfId="40464" xr:uid="{00000000-0005-0000-0000-0000159E0000}"/>
    <cellStyle name="Normal 4 2 7 6 3 2" xfId="40465" xr:uid="{00000000-0005-0000-0000-0000169E0000}"/>
    <cellStyle name="Normal 4 2 7 6 4" xfId="40466" xr:uid="{00000000-0005-0000-0000-0000179E0000}"/>
    <cellStyle name="Normal 4 2 7 7" xfId="40467" xr:uid="{00000000-0005-0000-0000-0000189E0000}"/>
    <cellStyle name="Normal 4 2 7 7 2" xfId="40468" xr:uid="{00000000-0005-0000-0000-0000199E0000}"/>
    <cellStyle name="Normal 4 2 7 8" xfId="40469" xr:uid="{00000000-0005-0000-0000-00001A9E0000}"/>
    <cellStyle name="Normal 4 2 7 8 2" xfId="40470" xr:uid="{00000000-0005-0000-0000-00001B9E0000}"/>
    <cellStyle name="Normal 4 2 7 9" xfId="40471" xr:uid="{00000000-0005-0000-0000-00001C9E0000}"/>
    <cellStyle name="Normal 4 2 8" xfId="40472" xr:uid="{00000000-0005-0000-0000-00001D9E0000}"/>
    <cellStyle name="Normal 4 2 8 2" xfId="40473" xr:uid="{00000000-0005-0000-0000-00001E9E0000}"/>
    <cellStyle name="Normal 4 2 8 2 2" xfId="40474" xr:uid="{00000000-0005-0000-0000-00001F9E0000}"/>
    <cellStyle name="Normal 4 2 8 2 2 2" xfId="40475" xr:uid="{00000000-0005-0000-0000-0000209E0000}"/>
    <cellStyle name="Normal 4 2 8 2 2 2 2" xfId="40476" xr:uid="{00000000-0005-0000-0000-0000219E0000}"/>
    <cellStyle name="Normal 4 2 8 2 2 2 2 2" xfId="40477" xr:uid="{00000000-0005-0000-0000-0000229E0000}"/>
    <cellStyle name="Normal 4 2 8 2 2 2 3" xfId="40478" xr:uid="{00000000-0005-0000-0000-0000239E0000}"/>
    <cellStyle name="Normal 4 2 8 2 2 3" xfId="40479" xr:uid="{00000000-0005-0000-0000-0000249E0000}"/>
    <cellStyle name="Normal 4 2 8 2 2 3 2" xfId="40480" xr:uid="{00000000-0005-0000-0000-0000259E0000}"/>
    <cellStyle name="Normal 4 2 8 2 2 4" xfId="40481" xr:uid="{00000000-0005-0000-0000-0000269E0000}"/>
    <cellStyle name="Normal 4 2 8 2 3" xfId="40482" xr:uid="{00000000-0005-0000-0000-0000279E0000}"/>
    <cellStyle name="Normal 4 2 8 2 3 2" xfId="40483" xr:uid="{00000000-0005-0000-0000-0000289E0000}"/>
    <cellStyle name="Normal 4 2 8 2 3 2 2" xfId="40484" xr:uid="{00000000-0005-0000-0000-0000299E0000}"/>
    <cellStyle name="Normal 4 2 8 2 3 3" xfId="40485" xr:uid="{00000000-0005-0000-0000-00002A9E0000}"/>
    <cellStyle name="Normal 4 2 8 2 4" xfId="40486" xr:uid="{00000000-0005-0000-0000-00002B9E0000}"/>
    <cellStyle name="Normal 4 2 8 2 4 2" xfId="40487" xr:uid="{00000000-0005-0000-0000-00002C9E0000}"/>
    <cellStyle name="Normal 4 2 8 2 5" xfId="40488" xr:uid="{00000000-0005-0000-0000-00002D9E0000}"/>
    <cellStyle name="Normal 4 2 8 3" xfId="40489" xr:uid="{00000000-0005-0000-0000-00002E9E0000}"/>
    <cellStyle name="Normal 4 2 8 3 2" xfId="40490" xr:uid="{00000000-0005-0000-0000-00002F9E0000}"/>
    <cellStyle name="Normal 4 2 8 3 2 2" xfId="40491" xr:uid="{00000000-0005-0000-0000-0000309E0000}"/>
    <cellStyle name="Normal 4 2 8 3 2 2 2" xfId="40492" xr:uid="{00000000-0005-0000-0000-0000319E0000}"/>
    <cellStyle name="Normal 4 2 8 3 2 3" xfId="40493" xr:uid="{00000000-0005-0000-0000-0000329E0000}"/>
    <cellStyle name="Normal 4 2 8 3 3" xfId="40494" xr:uid="{00000000-0005-0000-0000-0000339E0000}"/>
    <cellStyle name="Normal 4 2 8 3 3 2" xfId="40495" xr:uid="{00000000-0005-0000-0000-0000349E0000}"/>
    <cellStyle name="Normal 4 2 8 3 4" xfId="40496" xr:uid="{00000000-0005-0000-0000-0000359E0000}"/>
    <cellStyle name="Normal 4 2 8 4" xfId="40497" xr:uid="{00000000-0005-0000-0000-0000369E0000}"/>
    <cellStyle name="Normal 4 2 8 4 2" xfId="40498" xr:uid="{00000000-0005-0000-0000-0000379E0000}"/>
    <cellStyle name="Normal 4 2 8 4 2 2" xfId="40499" xr:uid="{00000000-0005-0000-0000-0000389E0000}"/>
    <cellStyle name="Normal 4 2 8 4 3" xfId="40500" xr:uid="{00000000-0005-0000-0000-0000399E0000}"/>
    <cellStyle name="Normal 4 2 8 5" xfId="40501" xr:uid="{00000000-0005-0000-0000-00003A9E0000}"/>
    <cellStyle name="Normal 4 2 8 5 2" xfId="40502" xr:uid="{00000000-0005-0000-0000-00003B9E0000}"/>
    <cellStyle name="Normal 4 2 8 6" xfId="40503" xr:uid="{00000000-0005-0000-0000-00003C9E0000}"/>
    <cellStyle name="Normal 4 2 9" xfId="40504" xr:uid="{00000000-0005-0000-0000-00003D9E0000}"/>
    <cellStyle name="Normal 4 2 9 2" xfId="40505" xr:uid="{00000000-0005-0000-0000-00003E9E0000}"/>
    <cellStyle name="Normal 4 2 9 2 2" xfId="40506" xr:uid="{00000000-0005-0000-0000-00003F9E0000}"/>
    <cellStyle name="Normal 4 2 9 2 2 2" xfId="40507" xr:uid="{00000000-0005-0000-0000-0000409E0000}"/>
    <cellStyle name="Normal 4 2 9 2 2 2 2" xfId="40508" xr:uid="{00000000-0005-0000-0000-0000419E0000}"/>
    <cellStyle name="Normal 4 2 9 2 2 2 2 2" xfId="40509" xr:uid="{00000000-0005-0000-0000-0000429E0000}"/>
    <cellStyle name="Normal 4 2 9 2 2 2 3" xfId="40510" xr:uid="{00000000-0005-0000-0000-0000439E0000}"/>
    <cellStyle name="Normal 4 2 9 2 2 3" xfId="40511" xr:uid="{00000000-0005-0000-0000-0000449E0000}"/>
    <cellStyle name="Normal 4 2 9 2 2 3 2" xfId="40512" xr:uid="{00000000-0005-0000-0000-0000459E0000}"/>
    <cellStyle name="Normal 4 2 9 2 2 4" xfId="40513" xr:uid="{00000000-0005-0000-0000-0000469E0000}"/>
    <cellStyle name="Normal 4 2 9 2 3" xfId="40514" xr:uid="{00000000-0005-0000-0000-0000479E0000}"/>
    <cellStyle name="Normal 4 2 9 2 3 2" xfId="40515" xr:uid="{00000000-0005-0000-0000-0000489E0000}"/>
    <cellStyle name="Normal 4 2 9 2 3 2 2" xfId="40516" xr:uid="{00000000-0005-0000-0000-0000499E0000}"/>
    <cellStyle name="Normal 4 2 9 2 3 3" xfId="40517" xr:uid="{00000000-0005-0000-0000-00004A9E0000}"/>
    <cellStyle name="Normal 4 2 9 2 4" xfId="40518" xr:uid="{00000000-0005-0000-0000-00004B9E0000}"/>
    <cellStyle name="Normal 4 2 9 2 4 2" xfId="40519" xr:uid="{00000000-0005-0000-0000-00004C9E0000}"/>
    <cellStyle name="Normal 4 2 9 2 5" xfId="40520" xr:uid="{00000000-0005-0000-0000-00004D9E0000}"/>
    <cellStyle name="Normal 4 2 9 3" xfId="40521" xr:uid="{00000000-0005-0000-0000-00004E9E0000}"/>
    <cellStyle name="Normal 4 2 9 3 2" xfId="40522" xr:uid="{00000000-0005-0000-0000-00004F9E0000}"/>
    <cellStyle name="Normal 4 2 9 3 2 2" xfId="40523" xr:uid="{00000000-0005-0000-0000-0000509E0000}"/>
    <cellStyle name="Normal 4 2 9 3 2 2 2" xfId="40524" xr:uid="{00000000-0005-0000-0000-0000519E0000}"/>
    <cellStyle name="Normal 4 2 9 3 2 3" xfId="40525" xr:uid="{00000000-0005-0000-0000-0000529E0000}"/>
    <cellStyle name="Normal 4 2 9 3 3" xfId="40526" xr:uid="{00000000-0005-0000-0000-0000539E0000}"/>
    <cellStyle name="Normal 4 2 9 3 3 2" xfId="40527" xr:uid="{00000000-0005-0000-0000-0000549E0000}"/>
    <cellStyle name="Normal 4 2 9 3 4" xfId="40528" xr:uid="{00000000-0005-0000-0000-0000559E0000}"/>
    <cellStyle name="Normal 4 2 9 4" xfId="40529" xr:uid="{00000000-0005-0000-0000-0000569E0000}"/>
    <cellStyle name="Normal 4 2 9 4 2" xfId="40530" xr:uid="{00000000-0005-0000-0000-0000579E0000}"/>
    <cellStyle name="Normal 4 2 9 4 2 2" xfId="40531" xr:uid="{00000000-0005-0000-0000-0000589E0000}"/>
    <cellStyle name="Normal 4 2 9 4 3" xfId="40532" xr:uid="{00000000-0005-0000-0000-0000599E0000}"/>
    <cellStyle name="Normal 4 2 9 5" xfId="40533" xr:uid="{00000000-0005-0000-0000-00005A9E0000}"/>
    <cellStyle name="Normal 4 2 9 5 2" xfId="40534" xr:uid="{00000000-0005-0000-0000-00005B9E0000}"/>
    <cellStyle name="Normal 4 2 9 6" xfId="40535" xr:uid="{00000000-0005-0000-0000-00005C9E0000}"/>
    <cellStyle name="Normal 4 20" xfId="40536" xr:uid="{00000000-0005-0000-0000-00005D9E0000}"/>
    <cellStyle name="Normal 4 20 2" xfId="40537" xr:uid="{00000000-0005-0000-0000-00005E9E0000}"/>
    <cellStyle name="Normal 4 20 2 2" xfId="40538" xr:uid="{00000000-0005-0000-0000-00005F9E0000}"/>
    <cellStyle name="Normal 4 20 2 2 2" xfId="40539" xr:uid="{00000000-0005-0000-0000-0000609E0000}"/>
    <cellStyle name="Normal 4 20 2 2 2 2" xfId="40540" xr:uid="{00000000-0005-0000-0000-0000619E0000}"/>
    <cellStyle name="Normal 4 20 2 2 2 2 2" xfId="40541" xr:uid="{00000000-0005-0000-0000-0000629E0000}"/>
    <cellStyle name="Normal 4 20 2 2 2 2 2 2" xfId="40542" xr:uid="{00000000-0005-0000-0000-0000639E0000}"/>
    <cellStyle name="Normal 4 20 2 2 2 2 3" xfId="40543" xr:uid="{00000000-0005-0000-0000-0000649E0000}"/>
    <cellStyle name="Normal 4 20 2 2 2 3" xfId="40544" xr:uid="{00000000-0005-0000-0000-0000659E0000}"/>
    <cellStyle name="Normal 4 20 2 2 2 3 2" xfId="40545" xr:uid="{00000000-0005-0000-0000-0000669E0000}"/>
    <cellStyle name="Normal 4 20 2 2 2 4" xfId="40546" xr:uid="{00000000-0005-0000-0000-0000679E0000}"/>
    <cellStyle name="Normal 4 20 2 2 3" xfId="40547" xr:uid="{00000000-0005-0000-0000-0000689E0000}"/>
    <cellStyle name="Normal 4 20 2 2 3 2" xfId="40548" xr:uid="{00000000-0005-0000-0000-0000699E0000}"/>
    <cellStyle name="Normal 4 20 2 2 3 2 2" xfId="40549" xr:uid="{00000000-0005-0000-0000-00006A9E0000}"/>
    <cellStyle name="Normal 4 20 2 2 3 3" xfId="40550" xr:uid="{00000000-0005-0000-0000-00006B9E0000}"/>
    <cellStyle name="Normal 4 20 2 2 4" xfId="40551" xr:uid="{00000000-0005-0000-0000-00006C9E0000}"/>
    <cellStyle name="Normal 4 20 2 2 4 2" xfId="40552" xr:uid="{00000000-0005-0000-0000-00006D9E0000}"/>
    <cellStyle name="Normal 4 20 2 2 5" xfId="40553" xr:uid="{00000000-0005-0000-0000-00006E9E0000}"/>
    <cellStyle name="Normal 4 20 2 3" xfId="40554" xr:uid="{00000000-0005-0000-0000-00006F9E0000}"/>
    <cellStyle name="Normal 4 20 2 3 2" xfId="40555" xr:uid="{00000000-0005-0000-0000-0000709E0000}"/>
    <cellStyle name="Normal 4 20 2 3 2 2" xfId="40556" xr:uid="{00000000-0005-0000-0000-0000719E0000}"/>
    <cellStyle name="Normal 4 20 2 3 2 2 2" xfId="40557" xr:uid="{00000000-0005-0000-0000-0000729E0000}"/>
    <cellStyle name="Normal 4 20 2 3 2 3" xfId="40558" xr:uid="{00000000-0005-0000-0000-0000739E0000}"/>
    <cellStyle name="Normal 4 20 2 3 3" xfId="40559" xr:uid="{00000000-0005-0000-0000-0000749E0000}"/>
    <cellStyle name="Normal 4 20 2 3 3 2" xfId="40560" xr:uid="{00000000-0005-0000-0000-0000759E0000}"/>
    <cellStyle name="Normal 4 20 2 3 4" xfId="40561" xr:uid="{00000000-0005-0000-0000-0000769E0000}"/>
    <cellStyle name="Normal 4 20 2 4" xfId="40562" xr:uid="{00000000-0005-0000-0000-0000779E0000}"/>
    <cellStyle name="Normal 4 20 2 4 2" xfId="40563" xr:uid="{00000000-0005-0000-0000-0000789E0000}"/>
    <cellStyle name="Normal 4 20 2 4 2 2" xfId="40564" xr:uid="{00000000-0005-0000-0000-0000799E0000}"/>
    <cellStyle name="Normal 4 20 2 4 3" xfId="40565" xr:uid="{00000000-0005-0000-0000-00007A9E0000}"/>
    <cellStyle name="Normal 4 20 2 5" xfId="40566" xr:uid="{00000000-0005-0000-0000-00007B9E0000}"/>
    <cellStyle name="Normal 4 20 2 5 2" xfId="40567" xr:uid="{00000000-0005-0000-0000-00007C9E0000}"/>
    <cellStyle name="Normal 4 20 2 6" xfId="40568" xr:uid="{00000000-0005-0000-0000-00007D9E0000}"/>
    <cellStyle name="Normal 4 20 3" xfId="40569" xr:uid="{00000000-0005-0000-0000-00007E9E0000}"/>
    <cellStyle name="Normal 4 20 3 2" xfId="40570" xr:uid="{00000000-0005-0000-0000-00007F9E0000}"/>
    <cellStyle name="Normal 4 20 3 2 2" xfId="40571" xr:uid="{00000000-0005-0000-0000-0000809E0000}"/>
    <cellStyle name="Normal 4 20 3 2 2 2" xfId="40572" xr:uid="{00000000-0005-0000-0000-0000819E0000}"/>
    <cellStyle name="Normal 4 20 3 2 2 2 2" xfId="40573" xr:uid="{00000000-0005-0000-0000-0000829E0000}"/>
    <cellStyle name="Normal 4 20 3 2 2 2 2 2" xfId="40574" xr:uid="{00000000-0005-0000-0000-0000839E0000}"/>
    <cellStyle name="Normal 4 20 3 2 2 2 3" xfId="40575" xr:uid="{00000000-0005-0000-0000-0000849E0000}"/>
    <cellStyle name="Normal 4 20 3 2 2 3" xfId="40576" xr:uid="{00000000-0005-0000-0000-0000859E0000}"/>
    <cellStyle name="Normal 4 20 3 2 2 3 2" xfId="40577" xr:uid="{00000000-0005-0000-0000-0000869E0000}"/>
    <cellStyle name="Normal 4 20 3 2 2 4" xfId="40578" xr:uid="{00000000-0005-0000-0000-0000879E0000}"/>
    <cellStyle name="Normal 4 20 3 2 3" xfId="40579" xr:uid="{00000000-0005-0000-0000-0000889E0000}"/>
    <cellStyle name="Normal 4 20 3 2 3 2" xfId="40580" xr:uid="{00000000-0005-0000-0000-0000899E0000}"/>
    <cellStyle name="Normal 4 20 3 2 3 2 2" xfId="40581" xr:uid="{00000000-0005-0000-0000-00008A9E0000}"/>
    <cellStyle name="Normal 4 20 3 2 3 3" xfId="40582" xr:uid="{00000000-0005-0000-0000-00008B9E0000}"/>
    <cellStyle name="Normal 4 20 3 2 4" xfId="40583" xr:uid="{00000000-0005-0000-0000-00008C9E0000}"/>
    <cellStyle name="Normal 4 20 3 2 4 2" xfId="40584" xr:uid="{00000000-0005-0000-0000-00008D9E0000}"/>
    <cellStyle name="Normal 4 20 3 2 5" xfId="40585" xr:uid="{00000000-0005-0000-0000-00008E9E0000}"/>
    <cellStyle name="Normal 4 20 3 3" xfId="40586" xr:uid="{00000000-0005-0000-0000-00008F9E0000}"/>
    <cellStyle name="Normal 4 20 3 3 2" xfId="40587" xr:uid="{00000000-0005-0000-0000-0000909E0000}"/>
    <cellStyle name="Normal 4 20 3 3 2 2" xfId="40588" xr:uid="{00000000-0005-0000-0000-0000919E0000}"/>
    <cellStyle name="Normal 4 20 3 3 2 2 2" xfId="40589" xr:uid="{00000000-0005-0000-0000-0000929E0000}"/>
    <cellStyle name="Normal 4 20 3 3 2 3" xfId="40590" xr:uid="{00000000-0005-0000-0000-0000939E0000}"/>
    <cellStyle name="Normal 4 20 3 3 3" xfId="40591" xr:uid="{00000000-0005-0000-0000-0000949E0000}"/>
    <cellStyle name="Normal 4 20 3 3 3 2" xfId="40592" xr:uid="{00000000-0005-0000-0000-0000959E0000}"/>
    <cellStyle name="Normal 4 20 3 3 4" xfId="40593" xr:uid="{00000000-0005-0000-0000-0000969E0000}"/>
    <cellStyle name="Normal 4 20 3 4" xfId="40594" xr:uid="{00000000-0005-0000-0000-0000979E0000}"/>
    <cellStyle name="Normal 4 20 3 4 2" xfId="40595" xr:uid="{00000000-0005-0000-0000-0000989E0000}"/>
    <cellStyle name="Normal 4 20 3 4 2 2" xfId="40596" xr:uid="{00000000-0005-0000-0000-0000999E0000}"/>
    <cellStyle name="Normal 4 20 3 4 3" xfId="40597" xr:uid="{00000000-0005-0000-0000-00009A9E0000}"/>
    <cellStyle name="Normal 4 20 3 5" xfId="40598" xr:uid="{00000000-0005-0000-0000-00009B9E0000}"/>
    <cellStyle name="Normal 4 20 3 5 2" xfId="40599" xr:uid="{00000000-0005-0000-0000-00009C9E0000}"/>
    <cellStyle name="Normal 4 20 3 6" xfId="40600" xr:uid="{00000000-0005-0000-0000-00009D9E0000}"/>
    <cellStyle name="Normal 4 20 4" xfId="40601" xr:uid="{00000000-0005-0000-0000-00009E9E0000}"/>
    <cellStyle name="Normal 4 20 4 2" xfId="40602" xr:uid="{00000000-0005-0000-0000-00009F9E0000}"/>
    <cellStyle name="Normal 4 20 4 2 2" xfId="40603" xr:uid="{00000000-0005-0000-0000-0000A09E0000}"/>
    <cellStyle name="Normal 4 20 4 2 2 2" xfId="40604" xr:uid="{00000000-0005-0000-0000-0000A19E0000}"/>
    <cellStyle name="Normal 4 20 4 2 2 2 2" xfId="40605" xr:uid="{00000000-0005-0000-0000-0000A29E0000}"/>
    <cellStyle name="Normal 4 20 4 2 2 3" xfId="40606" xr:uid="{00000000-0005-0000-0000-0000A39E0000}"/>
    <cellStyle name="Normal 4 20 4 2 3" xfId="40607" xr:uid="{00000000-0005-0000-0000-0000A49E0000}"/>
    <cellStyle name="Normal 4 20 4 2 3 2" xfId="40608" xr:uid="{00000000-0005-0000-0000-0000A59E0000}"/>
    <cellStyle name="Normal 4 20 4 2 4" xfId="40609" xr:uid="{00000000-0005-0000-0000-0000A69E0000}"/>
    <cellStyle name="Normal 4 20 4 3" xfId="40610" xr:uid="{00000000-0005-0000-0000-0000A79E0000}"/>
    <cellStyle name="Normal 4 20 4 3 2" xfId="40611" xr:uid="{00000000-0005-0000-0000-0000A89E0000}"/>
    <cellStyle name="Normal 4 20 4 3 2 2" xfId="40612" xr:uid="{00000000-0005-0000-0000-0000A99E0000}"/>
    <cellStyle name="Normal 4 20 4 3 3" xfId="40613" xr:uid="{00000000-0005-0000-0000-0000AA9E0000}"/>
    <cellStyle name="Normal 4 20 4 4" xfId="40614" xr:uid="{00000000-0005-0000-0000-0000AB9E0000}"/>
    <cellStyle name="Normal 4 20 4 4 2" xfId="40615" xr:uid="{00000000-0005-0000-0000-0000AC9E0000}"/>
    <cellStyle name="Normal 4 20 4 5" xfId="40616" xr:uid="{00000000-0005-0000-0000-0000AD9E0000}"/>
    <cellStyle name="Normal 4 20 5" xfId="40617" xr:uid="{00000000-0005-0000-0000-0000AE9E0000}"/>
    <cellStyle name="Normal 4 20 5 2" xfId="40618" xr:uid="{00000000-0005-0000-0000-0000AF9E0000}"/>
    <cellStyle name="Normal 4 20 5 2 2" xfId="40619" xr:uid="{00000000-0005-0000-0000-0000B09E0000}"/>
    <cellStyle name="Normal 4 20 5 2 2 2" xfId="40620" xr:uid="{00000000-0005-0000-0000-0000B19E0000}"/>
    <cellStyle name="Normal 4 20 5 2 3" xfId="40621" xr:uid="{00000000-0005-0000-0000-0000B29E0000}"/>
    <cellStyle name="Normal 4 20 5 3" xfId="40622" xr:uid="{00000000-0005-0000-0000-0000B39E0000}"/>
    <cellStyle name="Normal 4 20 5 3 2" xfId="40623" xr:uid="{00000000-0005-0000-0000-0000B49E0000}"/>
    <cellStyle name="Normal 4 20 5 4" xfId="40624" xr:uid="{00000000-0005-0000-0000-0000B59E0000}"/>
    <cellStyle name="Normal 4 20 6" xfId="40625" xr:uid="{00000000-0005-0000-0000-0000B69E0000}"/>
    <cellStyle name="Normal 4 20 6 2" xfId="40626" xr:uid="{00000000-0005-0000-0000-0000B79E0000}"/>
    <cellStyle name="Normal 4 20 6 2 2" xfId="40627" xr:uid="{00000000-0005-0000-0000-0000B89E0000}"/>
    <cellStyle name="Normal 4 20 6 3" xfId="40628" xr:uid="{00000000-0005-0000-0000-0000B99E0000}"/>
    <cellStyle name="Normal 4 20 6 3 2" xfId="40629" xr:uid="{00000000-0005-0000-0000-0000BA9E0000}"/>
    <cellStyle name="Normal 4 20 6 4" xfId="40630" xr:uid="{00000000-0005-0000-0000-0000BB9E0000}"/>
    <cellStyle name="Normal 4 20 7" xfId="40631" xr:uid="{00000000-0005-0000-0000-0000BC9E0000}"/>
    <cellStyle name="Normal 4 20 7 2" xfId="40632" xr:uid="{00000000-0005-0000-0000-0000BD9E0000}"/>
    <cellStyle name="Normal 4 20 8" xfId="40633" xr:uid="{00000000-0005-0000-0000-0000BE9E0000}"/>
    <cellStyle name="Normal 4 20 8 2" xfId="40634" xr:uid="{00000000-0005-0000-0000-0000BF9E0000}"/>
    <cellStyle name="Normal 4 20 9" xfId="40635" xr:uid="{00000000-0005-0000-0000-0000C09E0000}"/>
    <cellStyle name="Normal 4 21" xfId="40636" xr:uid="{00000000-0005-0000-0000-0000C19E0000}"/>
    <cellStyle name="Normal 4 21 2" xfId="40637" xr:uid="{00000000-0005-0000-0000-0000C29E0000}"/>
    <cellStyle name="Normal 4 21 2 2" xfId="40638" xr:uid="{00000000-0005-0000-0000-0000C39E0000}"/>
    <cellStyle name="Normal 4 21 2 2 2" xfId="40639" xr:uid="{00000000-0005-0000-0000-0000C49E0000}"/>
    <cellStyle name="Normal 4 21 2 2 2 2" xfId="40640" xr:uid="{00000000-0005-0000-0000-0000C59E0000}"/>
    <cellStyle name="Normal 4 21 2 2 2 2 2" xfId="40641" xr:uid="{00000000-0005-0000-0000-0000C69E0000}"/>
    <cellStyle name="Normal 4 21 2 2 2 2 2 2" xfId="40642" xr:uid="{00000000-0005-0000-0000-0000C79E0000}"/>
    <cellStyle name="Normal 4 21 2 2 2 2 3" xfId="40643" xr:uid="{00000000-0005-0000-0000-0000C89E0000}"/>
    <cellStyle name="Normal 4 21 2 2 2 3" xfId="40644" xr:uid="{00000000-0005-0000-0000-0000C99E0000}"/>
    <cellStyle name="Normal 4 21 2 2 2 3 2" xfId="40645" xr:uid="{00000000-0005-0000-0000-0000CA9E0000}"/>
    <cellStyle name="Normal 4 21 2 2 2 4" xfId="40646" xr:uid="{00000000-0005-0000-0000-0000CB9E0000}"/>
    <cellStyle name="Normal 4 21 2 2 3" xfId="40647" xr:uid="{00000000-0005-0000-0000-0000CC9E0000}"/>
    <cellStyle name="Normal 4 21 2 2 3 2" xfId="40648" xr:uid="{00000000-0005-0000-0000-0000CD9E0000}"/>
    <cellStyle name="Normal 4 21 2 2 3 2 2" xfId="40649" xr:uid="{00000000-0005-0000-0000-0000CE9E0000}"/>
    <cellStyle name="Normal 4 21 2 2 3 3" xfId="40650" xr:uid="{00000000-0005-0000-0000-0000CF9E0000}"/>
    <cellStyle name="Normal 4 21 2 2 4" xfId="40651" xr:uid="{00000000-0005-0000-0000-0000D09E0000}"/>
    <cellStyle name="Normal 4 21 2 2 4 2" xfId="40652" xr:uid="{00000000-0005-0000-0000-0000D19E0000}"/>
    <cellStyle name="Normal 4 21 2 2 5" xfId="40653" xr:uid="{00000000-0005-0000-0000-0000D29E0000}"/>
    <cellStyle name="Normal 4 21 2 3" xfId="40654" xr:uid="{00000000-0005-0000-0000-0000D39E0000}"/>
    <cellStyle name="Normal 4 21 2 3 2" xfId="40655" xr:uid="{00000000-0005-0000-0000-0000D49E0000}"/>
    <cellStyle name="Normal 4 21 2 3 2 2" xfId="40656" xr:uid="{00000000-0005-0000-0000-0000D59E0000}"/>
    <cellStyle name="Normal 4 21 2 3 2 2 2" xfId="40657" xr:uid="{00000000-0005-0000-0000-0000D69E0000}"/>
    <cellStyle name="Normal 4 21 2 3 2 3" xfId="40658" xr:uid="{00000000-0005-0000-0000-0000D79E0000}"/>
    <cellStyle name="Normal 4 21 2 3 3" xfId="40659" xr:uid="{00000000-0005-0000-0000-0000D89E0000}"/>
    <cellStyle name="Normal 4 21 2 3 3 2" xfId="40660" xr:uid="{00000000-0005-0000-0000-0000D99E0000}"/>
    <cellStyle name="Normal 4 21 2 3 4" xfId="40661" xr:uid="{00000000-0005-0000-0000-0000DA9E0000}"/>
    <cellStyle name="Normal 4 21 2 4" xfId="40662" xr:uid="{00000000-0005-0000-0000-0000DB9E0000}"/>
    <cellStyle name="Normal 4 21 2 4 2" xfId="40663" xr:uid="{00000000-0005-0000-0000-0000DC9E0000}"/>
    <cellStyle name="Normal 4 21 2 4 2 2" xfId="40664" xr:uid="{00000000-0005-0000-0000-0000DD9E0000}"/>
    <cellStyle name="Normal 4 21 2 4 3" xfId="40665" xr:uid="{00000000-0005-0000-0000-0000DE9E0000}"/>
    <cellStyle name="Normal 4 21 2 5" xfId="40666" xr:uid="{00000000-0005-0000-0000-0000DF9E0000}"/>
    <cellStyle name="Normal 4 21 2 5 2" xfId="40667" xr:uid="{00000000-0005-0000-0000-0000E09E0000}"/>
    <cellStyle name="Normal 4 21 2 6" xfId="40668" xr:uid="{00000000-0005-0000-0000-0000E19E0000}"/>
    <cellStyle name="Normal 4 21 3" xfId="40669" xr:uid="{00000000-0005-0000-0000-0000E29E0000}"/>
    <cellStyle name="Normal 4 21 3 2" xfId="40670" xr:uid="{00000000-0005-0000-0000-0000E39E0000}"/>
    <cellStyle name="Normal 4 21 3 2 2" xfId="40671" xr:uid="{00000000-0005-0000-0000-0000E49E0000}"/>
    <cellStyle name="Normal 4 21 3 2 2 2" xfId="40672" xr:uid="{00000000-0005-0000-0000-0000E59E0000}"/>
    <cellStyle name="Normal 4 21 3 2 2 2 2" xfId="40673" xr:uid="{00000000-0005-0000-0000-0000E69E0000}"/>
    <cellStyle name="Normal 4 21 3 2 2 2 2 2" xfId="40674" xr:uid="{00000000-0005-0000-0000-0000E79E0000}"/>
    <cellStyle name="Normal 4 21 3 2 2 2 3" xfId="40675" xr:uid="{00000000-0005-0000-0000-0000E89E0000}"/>
    <cellStyle name="Normal 4 21 3 2 2 3" xfId="40676" xr:uid="{00000000-0005-0000-0000-0000E99E0000}"/>
    <cellStyle name="Normal 4 21 3 2 2 3 2" xfId="40677" xr:uid="{00000000-0005-0000-0000-0000EA9E0000}"/>
    <cellStyle name="Normal 4 21 3 2 2 4" xfId="40678" xr:uid="{00000000-0005-0000-0000-0000EB9E0000}"/>
    <cellStyle name="Normal 4 21 3 2 3" xfId="40679" xr:uid="{00000000-0005-0000-0000-0000EC9E0000}"/>
    <cellStyle name="Normal 4 21 3 2 3 2" xfId="40680" xr:uid="{00000000-0005-0000-0000-0000ED9E0000}"/>
    <cellStyle name="Normal 4 21 3 2 3 2 2" xfId="40681" xr:uid="{00000000-0005-0000-0000-0000EE9E0000}"/>
    <cellStyle name="Normal 4 21 3 2 3 3" xfId="40682" xr:uid="{00000000-0005-0000-0000-0000EF9E0000}"/>
    <cellStyle name="Normal 4 21 3 2 4" xfId="40683" xr:uid="{00000000-0005-0000-0000-0000F09E0000}"/>
    <cellStyle name="Normal 4 21 3 2 4 2" xfId="40684" xr:uid="{00000000-0005-0000-0000-0000F19E0000}"/>
    <cellStyle name="Normal 4 21 3 2 5" xfId="40685" xr:uid="{00000000-0005-0000-0000-0000F29E0000}"/>
    <cellStyle name="Normal 4 21 3 3" xfId="40686" xr:uid="{00000000-0005-0000-0000-0000F39E0000}"/>
    <cellStyle name="Normal 4 21 3 3 2" xfId="40687" xr:uid="{00000000-0005-0000-0000-0000F49E0000}"/>
    <cellStyle name="Normal 4 21 3 3 2 2" xfId="40688" xr:uid="{00000000-0005-0000-0000-0000F59E0000}"/>
    <cellStyle name="Normal 4 21 3 3 2 2 2" xfId="40689" xr:uid="{00000000-0005-0000-0000-0000F69E0000}"/>
    <cellStyle name="Normal 4 21 3 3 2 3" xfId="40690" xr:uid="{00000000-0005-0000-0000-0000F79E0000}"/>
    <cellStyle name="Normal 4 21 3 3 3" xfId="40691" xr:uid="{00000000-0005-0000-0000-0000F89E0000}"/>
    <cellStyle name="Normal 4 21 3 3 3 2" xfId="40692" xr:uid="{00000000-0005-0000-0000-0000F99E0000}"/>
    <cellStyle name="Normal 4 21 3 3 4" xfId="40693" xr:uid="{00000000-0005-0000-0000-0000FA9E0000}"/>
    <cellStyle name="Normal 4 21 3 4" xfId="40694" xr:uid="{00000000-0005-0000-0000-0000FB9E0000}"/>
    <cellStyle name="Normal 4 21 3 4 2" xfId="40695" xr:uid="{00000000-0005-0000-0000-0000FC9E0000}"/>
    <cellStyle name="Normal 4 21 3 4 2 2" xfId="40696" xr:uid="{00000000-0005-0000-0000-0000FD9E0000}"/>
    <cellStyle name="Normal 4 21 3 4 3" xfId="40697" xr:uid="{00000000-0005-0000-0000-0000FE9E0000}"/>
    <cellStyle name="Normal 4 21 3 5" xfId="40698" xr:uid="{00000000-0005-0000-0000-0000FF9E0000}"/>
    <cellStyle name="Normal 4 21 3 5 2" xfId="40699" xr:uid="{00000000-0005-0000-0000-0000009F0000}"/>
    <cellStyle name="Normal 4 21 3 6" xfId="40700" xr:uid="{00000000-0005-0000-0000-0000019F0000}"/>
    <cellStyle name="Normal 4 21 4" xfId="40701" xr:uid="{00000000-0005-0000-0000-0000029F0000}"/>
    <cellStyle name="Normal 4 21 4 2" xfId="40702" xr:uid="{00000000-0005-0000-0000-0000039F0000}"/>
    <cellStyle name="Normal 4 21 4 2 2" xfId="40703" xr:uid="{00000000-0005-0000-0000-0000049F0000}"/>
    <cellStyle name="Normal 4 21 4 2 2 2" xfId="40704" xr:uid="{00000000-0005-0000-0000-0000059F0000}"/>
    <cellStyle name="Normal 4 21 4 2 2 2 2" xfId="40705" xr:uid="{00000000-0005-0000-0000-0000069F0000}"/>
    <cellStyle name="Normal 4 21 4 2 2 3" xfId="40706" xr:uid="{00000000-0005-0000-0000-0000079F0000}"/>
    <cellStyle name="Normal 4 21 4 2 3" xfId="40707" xr:uid="{00000000-0005-0000-0000-0000089F0000}"/>
    <cellStyle name="Normal 4 21 4 2 3 2" xfId="40708" xr:uid="{00000000-0005-0000-0000-0000099F0000}"/>
    <cellStyle name="Normal 4 21 4 2 4" xfId="40709" xr:uid="{00000000-0005-0000-0000-00000A9F0000}"/>
    <cellStyle name="Normal 4 21 4 3" xfId="40710" xr:uid="{00000000-0005-0000-0000-00000B9F0000}"/>
    <cellStyle name="Normal 4 21 4 3 2" xfId="40711" xr:uid="{00000000-0005-0000-0000-00000C9F0000}"/>
    <cellStyle name="Normal 4 21 4 3 2 2" xfId="40712" xr:uid="{00000000-0005-0000-0000-00000D9F0000}"/>
    <cellStyle name="Normal 4 21 4 3 3" xfId="40713" xr:uid="{00000000-0005-0000-0000-00000E9F0000}"/>
    <cellStyle name="Normal 4 21 4 4" xfId="40714" xr:uid="{00000000-0005-0000-0000-00000F9F0000}"/>
    <cellStyle name="Normal 4 21 4 4 2" xfId="40715" xr:uid="{00000000-0005-0000-0000-0000109F0000}"/>
    <cellStyle name="Normal 4 21 4 5" xfId="40716" xr:uid="{00000000-0005-0000-0000-0000119F0000}"/>
    <cellStyle name="Normal 4 21 5" xfId="40717" xr:uid="{00000000-0005-0000-0000-0000129F0000}"/>
    <cellStyle name="Normal 4 21 5 2" xfId="40718" xr:uid="{00000000-0005-0000-0000-0000139F0000}"/>
    <cellStyle name="Normal 4 21 5 2 2" xfId="40719" xr:uid="{00000000-0005-0000-0000-0000149F0000}"/>
    <cellStyle name="Normal 4 21 5 2 2 2" xfId="40720" xr:uid="{00000000-0005-0000-0000-0000159F0000}"/>
    <cellStyle name="Normal 4 21 5 2 3" xfId="40721" xr:uid="{00000000-0005-0000-0000-0000169F0000}"/>
    <cellStyle name="Normal 4 21 5 3" xfId="40722" xr:uid="{00000000-0005-0000-0000-0000179F0000}"/>
    <cellStyle name="Normal 4 21 5 3 2" xfId="40723" xr:uid="{00000000-0005-0000-0000-0000189F0000}"/>
    <cellStyle name="Normal 4 21 5 4" xfId="40724" xr:uid="{00000000-0005-0000-0000-0000199F0000}"/>
    <cellStyle name="Normal 4 21 6" xfId="40725" xr:uid="{00000000-0005-0000-0000-00001A9F0000}"/>
    <cellStyle name="Normal 4 21 6 2" xfId="40726" xr:uid="{00000000-0005-0000-0000-00001B9F0000}"/>
    <cellStyle name="Normal 4 21 6 2 2" xfId="40727" xr:uid="{00000000-0005-0000-0000-00001C9F0000}"/>
    <cellStyle name="Normal 4 21 6 3" xfId="40728" xr:uid="{00000000-0005-0000-0000-00001D9F0000}"/>
    <cellStyle name="Normal 4 21 6 3 2" xfId="40729" xr:uid="{00000000-0005-0000-0000-00001E9F0000}"/>
    <cellStyle name="Normal 4 21 6 4" xfId="40730" xr:uid="{00000000-0005-0000-0000-00001F9F0000}"/>
    <cellStyle name="Normal 4 21 7" xfId="40731" xr:uid="{00000000-0005-0000-0000-0000209F0000}"/>
    <cellStyle name="Normal 4 21 7 2" xfId="40732" xr:uid="{00000000-0005-0000-0000-0000219F0000}"/>
    <cellStyle name="Normal 4 21 8" xfId="40733" xr:uid="{00000000-0005-0000-0000-0000229F0000}"/>
    <cellStyle name="Normal 4 21 8 2" xfId="40734" xr:uid="{00000000-0005-0000-0000-0000239F0000}"/>
    <cellStyle name="Normal 4 21 9" xfId="40735" xr:uid="{00000000-0005-0000-0000-0000249F0000}"/>
    <cellStyle name="Normal 4 22" xfId="40736" xr:uid="{00000000-0005-0000-0000-0000259F0000}"/>
    <cellStyle name="Normal 4 22 2" xfId="40737" xr:uid="{00000000-0005-0000-0000-0000269F0000}"/>
    <cellStyle name="Normal 4 22 2 2" xfId="40738" xr:uid="{00000000-0005-0000-0000-0000279F0000}"/>
    <cellStyle name="Normal 4 22 2 2 2" xfId="40739" xr:uid="{00000000-0005-0000-0000-0000289F0000}"/>
    <cellStyle name="Normal 4 22 2 2 2 2" xfId="40740" xr:uid="{00000000-0005-0000-0000-0000299F0000}"/>
    <cellStyle name="Normal 4 22 2 2 2 2 2" xfId="40741" xr:uid="{00000000-0005-0000-0000-00002A9F0000}"/>
    <cellStyle name="Normal 4 22 2 2 2 3" xfId="40742" xr:uid="{00000000-0005-0000-0000-00002B9F0000}"/>
    <cellStyle name="Normal 4 22 2 2 3" xfId="40743" xr:uid="{00000000-0005-0000-0000-00002C9F0000}"/>
    <cellStyle name="Normal 4 22 2 2 3 2" xfId="40744" xr:uid="{00000000-0005-0000-0000-00002D9F0000}"/>
    <cellStyle name="Normal 4 22 2 2 4" xfId="40745" xr:uid="{00000000-0005-0000-0000-00002E9F0000}"/>
    <cellStyle name="Normal 4 22 2 3" xfId="40746" xr:uid="{00000000-0005-0000-0000-00002F9F0000}"/>
    <cellStyle name="Normal 4 22 2 3 2" xfId="40747" xr:uid="{00000000-0005-0000-0000-0000309F0000}"/>
    <cellStyle name="Normal 4 22 2 3 2 2" xfId="40748" xr:uid="{00000000-0005-0000-0000-0000319F0000}"/>
    <cellStyle name="Normal 4 22 2 3 3" xfId="40749" xr:uid="{00000000-0005-0000-0000-0000329F0000}"/>
    <cellStyle name="Normal 4 22 2 4" xfId="40750" xr:uid="{00000000-0005-0000-0000-0000339F0000}"/>
    <cellStyle name="Normal 4 22 2 4 2" xfId="40751" xr:uid="{00000000-0005-0000-0000-0000349F0000}"/>
    <cellStyle name="Normal 4 22 2 5" xfId="40752" xr:uid="{00000000-0005-0000-0000-0000359F0000}"/>
    <cellStyle name="Normal 4 22 3" xfId="40753" xr:uid="{00000000-0005-0000-0000-0000369F0000}"/>
    <cellStyle name="Normal 4 22 3 2" xfId="40754" xr:uid="{00000000-0005-0000-0000-0000379F0000}"/>
    <cellStyle name="Normal 4 22 3 2 2" xfId="40755" xr:uid="{00000000-0005-0000-0000-0000389F0000}"/>
    <cellStyle name="Normal 4 22 3 2 2 2" xfId="40756" xr:uid="{00000000-0005-0000-0000-0000399F0000}"/>
    <cellStyle name="Normal 4 22 3 2 3" xfId="40757" xr:uid="{00000000-0005-0000-0000-00003A9F0000}"/>
    <cellStyle name="Normal 4 22 3 3" xfId="40758" xr:uid="{00000000-0005-0000-0000-00003B9F0000}"/>
    <cellStyle name="Normal 4 22 3 3 2" xfId="40759" xr:uid="{00000000-0005-0000-0000-00003C9F0000}"/>
    <cellStyle name="Normal 4 22 3 4" xfId="40760" xr:uid="{00000000-0005-0000-0000-00003D9F0000}"/>
    <cellStyle name="Normal 4 22 4" xfId="40761" xr:uid="{00000000-0005-0000-0000-00003E9F0000}"/>
    <cellStyle name="Normal 4 22 4 2" xfId="40762" xr:uid="{00000000-0005-0000-0000-00003F9F0000}"/>
    <cellStyle name="Normal 4 22 4 2 2" xfId="40763" xr:uid="{00000000-0005-0000-0000-0000409F0000}"/>
    <cellStyle name="Normal 4 22 4 3" xfId="40764" xr:uid="{00000000-0005-0000-0000-0000419F0000}"/>
    <cellStyle name="Normal 4 22 5" xfId="40765" xr:uid="{00000000-0005-0000-0000-0000429F0000}"/>
    <cellStyle name="Normal 4 22 5 2" xfId="40766" xr:uid="{00000000-0005-0000-0000-0000439F0000}"/>
    <cellStyle name="Normal 4 22 6" xfId="40767" xr:uid="{00000000-0005-0000-0000-0000449F0000}"/>
    <cellStyle name="Normal 4 23" xfId="40768" xr:uid="{00000000-0005-0000-0000-0000459F0000}"/>
    <cellStyle name="Normal 4 23 2" xfId="40769" xr:uid="{00000000-0005-0000-0000-0000469F0000}"/>
    <cellStyle name="Normal 4 23 2 2" xfId="40770" xr:uid="{00000000-0005-0000-0000-0000479F0000}"/>
    <cellStyle name="Normal 4 23 2 2 2" xfId="40771" xr:uid="{00000000-0005-0000-0000-0000489F0000}"/>
    <cellStyle name="Normal 4 23 2 2 2 2" xfId="40772" xr:uid="{00000000-0005-0000-0000-0000499F0000}"/>
    <cellStyle name="Normal 4 23 2 2 2 2 2" xfId="40773" xr:uid="{00000000-0005-0000-0000-00004A9F0000}"/>
    <cellStyle name="Normal 4 23 2 2 2 3" xfId="40774" xr:uid="{00000000-0005-0000-0000-00004B9F0000}"/>
    <cellStyle name="Normal 4 23 2 2 3" xfId="40775" xr:uid="{00000000-0005-0000-0000-00004C9F0000}"/>
    <cellStyle name="Normal 4 23 2 2 3 2" xfId="40776" xr:uid="{00000000-0005-0000-0000-00004D9F0000}"/>
    <cellStyle name="Normal 4 23 2 2 4" xfId="40777" xr:uid="{00000000-0005-0000-0000-00004E9F0000}"/>
    <cellStyle name="Normal 4 23 2 3" xfId="40778" xr:uid="{00000000-0005-0000-0000-00004F9F0000}"/>
    <cellStyle name="Normal 4 23 2 3 2" xfId="40779" xr:uid="{00000000-0005-0000-0000-0000509F0000}"/>
    <cellStyle name="Normal 4 23 2 3 2 2" xfId="40780" xr:uid="{00000000-0005-0000-0000-0000519F0000}"/>
    <cellStyle name="Normal 4 23 2 3 3" xfId="40781" xr:uid="{00000000-0005-0000-0000-0000529F0000}"/>
    <cellStyle name="Normal 4 23 2 4" xfId="40782" xr:uid="{00000000-0005-0000-0000-0000539F0000}"/>
    <cellStyle name="Normal 4 23 2 4 2" xfId="40783" xr:uid="{00000000-0005-0000-0000-0000549F0000}"/>
    <cellStyle name="Normal 4 23 2 5" xfId="40784" xr:uid="{00000000-0005-0000-0000-0000559F0000}"/>
    <cellStyle name="Normal 4 23 3" xfId="40785" xr:uid="{00000000-0005-0000-0000-0000569F0000}"/>
    <cellStyle name="Normal 4 23 3 2" xfId="40786" xr:uid="{00000000-0005-0000-0000-0000579F0000}"/>
    <cellStyle name="Normal 4 23 3 2 2" xfId="40787" xr:uid="{00000000-0005-0000-0000-0000589F0000}"/>
    <cellStyle name="Normal 4 23 3 2 2 2" xfId="40788" xr:uid="{00000000-0005-0000-0000-0000599F0000}"/>
    <cellStyle name="Normal 4 23 3 2 3" xfId="40789" xr:uid="{00000000-0005-0000-0000-00005A9F0000}"/>
    <cellStyle name="Normal 4 23 3 3" xfId="40790" xr:uid="{00000000-0005-0000-0000-00005B9F0000}"/>
    <cellStyle name="Normal 4 23 3 3 2" xfId="40791" xr:uid="{00000000-0005-0000-0000-00005C9F0000}"/>
    <cellStyle name="Normal 4 23 3 4" xfId="40792" xr:uid="{00000000-0005-0000-0000-00005D9F0000}"/>
    <cellStyle name="Normal 4 23 4" xfId="40793" xr:uid="{00000000-0005-0000-0000-00005E9F0000}"/>
    <cellStyle name="Normal 4 23 4 2" xfId="40794" xr:uid="{00000000-0005-0000-0000-00005F9F0000}"/>
    <cellStyle name="Normal 4 23 4 2 2" xfId="40795" xr:uid="{00000000-0005-0000-0000-0000609F0000}"/>
    <cellStyle name="Normal 4 23 4 3" xfId="40796" xr:uid="{00000000-0005-0000-0000-0000619F0000}"/>
    <cellStyle name="Normal 4 23 5" xfId="40797" xr:uid="{00000000-0005-0000-0000-0000629F0000}"/>
    <cellStyle name="Normal 4 23 5 2" xfId="40798" xr:uid="{00000000-0005-0000-0000-0000639F0000}"/>
    <cellStyle name="Normal 4 23 6" xfId="40799" xr:uid="{00000000-0005-0000-0000-0000649F0000}"/>
    <cellStyle name="Normal 4 24" xfId="40800" xr:uid="{00000000-0005-0000-0000-0000659F0000}"/>
    <cellStyle name="Normal 4 24 2" xfId="40801" xr:uid="{00000000-0005-0000-0000-0000669F0000}"/>
    <cellStyle name="Normal 4 24 2 2" xfId="40802" xr:uid="{00000000-0005-0000-0000-0000679F0000}"/>
    <cellStyle name="Normal 4 24 2 2 2" xfId="40803" xr:uid="{00000000-0005-0000-0000-0000689F0000}"/>
    <cellStyle name="Normal 4 24 2 2 2 2" xfId="40804" xr:uid="{00000000-0005-0000-0000-0000699F0000}"/>
    <cellStyle name="Normal 4 24 2 2 3" xfId="40805" xr:uid="{00000000-0005-0000-0000-00006A9F0000}"/>
    <cellStyle name="Normal 4 24 2 3" xfId="40806" xr:uid="{00000000-0005-0000-0000-00006B9F0000}"/>
    <cellStyle name="Normal 4 24 2 3 2" xfId="40807" xr:uid="{00000000-0005-0000-0000-00006C9F0000}"/>
    <cellStyle name="Normal 4 24 2 4" xfId="40808" xr:uid="{00000000-0005-0000-0000-00006D9F0000}"/>
    <cellStyle name="Normal 4 24 3" xfId="40809" xr:uid="{00000000-0005-0000-0000-00006E9F0000}"/>
    <cellStyle name="Normal 4 24 3 2" xfId="40810" xr:uid="{00000000-0005-0000-0000-00006F9F0000}"/>
    <cellStyle name="Normal 4 24 3 2 2" xfId="40811" xr:uid="{00000000-0005-0000-0000-0000709F0000}"/>
    <cellStyle name="Normal 4 24 3 3" xfId="40812" xr:uid="{00000000-0005-0000-0000-0000719F0000}"/>
    <cellStyle name="Normal 4 24 4" xfId="40813" xr:uid="{00000000-0005-0000-0000-0000729F0000}"/>
    <cellStyle name="Normal 4 24 4 2" xfId="40814" xr:uid="{00000000-0005-0000-0000-0000739F0000}"/>
    <cellStyle name="Normal 4 24 5" xfId="40815" xr:uid="{00000000-0005-0000-0000-0000749F0000}"/>
    <cellStyle name="Normal 4 25" xfId="40816" xr:uid="{00000000-0005-0000-0000-0000759F0000}"/>
    <cellStyle name="Normal 4 25 2" xfId="40817" xr:uid="{00000000-0005-0000-0000-0000769F0000}"/>
    <cellStyle name="Normal 4 25 2 2" xfId="40818" xr:uid="{00000000-0005-0000-0000-0000779F0000}"/>
    <cellStyle name="Normal 4 25 2 2 2" xfId="40819" xr:uid="{00000000-0005-0000-0000-0000789F0000}"/>
    <cellStyle name="Normal 4 25 2 3" xfId="40820" xr:uid="{00000000-0005-0000-0000-0000799F0000}"/>
    <cellStyle name="Normal 4 25 3" xfId="40821" xr:uid="{00000000-0005-0000-0000-00007A9F0000}"/>
    <cellStyle name="Normal 4 25 3 2" xfId="40822" xr:uid="{00000000-0005-0000-0000-00007B9F0000}"/>
    <cellStyle name="Normal 4 25 4" xfId="40823" xr:uid="{00000000-0005-0000-0000-00007C9F0000}"/>
    <cellStyle name="Normal 4 26" xfId="40824" xr:uid="{00000000-0005-0000-0000-00007D9F0000}"/>
    <cellStyle name="Normal 4 26 2" xfId="40825" xr:uid="{00000000-0005-0000-0000-00007E9F0000}"/>
    <cellStyle name="Normal 4 26 2 2" xfId="40826" xr:uid="{00000000-0005-0000-0000-00007F9F0000}"/>
    <cellStyle name="Normal 4 26 3" xfId="40827" xr:uid="{00000000-0005-0000-0000-0000809F0000}"/>
    <cellStyle name="Normal 4 26 3 2" xfId="40828" xr:uid="{00000000-0005-0000-0000-0000819F0000}"/>
    <cellStyle name="Normal 4 26 4" xfId="40829" xr:uid="{00000000-0005-0000-0000-0000829F0000}"/>
    <cellStyle name="Normal 4 27" xfId="40830" xr:uid="{00000000-0005-0000-0000-0000839F0000}"/>
    <cellStyle name="Normal 4 27 2" xfId="40831" xr:uid="{00000000-0005-0000-0000-0000849F0000}"/>
    <cellStyle name="Normal 4 27 2 2" xfId="40832" xr:uid="{00000000-0005-0000-0000-0000859F0000}"/>
    <cellStyle name="Normal 4 27 3" xfId="40833" xr:uid="{00000000-0005-0000-0000-0000869F0000}"/>
    <cellStyle name="Normal 4 27 3 2" xfId="40834" xr:uid="{00000000-0005-0000-0000-0000879F0000}"/>
    <cellStyle name="Normal 4 27 4" xfId="40835" xr:uid="{00000000-0005-0000-0000-0000889F0000}"/>
    <cellStyle name="Normal 4 28" xfId="40836" xr:uid="{00000000-0005-0000-0000-0000899F0000}"/>
    <cellStyle name="Normal 4 28 2" xfId="40837" xr:uid="{00000000-0005-0000-0000-00008A9F0000}"/>
    <cellStyle name="Normal 4 29" xfId="40838" xr:uid="{00000000-0005-0000-0000-00008B9F0000}"/>
    <cellStyle name="Normal 4 29 2" xfId="40839" xr:uid="{00000000-0005-0000-0000-00008C9F0000}"/>
    <cellStyle name="Normal 4 3" xfId="40840" xr:uid="{00000000-0005-0000-0000-00008D9F0000}"/>
    <cellStyle name="Normal 4 3 10" xfId="40841" xr:uid="{00000000-0005-0000-0000-00008E9F0000}"/>
    <cellStyle name="Normal 4 3 10 2" xfId="40842" xr:uid="{00000000-0005-0000-0000-00008F9F0000}"/>
    <cellStyle name="Normal 4 3 10 2 2" xfId="40843" xr:uid="{00000000-0005-0000-0000-0000909F0000}"/>
    <cellStyle name="Normal 4 3 10 2 2 2" xfId="40844" xr:uid="{00000000-0005-0000-0000-0000919F0000}"/>
    <cellStyle name="Normal 4 3 10 2 3" xfId="40845" xr:uid="{00000000-0005-0000-0000-0000929F0000}"/>
    <cellStyle name="Normal 4 3 10 3" xfId="40846" xr:uid="{00000000-0005-0000-0000-0000939F0000}"/>
    <cellStyle name="Normal 4 3 10 3 2" xfId="40847" xr:uid="{00000000-0005-0000-0000-0000949F0000}"/>
    <cellStyle name="Normal 4 3 10 4" xfId="40848" xr:uid="{00000000-0005-0000-0000-0000959F0000}"/>
    <cellStyle name="Normal 4 3 11" xfId="40849" xr:uid="{00000000-0005-0000-0000-0000969F0000}"/>
    <cellStyle name="Normal 4 3 11 2" xfId="40850" xr:uid="{00000000-0005-0000-0000-0000979F0000}"/>
    <cellStyle name="Normal 4 3 11 2 2" xfId="40851" xr:uid="{00000000-0005-0000-0000-0000989F0000}"/>
    <cellStyle name="Normal 4 3 11 3" xfId="40852" xr:uid="{00000000-0005-0000-0000-0000999F0000}"/>
    <cellStyle name="Normal 4 3 11 3 2" xfId="40853" xr:uid="{00000000-0005-0000-0000-00009A9F0000}"/>
    <cellStyle name="Normal 4 3 11 4" xfId="40854" xr:uid="{00000000-0005-0000-0000-00009B9F0000}"/>
    <cellStyle name="Normal 4 3 12" xfId="40855" xr:uid="{00000000-0005-0000-0000-00009C9F0000}"/>
    <cellStyle name="Normal 4 3 12 2" xfId="40856" xr:uid="{00000000-0005-0000-0000-00009D9F0000}"/>
    <cellStyle name="Normal 4 3 13" xfId="40857" xr:uid="{00000000-0005-0000-0000-00009E9F0000}"/>
    <cellStyle name="Normal 4 3 13 2" xfId="40858" xr:uid="{00000000-0005-0000-0000-00009F9F0000}"/>
    <cellStyle name="Normal 4 3 14" xfId="40859" xr:uid="{00000000-0005-0000-0000-0000A09F0000}"/>
    <cellStyle name="Normal 4 3 15" xfId="40860" xr:uid="{00000000-0005-0000-0000-0000A19F0000}"/>
    <cellStyle name="Normal 4 3 2" xfId="40861" xr:uid="{00000000-0005-0000-0000-0000A29F0000}"/>
    <cellStyle name="Normal 4 3 3" xfId="40862" xr:uid="{00000000-0005-0000-0000-0000A39F0000}"/>
    <cellStyle name="Normal 4 3 3 10" xfId="40863" xr:uid="{00000000-0005-0000-0000-0000A49F0000}"/>
    <cellStyle name="Normal 4 3 3 10 2" xfId="40864" xr:uid="{00000000-0005-0000-0000-0000A59F0000}"/>
    <cellStyle name="Normal 4 3 3 11" xfId="40865" xr:uid="{00000000-0005-0000-0000-0000A69F0000}"/>
    <cellStyle name="Normal 4 3 3 11 2" xfId="40866" xr:uid="{00000000-0005-0000-0000-0000A79F0000}"/>
    <cellStyle name="Normal 4 3 3 12" xfId="40867" xr:uid="{00000000-0005-0000-0000-0000A89F0000}"/>
    <cellStyle name="Normal 4 3 3 13" xfId="40868" xr:uid="{00000000-0005-0000-0000-0000A99F0000}"/>
    <cellStyle name="Normal 4 3 3 2" xfId="40869" xr:uid="{00000000-0005-0000-0000-0000AA9F0000}"/>
    <cellStyle name="Normal 4 3 3 2 10" xfId="40870" xr:uid="{00000000-0005-0000-0000-0000AB9F0000}"/>
    <cellStyle name="Normal 4 3 3 2 11" xfId="40871" xr:uid="{00000000-0005-0000-0000-0000AC9F0000}"/>
    <cellStyle name="Normal 4 3 3 2 2" xfId="40872" xr:uid="{00000000-0005-0000-0000-0000AD9F0000}"/>
    <cellStyle name="Normal 4 3 3 2 2 2" xfId="40873" xr:uid="{00000000-0005-0000-0000-0000AE9F0000}"/>
    <cellStyle name="Normal 4 3 3 2 2 2 2" xfId="40874" xr:uid="{00000000-0005-0000-0000-0000AF9F0000}"/>
    <cellStyle name="Normal 4 3 3 2 2 2 2 2" xfId="40875" xr:uid="{00000000-0005-0000-0000-0000B09F0000}"/>
    <cellStyle name="Normal 4 3 3 2 2 2 2 2 2" xfId="40876" xr:uid="{00000000-0005-0000-0000-0000B19F0000}"/>
    <cellStyle name="Normal 4 3 3 2 2 2 2 2 2 2" xfId="40877" xr:uid="{00000000-0005-0000-0000-0000B29F0000}"/>
    <cellStyle name="Normal 4 3 3 2 2 2 2 2 2 2 2" xfId="40878" xr:uid="{00000000-0005-0000-0000-0000B39F0000}"/>
    <cellStyle name="Normal 4 3 3 2 2 2 2 2 2 3" xfId="40879" xr:uid="{00000000-0005-0000-0000-0000B49F0000}"/>
    <cellStyle name="Normal 4 3 3 2 2 2 2 2 3" xfId="40880" xr:uid="{00000000-0005-0000-0000-0000B59F0000}"/>
    <cellStyle name="Normal 4 3 3 2 2 2 2 2 3 2" xfId="40881" xr:uid="{00000000-0005-0000-0000-0000B69F0000}"/>
    <cellStyle name="Normal 4 3 3 2 2 2 2 2 4" xfId="40882" xr:uid="{00000000-0005-0000-0000-0000B79F0000}"/>
    <cellStyle name="Normal 4 3 3 2 2 2 2 3" xfId="40883" xr:uid="{00000000-0005-0000-0000-0000B89F0000}"/>
    <cellStyle name="Normal 4 3 3 2 2 2 2 3 2" xfId="40884" xr:uid="{00000000-0005-0000-0000-0000B99F0000}"/>
    <cellStyle name="Normal 4 3 3 2 2 2 2 3 2 2" xfId="40885" xr:uid="{00000000-0005-0000-0000-0000BA9F0000}"/>
    <cellStyle name="Normal 4 3 3 2 2 2 2 3 3" xfId="40886" xr:uid="{00000000-0005-0000-0000-0000BB9F0000}"/>
    <cellStyle name="Normal 4 3 3 2 2 2 2 4" xfId="40887" xr:uid="{00000000-0005-0000-0000-0000BC9F0000}"/>
    <cellStyle name="Normal 4 3 3 2 2 2 2 4 2" xfId="40888" xr:uid="{00000000-0005-0000-0000-0000BD9F0000}"/>
    <cellStyle name="Normal 4 3 3 2 2 2 2 5" xfId="40889" xr:uid="{00000000-0005-0000-0000-0000BE9F0000}"/>
    <cellStyle name="Normal 4 3 3 2 2 2 3" xfId="40890" xr:uid="{00000000-0005-0000-0000-0000BF9F0000}"/>
    <cellStyle name="Normal 4 3 3 2 2 2 3 2" xfId="40891" xr:uid="{00000000-0005-0000-0000-0000C09F0000}"/>
    <cellStyle name="Normal 4 3 3 2 2 2 3 2 2" xfId="40892" xr:uid="{00000000-0005-0000-0000-0000C19F0000}"/>
    <cellStyle name="Normal 4 3 3 2 2 2 3 2 2 2" xfId="40893" xr:uid="{00000000-0005-0000-0000-0000C29F0000}"/>
    <cellStyle name="Normal 4 3 3 2 2 2 3 2 3" xfId="40894" xr:uid="{00000000-0005-0000-0000-0000C39F0000}"/>
    <cellStyle name="Normal 4 3 3 2 2 2 3 3" xfId="40895" xr:uid="{00000000-0005-0000-0000-0000C49F0000}"/>
    <cellStyle name="Normal 4 3 3 2 2 2 3 3 2" xfId="40896" xr:uid="{00000000-0005-0000-0000-0000C59F0000}"/>
    <cellStyle name="Normal 4 3 3 2 2 2 3 4" xfId="40897" xr:uid="{00000000-0005-0000-0000-0000C69F0000}"/>
    <cellStyle name="Normal 4 3 3 2 2 2 4" xfId="40898" xr:uid="{00000000-0005-0000-0000-0000C79F0000}"/>
    <cellStyle name="Normal 4 3 3 2 2 2 4 2" xfId="40899" xr:uid="{00000000-0005-0000-0000-0000C89F0000}"/>
    <cellStyle name="Normal 4 3 3 2 2 2 4 2 2" xfId="40900" xr:uid="{00000000-0005-0000-0000-0000C99F0000}"/>
    <cellStyle name="Normal 4 3 3 2 2 2 4 3" xfId="40901" xr:uid="{00000000-0005-0000-0000-0000CA9F0000}"/>
    <cellStyle name="Normal 4 3 3 2 2 2 5" xfId="40902" xr:uid="{00000000-0005-0000-0000-0000CB9F0000}"/>
    <cellStyle name="Normal 4 3 3 2 2 2 5 2" xfId="40903" xr:uid="{00000000-0005-0000-0000-0000CC9F0000}"/>
    <cellStyle name="Normal 4 3 3 2 2 2 6" xfId="40904" xr:uid="{00000000-0005-0000-0000-0000CD9F0000}"/>
    <cellStyle name="Normal 4 3 3 2 2 3" xfId="40905" xr:uid="{00000000-0005-0000-0000-0000CE9F0000}"/>
    <cellStyle name="Normal 4 3 3 2 2 3 2" xfId="40906" xr:uid="{00000000-0005-0000-0000-0000CF9F0000}"/>
    <cellStyle name="Normal 4 3 3 2 2 3 2 2" xfId="40907" xr:uid="{00000000-0005-0000-0000-0000D09F0000}"/>
    <cellStyle name="Normal 4 3 3 2 2 3 2 2 2" xfId="40908" xr:uid="{00000000-0005-0000-0000-0000D19F0000}"/>
    <cellStyle name="Normal 4 3 3 2 2 3 2 2 2 2" xfId="40909" xr:uid="{00000000-0005-0000-0000-0000D29F0000}"/>
    <cellStyle name="Normal 4 3 3 2 2 3 2 2 2 2 2" xfId="40910" xr:uid="{00000000-0005-0000-0000-0000D39F0000}"/>
    <cellStyle name="Normal 4 3 3 2 2 3 2 2 2 3" xfId="40911" xr:uid="{00000000-0005-0000-0000-0000D49F0000}"/>
    <cellStyle name="Normal 4 3 3 2 2 3 2 2 3" xfId="40912" xr:uid="{00000000-0005-0000-0000-0000D59F0000}"/>
    <cellStyle name="Normal 4 3 3 2 2 3 2 2 3 2" xfId="40913" xr:uid="{00000000-0005-0000-0000-0000D69F0000}"/>
    <cellStyle name="Normal 4 3 3 2 2 3 2 2 4" xfId="40914" xr:uid="{00000000-0005-0000-0000-0000D79F0000}"/>
    <cellStyle name="Normal 4 3 3 2 2 3 2 3" xfId="40915" xr:uid="{00000000-0005-0000-0000-0000D89F0000}"/>
    <cellStyle name="Normal 4 3 3 2 2 3 2 3 2" xfId="40916" xr:uid="{00000000-0005-0000-0000-0000D99F0000}"/>
    <cellStyle name="Normal 4 3 3 2 2 3 2 3 2 2" xfId="40917" xr:uid="{00000000-0005-0000-0000-0000DA9F0000}"/>
    <cellStyle name="Normal 4 3 3 2 2 3 2 3 3" xfId="40918" xr:uid="{00000000-0005-0000-0000-0000DB9F0000}"/>
    <cellStyle name="Normal 4 3 3 2 2 3 2 4" xfId="40919" xr:uid="{00000000-0005-0000-0000-0000DC9F0000}"/>
    <cellStyle name="Normal 4 3 3 2 2 3 2 4 2" xfId="40920" xr:uid="{00000000-0005-0000-0000-0000DD9F0000}"/>
    <cellStyle name="Normal 4 3 3 2 2 3 2 5" xfId="40921" xr:uid="{00000000-0005-0000-0000-0000DE9F0000}"/>
    <cellStyle name="Normal 4 3 3 2 2 3 3" xfId="40922" xr:uid="{00000000-0005-0000-0000-0000DF9F0000}"/>
    <cellStyle name="Normal 4 3 3 2 2 3 3 2" xfId="40923" xr:uid="{00000000-0005-0000-0000-0000E09F0000}"/>
    <cellStyle name="Normal 4 3 3 2 2 3 3 2 2" xfId="40924" xr:uid="{00000000-0005-0000-0000-0000E19F0000}"/>
    <cellStyle name="Normal 4 3 3 2 2 3 3 2 2 2" xfId="40925" xr:uid="{00000000-0005-0000-0000-0000E29F0000}"/>
    <cellStyle name="Normal 4 3 3 2 2 3 3 2 3" xfId="40926" xr:uid="{00000000-0005-0000-0000-0000E39F0000}"/>
    <cellStyle name="Normal 4 3 3 2 2 3 3 3" xfId="40927" xr:uid="{00000000-0005-0000-0000-0000E49F0000}"/>
    <cellStyle name="Normal 4 3 3 2 2 3 3 3 2" xfId="40928" xr:uid="{00000000-0005-0000-0000-0000E59F0000}"/>
    <cellStyle name="Normal 4 3 3 2 2 3 3 4" xfId="40929" xr:uid="{00000000-0005-0000-0000-0000E69F0000}"/>
    <cellStyle name="Normal 4 3 3 2 2 3 4" xfId="40930" xr:uid="{00000000-0005-0000-0000-0000E79F0000}"/>
    <cellStyle name="Normal 4 3 3 2 2 3 4 2" xfId="40931" xr:uid="{00000000-0005-0000-0000-0000E89F0000}"/>
    <cellStyle name="Normal 4 3 3 2 2 3 4 2 2" xfId="40932" xr:uid="{00000000-0005-0000-0000-0000E99F0000}"/>
    <cellStyle name="Normal 4 3 3 2 2 3 4 3" xfId="40933" xr:uid="{00000000-0005-0000-0000-0000EA9F0000}"/>
    <cellStyle name="Normal 4 3 3 2 2 3 5" xfId="40934" xr:uid="{00000000-0005-0000-0000-0000EB9F0000}"/>
    <cellStyle name="Normal 4 3 3 2 2 3 5 2" xfId="40935" xr:uid="{00000000-0005-0000-0000-0000EC9F0000}"/>
    <cellStyle name="Normal 4 3 3 2 2 3 6" xfId="40936" xr:uid="{00000000-0005-0000-0000-0000ED9F0000}"/>
    <cellStyle name="Normal 4 3 3 2 2 4" xfId="40937" xr:uid="{00000000-0005-0000-0000-0000EE9F0000}"/>
    <cellStyle name="Normal 4 3 3 2 2 4 2" xfId="40938" xr:uid="{00000000-0005-0000-0000-0000EF9F0000}"/>
    <cellStyle name="Normal 4 3 3 2 2 4 2 2" xfId="40939" xr:uid="{00000000-0005-0000-0000-0000F09F0000}"/>
    <cellStyle name="Normal 4 3 3 2 2 4 2 2 2" xfId="40940" xr:uid="{00000000-0005-0000-0000-0000F19F0000}"/>
    <cellStyle name="Normal 4 3 3 2 2 4 2 2 2 2" xfId="40941" xr:uid="{00000000-0005-0000-0000-0000F29F0000}"/>
    <cellStyle name="Normal 4 3 3 2 2 4 2 2 3" xfId="40942" xr:uid="{00000000-0005-0000-0000-0000F39F0000}"/>
    <cellStyle name="Normal 4 3 3 2 2 4 2 3" xfId="40943" xr:uid="{00000000-0005-0000-0000-0000F49F0000}"/>
    <cellStyle name="Normal 4 3 3 2 2 4 2 3 2" xfId="40944" xr:uid="{00000000-0005-0000-0000-0000F59F0000}"/>
    <cellStyle name="Normal 4 3 3 2 2 4 2 4" xfId="40945" xr:uid="{00000000-0005-0000-0000-0000F69F0000}"/>
    <cellStyle name="Normal 4 3 3 2 2 4 3" xfId="40946" xr:uid="{00000000-0005-0000-0000-0000F79F0000}"/>
    <cellStyle name="Normal 4 3 3 2 2 4 3 2" xfId="40947" xr:uid="{00000000-0005-0000-0000-0000F89F0000}"/>
    <cellStyle name="Normal 4 3 3 2 2 4 3 2 2" xfId="40948" xr:uid="{00000000-0005-0000-0000-0000F99F0000}"/>
    <cellStyle name="Normal 4 3 3 2 2 4 3 3" xfId="40949" xr:uid="{00000000-0005-0000-0000-0000FA9F0000}"/>
    <cellStyle name="Normal 4 3 3 2 2 4 4" xfId="40950" xr:uid="{00000000-0005-0000-0000-0000FB9F0000}"/>
    <cellStyle name="Normal 4 3 3 2 2 4 4 2" xfId="40951" xr:uid="{00000000-0005-0000-0000-0000FC9F0000}"/>
    <cellStyle name="Normal 4 3 3 2 2 4 5" xfId="40952" xr:uid="{00000000-0005-0000-0000-0000FD9F0000}"/>
    <cellStyle name="Normal 4 3 3 2 2 5" xfId="40953" xr:uid="{00000000-0005-0000-0000-0000FE9F0000}"/>
    <cellStyle name="Normal 4 3 3 2 2 5 2" xfId="40954" xr:uid="{00000000-0005-0000-0000-0000FF9F0000}"/>
    <cellStyle name="Normal 4 3 3 2 2 5 2 2" xfId="40955" xr:uid="{00000000-0005-0000-0000-000000A00000}"/>
    <cellStyle name="Normal 4 3 3 2 2 5 2 2 2" xfId="40956" xr:uid="{00000000-0005-0000-0000-000001A00000}"/>
    <cellStyle name="Normal 4 3 3 2 2 5 2 3" xfId="40957" xr:uid="{00000000-0005-0000-0000-000002A00000}"/>
    <cellStyle name="Normal 4 3 3 2 2 5 3" xfId="40958" xr:uid="{00000000-0005-0000-0000-000003A00000}"/>
    <cellStyle name="Normal 4 3 3 2 2 5 3 2" xfId="40959" xr:uid="{00000000-0005-0000-0000-000004A00000}"/>
    <cellStyle name="Normal 4 3 3 2 2 5 4" xfId="40960" xr:uid="{00000000-0005-0000-0000-000005A00000}"/>
    <cellStyle name="Normal 4 3 3 2 2 6" xfId="40961" xr:uid="{00000000-0005-0000-0000-000006A00000}"/>
    <cellStyle name="Normal 4 3 3 2 2 6 2" xfId="40962" xr:uid="{00000000-0005-0000-0000-000007A00000}"/>
    <cellStyle name="Normal 4 3 3 2 2 6 2 2" xfId="40963" xr:uid="{00000000-0005-0000-0000-000008A00000}"/>
    <cellStyle name="Normal 4 3 3 2 2 6 3" xfId="40964" xr:uid="{00000000-0005-0000-0000-000009A00000}"/>
    <cellStyle name="Normal 4 3 3 2 2 6 3 2" xfId="40965" xr:uid="{00000000-0005-0000-0000-00000AA00000}"/>
    <cellStyle name="Normal 4 3 3 2 2 6 4" xfId="40966" xr:uid="{00000000-0005-0000-0000-00000BA00000}"/>
    <cellStyle name="Normal 4 3 3 2 2 7" xfId="40967" xr:uid="{00000000-0005-0000-0000-00000CA00000}"/>
    <cellStyle name="Normal 4 3 3 2 2 7 2" xfId="40968" xr:uid="{00000000-0005-0000-0000-00000DA00000}"/>
    <cellStyle name="Normal 4 3 3 2 2 8" xfId="40969" xr:uid="{00000000-0005-0000-0000-00000EA00000}"/>
    <cellStyle name="Normal 4 3 3 2 2 8 2" xfId="40970" xr:uid="{00000000-0005-0000-0000-00000FA00000}"/>
    <cellStyle name="Normal 4 3 3 2 2 9" xfId="40971" xr:uid="{00000000-0005-0000-0000-000010A00000}"/>
    <cellStyle name="Normal 4 3 3 2 3" xfId="40972" xr:uid="{00000000-0005-0000-0000-000011A00000}"/>
    <cellStyle name="Normal 4 3 3 2 3 2" xfId="40973" xr:uid="{00000000-0005-0000-0000-000012A00000}"/>
    <cellStyle name="Normal 4 3 3 2 3 2 2" xfId="40974" xr:uid="{00000000-0005-0000-0000-000013A00000}"/>
    <cellStyle name="Normal 4 3 3 2 3 2 2 2" xfId="40975" xr:uid="{00000000-0005-0000-0000-000014A00000}"/>
    <cellStyle name="Normal 4 3 3 2 3 2 2 2 2" xfId="40976" xr:uid="{00000000-0005-0000-0000-000015A00000}"/>
    <cellStyle name="Normal 4 3 3 2 3 2 2 2 2 2" xfId="40977" xr:uid="{00000000-0005-0000-0000-000016A00000}"/>
    <cellStyle name="Normal 4 3 3 2 3 2 2 2 3" xfId="40978" xr:uid="{00000000-0005-0000-0000-000017A00000}"/>
    <cellStyle name="Normal 4 3 3 2 3 2 2 3" xfId="40979" xr:uid="{00000000-0005-0000-0000-000018A00000}"/>
    <cellStyle name="Normal 4 3 3 2 3 2 2 3 2" xfId="40980" xr:uid="{00000000-0005-0000-0000-000019A00000}"/>
    <cellStyle name="Normal 4 3 3 2 3 2 2 4" xfId="40981" xr:uid="{00000000-0005-0000-0000-00001AA00000}"/>
    <cellStyle name="Normal 4 3 3 2 3 2 3" xfId="40982" xr:uid="{00000000-0005-0000-0000-00001BA00000}"/>
    <cellStyle name="Normal 4 3 3 2 3 2 3 2" xfId="40983" xr:uid="{00000000-0005-0000-0000-00001CA00000}"/>
    <cellStyle name="Normal 4 3 3 2 3 2 3 2 2" xfId="40984" xr:uid="{00000000-0005-0000-0000-00001DA00000}"/>
    <cellStyle name="Normal 4 3 3 2 3 2 3 3" xfId="40985" xr:uid="{00000000-0005-0000-0000-00001EA00000}"/>
    <cellStyle name="Normal 4 3 3 2 3 2 4" xfId="40986" xr:uid="{00000000-0005-0000-0000-00001FA00000}"/>
    <cellStyle name="Normal 4 3 3 2 3 2 4 2" xfId="40987" xr:uid="{00000000-0005-0000-0000-000020A00000}"/>
    <cellStyle name="Normal 4 3 3 2 3 2 5" xfId="40988" xr:uid="{00000000-0005-0000-0000-000021A00000}"/>
    <cellStyle name="Normal 4 3 3 2 3 3" xfId="40989" xr:uid="{00000000-0005-0000-0000-000022A00000}"/>
    <cellStyle name="Normal 4 3 3 2 3 3 2" xfId="40990" xr:uid="{00000000-0005-0000-0000-000023A00000}"/>
    <cellStyle name="Normal 4 3 3 2 3 3 2 2" xfId="40991" xr:uid="{00000000-0005-0000-0000-000024A00000}"/>
    <cellStyle name="Normal 4 3 3 2 3 3 2 2 2" xfId="40992" xr:uid="{00000000-0005-0000-0000-000025A00000}"/>
    <cellStyle name="Normal 4 3 3 2 3 3 2 3" xfId="40993" xr:uid="{00000000-0005-0000-0000-000026A00000}"/>
    <cellStyle name="Normal 4 3 3 2 3 3 3" xfId="40994" xr:uid="{00000000-0005-0000-0000-000027A00000}"/>
    <cellStyle name="Normal 4 3 3 2 3 3 3 2" xfId="40995" xr:uid="{00000000-0005-0000-0000-000028A00000}"/>
    <cellStyle name="Normal 4 3 3 2 3 3 4" xfId="40996" xr:uid="{00000000-0005-0000-0000-000029A00000}"/>
    <cellStyle name="Normal 4 3 3 2 3 4" xfId="40997" xr:uid="{00000000-0005-0000-0000-00002AA00000}"/>
    <cellStyle name="Normal 4 3 3 2 3 4 2" xfId="40998" xr:uid="{00000000-0005-0000-0000-00002BA00000}"/>
    <cellStyle name="Normal 4 3 3 2 3 4 2 2" xfId="40999" xr:uid="{00000000-0005-0000-0000-00002CA00000}"/>
    <cellStyle name="Normal 4 3 3 2 3 4 3" xfId="41000" xr:uid="{00000000-0005-0000-0000-00002DA00000}"/>
    <cellStyle name="Normal 4 3 3 2 3 5" xfId="41001" xr:uid="{00000000-0005-0000-0000-00002EA00000}"/>
    <cellStyle name="Normal 4 3 3 2 3 5 2" xfId="41002" xr:uid="{00000000-0005-0000-0000-00002FA00000}"/>
    <cellStyle name="Normal 4 3 3 2 3 6" xfId="41003" xr:uid="{00000000-0005-0000-0000-000030A00000}"/>
    <cellStyle name="Normal 4 3 3 2 4" xfId="41004" xr:uid="{00000000-0005-0000-0000-000031A00000}"/>
    <cellStyle name="Normal 4 3 3 2 4 2" xfId="41005" xr:uid="{00000000-0005-0000-0000-000032A00000}"/>
    <cellStyle name="Normal 4 3 3 2 4 2 2" xfId="41006" xr:uid="{00000000-0005-0000-0000-000033A00000}"/>
    <cellStyle name="Normal 4 3 3 2 4 2 2 2" xfId="41007" xr:uid="{00000000-0005-0000-0000-000034A00000}"/>
    <cellStyle name="Normal 4 3 3 2 4 2 2 2 2" xfId="41008" xr:uid="{00000000-0005-0000-0000-000035A00000}"/>
    <cellStyle name="Normal 4 3 3 2 4 2 2 2 2 2" xfId="41009" xr:uid="{00000000-0005-0000-0000-000036A00000}"/>
    <cellStyle name="Normal 4 3 3 2 4 2 2 2 3" xfId="41010" xr:uid="{00000000-0005-0000-0000-000037A00000}"/>
    <cellStyle name="Normal 4 3 3 2 4 2 2 3" xfId="41011" xr:uid="{00000000-0005-0000-0000-000038A00000}"/>
    <cellStyle name="Normal 4 3 3 2 4 2 2 3 2" xfId="41012" xr:uid="{00000000-0005-0000-0000-000039A00000}"/>
    <cellStyle name="Normal 4 3 3 2 4 2 2 4" xfId="41013" xr:uid="{00000000-0005-0000-0000-00003AA00000}"/>
    <cellStyle name="Normal 4 3 3 2 4 2 3" xfId="41014" xr:uid="{00000000-0005-0000-0000-00003BA00000}"/>
    <cellStyle name="Normal 4 3 3 2 4 2 3 2" xfId="41015" xr:uid="{00000000-0005-0000-0000-00003CA00000}"/>
    <cellStyle name="Normal 4 3 3 2 4 2 3 2 2" xfId="41016" xr:uid="{00000000-0005-0000-0000-00003DA00000}"/>
    <cellStyle name="Normal 4 3 3 2 4 2 3 3" xfId="41017" xr:uid="{00000000-0005-0000-0000-00003EA00000}"/>
    <cellStyle name="Normal 4 3 3 2 4 2 4" xfId="41018" xr:uid="{00000000-0005-0000-0000-00003FA00000}"/>
    <cellStyle name="Normal 4 3 3 2 4 2 4 2" xfId="41019" xr:uid="{00000000-0005-0000-0000-000040A00000}"/>
    <cellStyle name="Normal 4 3 3 2 4 2 5" xfId="41020" xr:uid="{00000000-0005-0000-0000-000041A00000}"/>
    <cellStyle name="Normal 4 3 3 2 4 3" xfId="41021" xr:uid="{00000000-0005-0000-0000-000042A00000}"/>
    <cellStyle name="Normal 4 3 3 2 4 3 2" xfId="41022" xr:uid="{00000000-0005-0000-0000-000043A00000}"/>
    <cellStyle name="Normal 4 3 3 2 4 3 2 2" xfId="41023" xr:uid="{00000000-0005-0000-0000-000044A00000}"/>
    <cellStyle name="Normal 4 3 3 2 4 3 2 2 2" xfId="41024" xr:uid="{00000000-0005-0000-0000-000045A00000}"/>
    <cellStyle name="Normal 4 3 3 2 4 3 2 3" xfId="41025" xr:uid="{00000000-0005-0000-0000-000046A00000}"/>
    <cellStyle name="Normal 4 3 3 2 4 3 3" xfId="41026" xr:uid="{00000000-0005-0000-0000-000047A00000}"/>
    <cellStyle name="Normal 4 3 3 2 4 3 3 2" xfId="41027" xr:uid="{00000000-0005-0000-0000-000048A00000}"/>
    <cellStyle name="Normal 4 3 3 2 4 3 4" xfId="41028" xr:uid="{00000000-0005-0000-0000-000049A00000}"/>
    <cellStyle name="Normal 4 3 3 2 4 4" xfId="41029" xr:uid="{00000000-0005-0000-0000-00004AA00000}"/>
    <cellStyle name="Normal 4 3 3 2 4 4 2" xfId="41030" xr:uid="{00000000-0005-0000-0000-00004BA00000}"/>
    <cellStyle name="Normal 4 3 3 2 4 4 2 2" xfId="41031" xr:uid="{00000000-0005-0000-0000-00004CA00000}"/>
    <cellStyle name="Normal 4 3 3 2 4 4 3" xfId="41032" xr:uid="{00000000-0005-0000-0000-00004DA00000}"/>
    <cellStyle name="Normal 4 3 3 2 4 5" xfId="41033" xr:uid="{00000000-0005-0000-0000-00004EA00000}"/>
    <cellStyle name="Normal 4 3 3 2 4 5 2" xfId="41034" xr:uid="{00000000-0005-0000-0000-00004FA00000}"/>
    <cellStyle name="Normal 4 3 3 2 4 6" xfId="41035" xr:uid="{00000000-0005-0000-0000-000050A00000}"/>
    <cellStyle name="Normal 4 3 3 2 5" xfId="41036" xr:uid="{00000000-0005-0000-0000-000051A00000}"/>
    <cellStyle name="Normal 4 3 3 2 5 2" xfId="41037" xr:uid="{00000000-0005-0000-0000-000052A00000}"/>
    <cellStyle name="Normal 4 3 3 2 5 2 2" xfId="41038" xr:uid="{00000000-0005-0000-0000-000053A00000}"/>
    <cellStyle name="Normal 4 3 3 2 5 2 2 2" xfId="41039" xr:uid="{00000000-0005-0000-0000-000054A00000}"/>
    <cellStyle name="Normal 4 3 3 2 5 2 2 2 2" xfId="41040" xr:uid="{00000000-0005-0000-0000-000055A00000}"/>
    <cellStyle name="Normal 4 3 3 2 5 2 2 3" xfId="41041" xr:uid="{00000000-0005-0000-0000-000056A00000}"/>
    <cellStyle name="Normal 4 3 3 2 5 2 3" xfId="41042" xr:uid="{00000000-0005-0000-0000-000057A00000}"/>
    <cellStyle name="Normal 4 3 3 2 5 2 3 2" xfId="41043" xr:uid="{00000000-0005-0000-0000-000058A00000}"/>
    <cellStyle name="Normal 4 3 3 2 5 2 4" xfId="41044" xr:uid="{00000000-0005-0000-0000-000059A00000}"/>
    <cellStyle name="Normal 4 3 3 2 5 3" xfId="41045" xr:uid="{00000000-0005-0000-0000-00005AA00000}"/>
    <cellStyle name="Normal 4 3 3 2 5 3 2" xfId="41046" xr:uid="{00000000-0005-0000-0000-00005BA00000}"/>
    <cellStyle name="Normal 4 3 3 2 5 3 2 2" xfId="41047" xr:uid="{00000000-0005-0000-0000-00005CA00000}"/>
    <cellStyle name="Normal 4 3 3 2 5 3 3" xfId="41048" xr:uid="{00000000-0005-0000-0000-00005DA00000}"/>
    <cellStyle name="Normal 4 3 3 2 5 4" xfId="41049" xr:uid="{00000000-0005-0000-0000-00005EA00000}"/>
    <cellStyle name="Normal 4 3 3 2 5 4 2" xfId="41050" xr:uid="{00000000-0005-0000-0000-00005FA00000}"/>
    <cellStyle name="Normal 4 3 3 2 5 5" xfId="41051" xr:uid="{00000000-0005-0000-0000-000060A00000}"/>
    <cellStyle name="Normal 4 3 3 2 6" xfId="41052" xr:uid="{00000000-0005-0000-0000-000061A00000}"/>
    <cellStyle name="Normal 4 3 3 2 6 2" xfId="41053" xr:uid="{00000000-0005-0000-0000-000062A00000}"/>
    <cellStyle name="Normal 4 3 3 2 6 2 2" xfId="41054" xr:uid="{00000000-0005-0000-0000-000063A00000}"/>
    <cellStyle name="Normal 4 3 3 2 6 2 2 2" xfId="41055" xr:uid="{00000000-0005-0000-0000-000064A00000}"/>
    <cellStyle name="Normal 4 3 3 2 6 2 3" xfId="41056" xr:uid="{00000000-0005-0000-0000-000065A00000}"/>
    <cellStyle name="Normal 4 3 3 2 6 3" xfId="41057" xr:uid="{00000000-0005-0000-0000-000066A00000}"/>
    <cellStyle name="Normal 4 3 3 2 6 3 2" xfId="41058" xr:uid="{00000000-0005-0000-0000-000067A00000}"/>
    <cellStyle name="Normal 4 3 3 2 6 4" xfId="41059" xr:uid="{00000000-0005-0000-0000-000068A00000}"/>
    <cellStyle name="Normal 4 3 3 2 7" xfId="41060" xr:uid="{00000000-0005-0000-0000-000069A00000}"/>
    <cellStyle name="Normal 4 3 3 2 7 2" xfId="41061" xr:uid="{00000000-0005-0000-0000-00006AA00000}"/>
    <cellStyle name="Normal 4 3 3 2 7 2 2" xfId="41062" xr:uid="{00000000-0005-0000-0000-00006BA00000}"/>
    <cellStyle name="Normal 4 3 3 2 7 3" xfId="41063" xr:uid="{00000000-0005-0000-0000-00006CA00000}"/>
    <cellStyle name="Normal 4 3 3 2 7 3 2" xfId="41064" xr:uid="{00000000-0005-0000-0000-00006DA00000}"/>
    <cellStyle name="Normal 4 3 3 2 7 4" xfId="41065" xr:uid="{00000000-0005-0000-0000-00006EA00000}"/>
    <cellStyle name="Normal 4 3 3 2 8" xfId="41066" xr:uid="{00000000-0005-0000-0000-00006FA00000}"/>
    <cellStyle name="Normal 4 3 3 2 8 2" xfId="41067" xr:uid="{00000000-0005-0000-0000-000070A00000}"/>
    <cellStyle name="Normal 4 3 3 2 9" xfId="41068" xr:uid="{00000000-0005-0000-0000-000071A00000}"/>
    <cellStyle name="Normal 4 3 3 2 9 2" xfId="41069" xr:uid="{00000000-0005-0000-0000-000072A00000}"/>
    <cellStyle name="Normal 4 3 3 3" xfId="41070" xr:uid="{00000000-0005-0000-0000-000073A00000}"/>
    <cellStyle name="Normal 4 3 3 3 2" xfId="41071" xr:uid="{00000000-0005-0000-0000-000074A00000}"/>
    <cellStyle name="Normal 4 3 3 3 2 2" xfId="41072" xr:uid="{00000000-0005-0000-0000-000075A00000}"/>
    <cellStyle name="Normal 4 3 3 3 2 2 2" xfId="41073" xr:uid="{00000000-0005-0000-0000-000076A00000}"/>
    <cellStyle name="Normal 4 3 3 3 2 2 2 2" xfId="41074" xr:uid="{00000000-0005-0000-0000-000077A00000}"/>
    <cellStyle name="Normal 4 3 3 3 2 2 2 2 2" xfId="41075" xr:uid="{00000000-0005-0000-0000-000078A00000}"/>
    <cellStyle name="Normal 4 3 3 3 2 2 2 2 2 2" xfId="41076" xr:uid="{00000000-0005-0000-0000-000079A00000}"/>
    <cellStyle name="Normal 4 3 3 3 2 2 2 2 3" xfId="41077" xr:uid="{00000000-0005-0000-0000-00007AA00000}"/>
    <cellStyle name="Normal 4 3 3 3 2 2 2 3" xfId="41078" xr:uid="{00000000-0005-0000-0000-00007BA00000}"/>
    <cellStyle name="Normal 4 3 3 3 2 2 2 3 2" xfId="41079" xr:uid="{00000000-0005-0000-0000-00007CA00000}"/>
    <cellStyle name="Normal 4 3 3 3 2 2 2 4" xfId="41080" xr:uid="{00000000-0005-0000-0000-00007DA00000}"/>
    <cellStyle name="Normal 4 3 3 3 2 2 3" xfId="41081" xr:uid="{00000000-0005-0000-0000-00007EA00000}"/>
    <cellStyle name="Normal 4 3 3 3 2 2 3 2" xfId="41082" xr:uid="{00000000-0005-0000-0000-00007FA00000}"/>
    <cellStyle name="Normal 4 3 3 3 2 2 3 2 2" xfId="41083" xr:uid="{00000000-0005-0000-0000-000080A00000}"/>
    <cellStyle name="Normal 4 3 3 3 2 2 3 3" xfId="41084" xr:uid="{00000000-0005-0000-0000-000081A00000}"/>
    <cellStyle name="Normal 4 3 3 3 2 2 4" xfId="41085" xr:uid="{00000000-0005-0000-0000-000082A00000}"/>
    <cellStyle name="Normal 4 3 3 3 2 2 4 2" xfId="41086" xr:uid="{00000000-0005-0000-0000-000083A00000}"/>
    <cellStyle name="Normal 4 3 3 3 2 2 5" xfId="41087" xr:uid="{00000000-0005-0000-0000-000084A00000}"/>
    <cellStyle name="Normal 4 3 3 3 2 3" xfId="41088" xr:uid="{00000000-0005-0000-0000-000085A00000}"/>
    <cellStyle name="Normal 4 3 3 3 2 3 2" xfId="41089" xr:uid="{00000000-0005-0000-0000-000086A00000}"/>
    <cellStyle name="Normal 4 3 3 3 2 3 2 2" xfId="41090" xr:uid="{00000000-0005-0000-0000-000087A00000}"/>
    <cellStyle name="Normal 4 3 3 3 2 3 2 2 2" xfId="41091" xr:uid="{00000000-0005-0000-0000-000088A00000}"/>
    <cellStyle name="Normal 4 3 3 3 2 3 2 3" xfId="41092" xr:uid="{00000000-0005-0000-0000-000089A00000}"/>
    <cellStyle name="Normal 4 3 3 3 2 3 3" xfId="41093" xr:uid="{00000000-0005-0000-0000-00008AA00000}"/>
    <cellStyle name="Normal 4 3 3 3 2 3 3 2" xfId="41094" xr:uid="{00000000-0005-0000-0000-00008BA00000}"/>
    <cellStyle name="Normal 4 3 3 3 2 3 4" xfId="41095" xr:uid="{00000000-0005-0000-0000-00008CA00000}"/>
    <cellStyle name="Normal 4 3 3 3 2 4" xfId="41096" xr:uid="{00000000-0005-0000-0000-00008DA00000}"/>
    <cellStyle name="Normal 4 3 3 3 2 4 2" xfId="41097" xr:uid="{00000000-0005-0000-0000-00008EA00000}"/>
    <cellStyle name="Normal 4 3 3 3 2 4 2 2" xfId="41098" xr:uid="{00000000-0005-0000-0000-00008FA00000}"/>
    <cellStyle name="Normal 4 3 3 3 2 4 3" xfId="41099" xr:uid="{00000000-0005-0000-0000-000090A00000}"/>
    <cellStyle name="Normal 4 3 3 3 2 5" xfId="41100" xr:uid="{00000000-0005-0000-0000-000091A00000}"/>
    <cellStyle name="Normal 4 3 3 3 2 5 2" xfId="41101" xr:uid="{00000000-0005-0000-0000-000092A00000}"/>
    <cellStyle name="Normal 4 3 3 3 2 6" xfId="41102" xr:uid="{00000000-0005-0000-0000-000093A00000}"/>
    <cellStyle name="Normal 4 3 3 3 3" xfId="41103" xr:uid="{00000000-0005-0000-0000-000094A00000}"/>
    <cellStyle name="Normal 4 3 3 3 3 2" xfId="41104" xr:uid="{00000000-0005-0000-0000-000095A00000}"/>
    <cellStyle name="Normal 4 3 3 3 3 2 2" xfId="41105" xr:uid="{00000000-0005-0000-0000-000096A00000}"/>
    <cellStyle name="Normal 4 3 3 3 3 2 2 2" xfId="41106" xr:uid="{00000000-0005-0000-0000-000097A00000}"/>
    <cellStyle name="Normal 4 3 3 3 3 2 2 2 2" xfId="41107" xr:uid="{00000000-0005-0000-0000-000098A00000}"/>
    <cellStyle name="Normal 4 3 3 3 3 2 2 2 2 2" xfId="41108" xr:uid="{00000000-0005-0000-0000-000099A00000}"/>
    <cellStyle name="Normal 4 3 3 3 3 2 2 2 3" xfId="41109" xr:uid="{00000000-0005-0000-0000-00009AA00000}"/>
    <cellStyle name="Normal 4 3 3 3 3 2 2 3" xfId="41110" xr:uid="{00000000-0005-0000-0000-00009BA00000}"/>
    <cellStyle name="Normal 4 3 3 3 3 2 2 3 2" xfId="41111" xr:uid="{00000000-0005-0000-0000-00009CA00000}"/>
    <cellStyle name="Normal 4 3 3 3 3 2 2 4" xfId="41112" xr:uid="{00000000-0005-0000-0000-00009DA00000}"/>
    <cellStyle name="Normal 4 3 3 3 3 2 3" xfId="41113" xr:uid="{00000000-0005-0000-0000-00009EA00000}"/>
    <cellStyle name="Normal 4 3 3 3 3 2 3 2" xfId="41114" xr:uid="{00000000-0005-0000-0000-00009FA00000}"/>
    <cellStyle name="Normal 4 3 3 3 3 2 3 2 2" xfId="41115" xr:uid="{00000000-0005-0000-0000-0000A0A00000}"/>
    <cellStyle name="Normal 4 3 3 3 3 2 3 3" xfId="41116" xr:uid="{00000000-0005-0000-0000-0000A1A00000}"/>
    <cellStyle name="Normal 4 3 3 3 3 2 4" xfId="41117" xr:uid="{00000000-0005-0000-0000-0000A2A00000}"/>
    <cellStyle name="Normal 4 3 3 3 3 2 4 2" xfId="41118" xr:uid="{00000000-0005-0000-0000-0000A3A00000}"/>
    <cellStyle name="Normal 4 3 3 3 3 2 5" xfId="41119" xr:uid="{00000000-0005-0000-0000-0000A4A00000}"/>
    <cellStyle name="Normal 4 3 3 3 3 3" xfId="41120" xr:uid="{00000000-0005-0000-0000-0000A5A00000}"/>
    <cellStyle name="Normal 4 3 3 3 3 3 2" xfId="41121" xr:uid="{00000000-0005-0000-0000-0000A6A00000}"/>
    <cellStyle name="Normal 4 3 3 3 3 3 2 2" xfId="41122" xr:uid="{00000000-0005-0000-0000-0000A7A00000}"/>
    <cellStyle name="Normal 4 3 3 3 3 3 2 2 2" xfId="41123" xr:uid="{00000000-0005-0000-0000-0000A8A00000}"/>
    <cellStyle name="Normal 4 3 3 3 3 3 2 3" xfId="41124" xr:uid="{00000000-0005-0000-0000-0000A9A00000}"/>
    <cellStyle name="Normal 4 3 3 3 3 3 3" xfId="41125" xr:uid="{00000000-0005-0000-0000-0000AAA00000}"/>
    <cellStyle name="Normal 4 3 3 3 3 3 3 2" xfId="41126" xr:uid="{00000000-0005-0000-0000-0000ABA00000}"/>
    <cellStyle name="Normal 4 3 3 3 3 3 4" xfId="41127" xr:uid="{00000000-0005-0000-0000-0000ACA00000}"/>
    <cellStyle name="Normal 4 3 3 3 3 4" xfId="41128" xr:uid="{00000000-0005-0000-0000-0000ADA00000}"/>
    <cellStyle name="Normal 4 3 3 3 3 4 2" xfId="41129" xr:uid="{00000000-0005-0000-0000-0000AEA00000}"/>
    <cellStyle name="Normal 4 3 3 3 3 4 2 2" xfId="41130" xr:uid="{00000000-0005-0000-0000-0000AFA00000}"/>
    <cellStyle name="Normal 4 3 3 3 3 4 3" xfId="41131" xr:uid="{00000000-0005-0000-0000-0000B0A00000}"/>
    <cellStyle name="Normal 4 3 3 3 3 5" xfId="41132" xr:uid="{00000000-0005-0000-0000-0000B1A00000}"/>
    <cellStyle name="Normal 4 3 3 3 3 5 2" xfId="41133" xr:uid="{00000000-0005-0000-0000-0000B2A00000}"/>
    <cellStyle name="Normal 4 3 3 3 3 6" xfId="41134" xr:uid="{00000000-0005-0000-0000-0000B3A00000}"/>
    <cellStyle name="Normal 4 3 3 3 4" xfId="41135" xr:uid="{00000000-0005-0000-0000-0000B4A00000}"/>
    <cellStyle name="Normal 4 3 3 3 4 2" xfId="41136" xr:uid="{00000000-0005-0000-0000-0000B5A00000}"/>
    <cellStyle name="Normal 4 3 3 3 4 2 2" xfId="41137" xr:uid="{00000000-0005-0000-0000-0000B6A00000}"/>
    <cellStyle name="Normal 4 3 3 3 4 2 2 2" xfId="41138" xr:uid="{00000000-0005-0000-0000-0000B7A00000}"/>
    <cellStyle name="Normal 4 3 3 3 4 2 2 2 2" xfId="41139" xr:uid="{00000000-0005-0000-0000-0000B8A00000}"/>
    <cellStyle name="Normal 4 3 3 3 4 2 2 3" xfId="41140" xr:uid="{00000000-0005-0000-0000-0000B9A00000}"/>
    <cellStyle name="Normal 4 3 3 3 4 2 3" xfId="41141" xr:uid="{00000000-0005-0000-0000-0000BAA00000}"/>
    <cellStyle name="Normal 4 3 3 3 4 2 3 2" xfId="41142" xr:uid="{00000000-0005-0000-0000-0000BBA00000}"/>
    <cellStyle name="Normal 4 3 3 3 4 2 4" xfId="41143" xr:uid="{00000000-0005-0000-0000-0000BCA00000}"/>
    <cellStyle name="Normal 4 3 3 3 4 3" xfId="41144" xr:uid="{00000000-0005-0000-0000-0000BDA00000}"/>
    <cellStyle name="Normal 4 3 3 3 4 3 2" xfId="41145" xr:uid="{00000000-0005-0000-0000-0000BEA00000}"/>
    <cellStyle name="Normal 4 3 3 3 4 3 2 2" xfId="41146" xr:uid="{00000000-0005-0000-0000-0000BFA00000}"/>
    <cellStyle name="Normal 4 3 3 3 4 3 3" xfId="41147" xr:uid="{00000000-0005-0000-0000-0000C0A00000}"/>
    <cellStyle name="Normal 4 3 3 3 4 4" xfId="41148" xr:uid="{00000000-0005-0000-0000-0000C1A00000}"/>
    <cellStyle name="Normal 4 3 3 3 4 4 2" xfId="41149" xr:uid="{00000000-0005-0000-0000-0000C2A00000}"/>
    <cellStyle name="Normal 4 3 3 3 4 5" xfId="41150" xr:uid="{00000000-0005-0000-0000-0000C3A00000}"/>
    <cellStyle name="Normal 4 3 3 3 5" xfId="41151" xr:uid="{00000000-0005-0000-0000-0000C4A00000}"/>
    <cellStyle name="Normal 4 3 3 3 5 2" xfId="41152" xr:uid="{00000000-0005-0000-0000-0000C5A00000}"/>
    <cellStyle name="Normal 4 3 3 3 5 2 2" xfId="41153" xr:uid="{00000000-0005-0000-0000-0000C6A00000}"/>
    <cellStyle name="Normal 4 3 3 3 5 2 2 2" xfId="41154" xr:uid="{00000000-0005-0000-0000-0000C7A00000}"/>
    <cellStyle name="Normal 4 3 3 3 5 2 3" xfId="41155" xr:uid="{00000000-0005-0000-0000-0000C8A00000}"/>
    <cellStyle name="Normal 4 3 3 3 5 3" xfId="41156" xr:uid="{00000000-0005-0000-0000-0000C9A00000}"/>
    <cellStyle name="Normal 4 3 3 3 5 3 2" xfId="41157" xr:uid="{00000000-0005-0000-0000-0000CAA00000}"/>
    <cellStyle name="Normal 4 3 3 3 5 4" xfId="41158" xr:uid="{00000000-0005-0000-0000-0000CBA00000}"/>
    <cellStyle name="Normal 4 3 3 3 6" xfId="41159" xr:uid="{00000000-0005-0000-0000-0000CCA00000}"/>
    <cellStyle name="Normal 4 3 3 3 6 2" xfId="41160" xr:uid="{00000000-0005-0000-0000-0000CDA00000}"/>
    <cellStyle name="Normal 4 3 3 3 6 2 2" xfId="41161" xr:uid="{00000000-0005-0000-0000-0000CEA00000}"/>
    <cellStyle name="Normal 4 3 3 3 6 3" xfId="41162" xr:uid="{00000000-0005-0000-0000-0000CFA00000}"/>
    <cellStyle name="Normal 4 3 3 3 6 3 2" xfId="41163" xr:uid="{00000000-0005-0000-0000-0000D0A00000}"/>
    <cellStyle name="Normal 4 3 3 3 6 4" xfId="41164" xr:uid="{00000000-0005-0000-0000-0000D1A00000}"/>
    <cellStyle name="Normal 4 3 3 3 7" xfId="41165" xr:uid="{00000000-0005-0000-0000-0000D2A00000}"/>
    <cellStyle name="Normal 4 3 3 3 7 2" xfId="41166" xr:uid="{00000000-0005-0000-0000-0000D3A00000}"/>
    <cellStyle name="Normal 4 3 3 3 8" xfId="41167" xr:uid="{00000000-0005-0000-0000-0000D4A00000}"/>
    <cellStyle name="Normal 4 3 3 3 8 2" xfId="41168" xr:uid="{00000000-0005-0000-0000-0000D5A00000}"/>
    <cellStyle name="Normal 4 3 3 3 9" xfId="41169" xr:uid="{00000000-0005-0000-0000-0000D6A00000}"/>
    <cellStyle name="Normal 4 3 3 4" xfId="41170" xr:uid="{00000000-0005-0000-0000-0000D7A00000}"/>
    <cellStyle name="Normal 4 3 3 4 2" xfId="41171" xr:uid="{00000000-0005-0000-0000-0000D8A00000}"/>
    <cellStyle name="Normal 4 3 3 4 2 2" xfId="41172" xr:uid="{00000000-0005-0000-0000-0000D9A00000}"/>
    <cellStyle name="Normal 4 3 3 4 2 2 2" xfId="41173" xr:uid="{00000000-0005-0000-0000-0000DAA00000}"/>
    <cellStyle name="Normal 4 3 3 4 2 2 2 2" xfId="41174" xr:uid="{00000000-0005-0000-0000-0000DBA00000}"/>
    <cellStyle name="Normal 4 3 3 4 2 2 2 2 2" xfId="41175" xr:uid="{00000000-0005-0000-0000-0000DCA00000}"/>
    <cellStyle name="Normal 4 3 3 4 2 2 2 3" xfId="41176" xr:uid="{00000000-0005-0000-0000-0000DDA00000}"/>
    <cellStyle name="Normal 4 3 3 4 2 2 3" xfId="41177" xr:uid="{00000000-0005-0000-0000-0000DEA00000}"/>
    <cellStyle name="Normal 4 3 3 4 2 2 3 2" xfId="41178" xr:uid="{00000000-0005-0000-0000-0000DFA00000}"/>
    <cellStyle name="Normal 4 3 3 4 2 2 4" xfId="41179" xr:uid="{00000000-0005-0000-0000-0000E0A00000}"/>
    <cellStyle name="Normal 4 3 3 4 2 3" xfId="41180" xr:uid="{00000000-0005-0000-0000-0000E1A00000}"/>
    <cellStyle name="Normal 4 3 3 4 2 3 2" xfId="41181" xr:uid="{00000000-0005-0000-0000-0000E2A00000}"/>
    <cellStyle name="Normal 4 3 3 4 2 3 2 2" xfId="41182" xr:uid="{00000000-0005-0000-0000-0000E3A00000}"/>
    <cellStyle name="Normal 4 3 3 4 2 3 3" xfId="41183" xr:uid="{00000000-0005-0000-0000-0000E4A00000}"/>
    <cellStyle name="Normal 4 3 3 4 2 4" xfId="41184" xr:uid="{00000000-0005-0000-0000-0000E5A00000}"/>
    <cellStyle name="Normal 4 3 3 4 2 4 2" xfId="41185" xr:uid="{00000000-0005-0000-0000-0000E6A00000}"/>
    <cellStyle name="Normal 4 3 3 4 2 5" xfId="41186" xr:uid="{00000000-0005-0000-0000-0000E7A00000}"/>
    <cellStyle name="Normal 4 3 3 4 3" xfId="41187" xr:uid="{00000000-0005-0000-0000-0000E8A00000}"/>
    <cellStyle name="Normal 4 3 3 4 3 2" xfId="41188" xr:uid="{00000000-0005-0000-0000-0000E9A00000}"/>
    <cellStyle name="Normal 4 3 3 4 3 2 2" xfId="41189" xr:uid="{00000000-0005-0000-0000-0000EAA00000}"/>
    <cellStyle name="Normal 4 3 3 4 3 2 2 2" xfId="41190" xr:uid="{00000000-0005-0000-0000-0000EBA00000}"/>
    <cellStyle name="Normal 4 3 3 4 3 2 3" xfId="41191" xr:uid="{00000000-0005-0000-0000-0000ECA00000}"/>
    <cellStyle name="Normal 4 3 3 4 3 3" xfId="41192" xr:uid="{00000000-0005-0000-0000-0000EDA00000}"/>
    <cellStyle name="Normal 4 3 3 4 3 3 2" xfId="41193" xr:uid="{00000000-0005-0000-0000-0000EEA00000}"/>
    <cellStyle name="Normal 4 3 3 4 3 4" xfId="41194" xr:uid="{00000000-0005-0000-0000-0000EFA00000}"/>
    <cellStyle name="Normal 4 3 3 4 4" xfId="41195" xr:uid="{00000000-0005-0000-0000-0000F0A00000}"/>
    <cellStyle name="Normal 4 3 3 4 4 2" xfId="41196" xr:uid="{00000000-0005-0000-0000-0000F1A00000}"/>
    <cellStyle name="Normal 4 3 3 4 4 2 2" xfId="41197" xr:uid="{00000000-0005-0000-0000-0000F2A00000}"/>
    <cellStyle name="Normal 4 3 3 4 4 3" xfId="41198" xr:uid="{00000000-0005-0000-0000-0000F3A00000}"/>
    <cellStyle name="Normal 4 3 3 4 5" xfId="41199" xr:uid="{00000000-0005-0000-0000-0000F4A00000}"/>
    <cellStyle name="Normal 4 3 3 4 5 2" xfId="41200" xr:uid="{00000000-0005-0000-0000-0000F5A00000}"/>
    <cellStyle name="Normal 4 3 3 4 6" xfId="41201" xr:uid="{00000000-0005-0000-0000-0000F6A00000}"/>
    <cellStyle name="Normal 4 3 3 5" xfId="41202" xr:uid="{00000000-0005-0000-0000-0000F7A00000}"/>
    <cellStyle name="Normal 4 3 3 5 2" xfId="41203" xr:uid="{00000000-0005-0000-0000-0000F8A00000}"/>
    <cellStyle name="Normal 4 3 3 5 2 2" xfId="41204" xr:uid="{00000000-0005-0000-0000-0000F9A00000}"/>
    <cellStyle name="Normal 4 3 3 5 2 2 2" xfId="41205" xr:uid="{00000000-0005-0000-0000-0000FAA00000}"/>
    <cellStyle name="Normal 4 3 3 5 2 2 2 2" xfId="41206" xr:uid="{00000000-0005-0000-0000-0000FBA00000}"/>
    <cellStyle name="Normal 4 3 3 5 2 2 2 2 2" xfId="41207" xr:uid="{00000000-0005-0000-0000-0000FCA00000}"/>
    <cellStyle name="Normal 4 3 3 5 2 2 2 3" xfId="41208" xr:uid="{00000000-0005-0000-0000-0000FDA00000}"/>
    <cellStyle name="Normal 4 3 3 5 2 2 3" xfId="41209" xr:uid="{00000000-0005-0000-0000-0000FEA00000}"/>
    <cellStyle name="Normal 4 3 3 5 2 2 3 2" xfId="41210" xr:uid="{00000000-0005-0000-0000-0000FFA00000}"/>
    <cellStyle name="Normal 4 3 3 5 2 2 4" xfId="41211" xr:uid="{00000000-0005-0000-0000-000000A10000}"/>
    <cellStyle name="Normal 4 3 3 5 2 3" xfId="41212" xr:uid="{00000000-0005-0000-0000-000001A10000}"/>
    <cellStyle name="Normal 4 3 3 5 2 3 2" xfId="41213" xr:uid="{00000000-0005-0000-0000-000002A10000}"/>
    <cellStyle name="Normal 4 3 3 5 2 3 2 2" xfId="41214" xr:uid="{00000000-0005-0000-0000-000003A10000}"/>
    <cellStyle name="Normal 4 3 3 5 2 3 3" xfId="41215" xr:uid="{00000000-0005-0000-0000-000004A10000}"/>
    <cellStyle name="Normal 4 3 3 5 2 4" xfId="41216" xr:uid="{00000000-0005-0000-0000-000005A10000}"/>
    <cellStyle name="Normal 4 3 3 5 2 4 2" xfId="41217" xr:uid="{00000000-0005-0000-0000-000006A10000}"/>
    <cellStyle name="Normal 4 3 3 5 2 5" xfId="41218" xr:uid="{00000000-0005-0000-0000-000007A10000}"/>
    <cellStyle name="Normal 4 3 3 5 3" xfId="41219" xr:uid="{00000000-0005-0000-0000-000008A10000}"/>
    <cellStyle name="Normal 4 3 3 5 3 2" xfId="41220" xr:uid="{00000000-0005-0000-0000-000009A10000}"/>
    <cellStyle name="Normal 4 3 3 5 3 2 2" xfId="41221" xr:uid="{00000000-0005-0000-0000-00000AA10000}"/>
    <cellStyle name="Normal 4 3 3 5 3 2 2 2" xfId="41222" xr:uid="{00000000-0005-0000-0000-00000BA10000}"/>
    <cellStyle name="Normal 4 3 3 5 3 2 3" xfId="41223" xr:uid="{00000000-0005-0000-0000-00000CA10000}"/>
    <cellStyle name="Normal 4 3 3 5 3 3" xfId="41224" xr:uid="{00000000-0005-0000-0000-00000DA10000}"/>
    <cellStyle name="Normal 4 3 3 5 3 3 2" xfId="41225" xr:uid="{00000000-0005-0000-0000-00000EA10000}"/>
    <cellStyle name="Normal 4 3 3 5 3 4" xfId="41226" xr:uid="{00000000-0005-0000-0000-00000FA10000}"/>
    <cellStyle name="Normal 4 3 3 5 4" xfId="41227" xr:uid="{00000000-0005-0000-0000-000010A10000}"/>
    <cellStyle name="Normal 4 3 3 5 4 2" xfId="41228" xr:uid="{00000000-0005-0000-0000-000011A10000}"/>
    <cellStyle name="Normal 4 3 3 5 4 2 2" xfId="41229" xr:uid="{00000000-0005-0000-0000-000012A10000}"/>
    <cellStyle name="Normal 4 3 3 5 4 3" xfId="41230" xr:uid="{00000000-0005-0000-0000-000013A10000}"/>
    <cellStyle name="Normal 4 3 3 5 5" xfId="41231" xr:uid="{00000000-0005-0000-0000-000014A10000}"/>
    <cellStyle name="Normal 4 3 3 5 5 2" xfId="41232" xr:uid="{00000000-0005-0000-0000-000015A10000}"/>
    <cellStyle name="Normal 4 3 3 5 6" xfId="41233" xr:uid="{00000000-0005-0000-0000-000016A10000}"/>
    <cellStyle name="Normal 4 3 3 6" xfId="41234" xr:uid="{00000000-0005-0000-0000-000017A10000}"/>
    <cellStyle name="Normal 4 3 3 6 2" xfId="41235" xr:uid="{00000000-0005-0000-0000-000018A10000}"/>
    <cellStyle name="Normal 4 3 3 6 2 2" xfId="41236" xr:uid="{00000000-0005-0000-0000-000019A10000}"/>
    <cellStyle name="Normal 4 3 3 6 2 2 2" xfId="41237" xr:uid="{00000000-0005-0000-0000-00001AA10000}"/>
    <cellStyle name="Normal 4 3 3 6 2 2 2 2" xfId="41238" xr:uid="{00000000-0005-0000-0000-00001BA10000}"/>
    <cellStyle name="Normal 4 3 3 6 2 2 3" xfId="41239" xr:uid="{00000000-0005-0000-0000-00001CA10000}"/>
    <cellStyle name="Normal 4 3 3 6 2 3" xfId="41240" xr:uid="{00000000-0005-0000-0000-00001DA10000}"/>
    <cellStyle name="Normal 4 3 3 6 2 3 2" xfId="41241" xr:uid="{00000000-0005-0000-0000-00001EA10000}"/>
    <cellStyle name="Normal 4 3 3 6 2 4" xfId="41242" xr:uid="{00000000-0005-0000-0000-00001FA10000}"/>
    <cellStyle name="Normal 4 3 3 6 3" xfId="41243" xr:uid="{00000000-0005-0000-0000-000020A10000}"/>
    <cellStyle name="Normal 4 3 3 6 3 2" xfId="41244" xr:uid="{00000000-0005-0000-0000-000021A10000}"/>
    <cellStyle name="Normal 4 3 3 6 3 2 2" xfId="41245" xr:uid="{00000000-0005-0000-0000-000022A10000}"/>
    <cellStyle name="Normal 4 3 3 6 3 3" xfId="41246" xr:uid="{00000000-0005-0000-0000-000023A10000}"/>
    <cellStyle name="Normal 4 3 3 6 4" xfId="41247" xr:uid="{00000000-0005-0000-0000-000024A10000}"/>
    <cellStyle name="Normal 4 3 3 6 4 2" xfId="41248" xr:uid="{00000000-0005-0000-0000-000025A10000}"/>
    <cellStyle name="Normal 4 3 3 6 5" xfId="41249" xr:uid="{00000000-0005-0000-0000-000026A10000}"/>
    <cellStyle name="Normal 4 3 3 7" xfId="41250" xr:uid="{00000000-0005-0000-0000-000027A10000}"/>
    <cellStyle name="Normal 4 3 3 7 2" xfId="41251" xr:uid="{00000000-0005-0000-0000-000028A10000}"/>
    <cellStyle name="Normal 4 3 3 7 2 2" xfId="41252" xr:uid="{00000000-0005-0000-0000-000029A10000}"/>
    <cellStyle name="Normal 4 3 3 7 2 2 2" xfId="41253" xr:uid="{00000000-0005-0000-0000-00002AA10000}"/>
    <cellStyle name="Normal 4 3 3 7 2 3" xfId="41254" xr:uid="{00000000-0005-0000-0000-00002BA10000}"/>
    <cellStyle name="Normal 4 3 3 7 3" xfId="41255" xr:uid="{00000000-0005-0000-0000-00002CA10000}"/>
    <cellStyle name="Normal 4 3 3 7 3 2" xfId="41256" xr:uid="{00000000-0005-0000-0000-00002DA10000}"/>
    <cellStyle name="Normal 4 3 3 7 4" xfId="41257" xr:uid="{00000000-0005-0000-0000-00002EA10000}"/>
    <cellStyle name="Normal 4 3 3 8" xfId="41258" xr:uid="{00000000-0005-0000-0000-00002FA10000}"/>
    <cellStyle name="Normal 4 3 3 9" xfId="41259" xr:uid="{00000000-0005-0000-0000-000030A10000}"/>
    <cellStyle name="Normal 4 3 3 9 2" xfId="41260" xr:uid="{00000000-0005-0000-0000-000031A10000}"/>
    <cellStyle name="Normal 4 3 3 9 2 2" xfId="41261" xr:uid="{00000000-0005-0000-0000-000032A10000}"/>
    <cellStyle name="Normal 4 3 3 9 3" xfId="41262" xr:uid="{00000000-0005-0000-0000-000033A10000}"/>
    <cellStyle name="Normal 4 3 3 9 3 2" xfId="41263" xr:uid="{00000000-0005-0000-0000-000034A10000}"/>
    <cellStyle name="Normal 4 3 3 9 4" xfId="41264" xr:uid="{00000000-0005-0000-0000-000035A10000}"/>
    <cellStyle name="Normal 4 3 4" xfId="41265" xr:uid="{00000000-0005-0000-0000-000036A10000}"/>
    <cellStyle name="Normal 4 3 4 10" xfId="41266" xr:uid="{00000000-0005-0000-0000-000037A10000}"/>
    <cellStyle name="Normal 4 3 4 11" xfId="41267" xr:uid="{00000000-0005-0000-0000-000038A10000}"/>
    <cellStyle name="Normal 4 3 4 2" xfId="41268" xr:uid="{00000000-0005-0000-0000-000039A10000}"/>
    <cellStyle name="Normal 4 3 4 2 2" xfId="41269" xr:uid="{00000000-0005-0000-0000-00003AA10000}"/>
    <cellStyle name="Normal 4 3 4 2 2 2" xfId="41270" xr:uid="{00000000-0005-0000-0000-00003BA10000}"/>
    <cellStyle name="Normal 4 3 4 2 2 2 2" xfId="41271" xr:uid="{00000000-0005-0000-0000-00003CA10000}"/>
    <cellStyle name="Normal 4 3 4 2 2 2 2 2" xfId="41272" xr:uid="{00000000-0005-0000-0000-00003DA10000}"/>
    <cellStyle name="Normal 4 3 4 2 2 2 2 2 2" xfId="41273" xr:uid="{00000000-0005-0000-0000-00003EA10000}"/>
    <cellStyle name="Normal 4 3 4 2 2 2 2 2 2 2" xfId="41274" xr:uid="{00000000-0005-0000-0000-00003FA10000}"/>
    <cellStyle name="Normal 4 3 4 2 2 2 2 2 3" xfId="41275" xr:uid="{00000000-0005-0000-0000-000040A10000}"/>
    <cellStyle name="Normal 4 3 4 2 2 2 2 3" xfId="41276" xr:uid="{00000000-0005-0000-0000-000041A10000}"/>
    <cellStyle name="Normal 4 3 4 2 2 2 2 3 2" xfId="41277" xr:uid="{00000000-0005-0000-0000-000042A10000}"/>
    <cellStyle name="Normal 4 3 4 2 2 2 2 4" xfId="41278" xr:uid="{00000000-0005-0000-0000-000043A10000}"/>
    <cellStyle name="Normal 4 3 4 2 2 2 3" xfId="41279" xr:uid="{00000000-0005-0000-0000-000044A10000}"/>
    <cellStyle name="Normal 4 3 4 2 2 2 3 2" xfId="41280" xr:uid="{00000000-0005-0000-0000-000045A10000}"/>
    <cellStyle name="Normal 4 3 4 2 2 2 3 2 2" xfId="41281" xr:uid="{00000000-0005-0000-0000-000046A10000}"/>
    <cellStyle name="Normal 4 3 4 2 2 2 3 3" xfId="41282" xr:uid="{00000000-0005-0000-0000-000047A10000}"/>
    <cellStyle name="Normal 4 3 4 2 2 2 4" xfId="41283" xr:uid="{00000000-0005-0000-0000-000048A10000}"/>
    <cellStyle name="Normal 4 3 4 2 2 2 4 2" xfId="41284" xr:uid="{00000000-0005-0000-0000-000049A10000}"/>
    <cellStyle name="Normal 4 3 4 2 2 2 5" xfId="41285" xr:uid="{00000000-0005-0000-0000-00004AA10000}"/>
    <cellStyle name="Normal 4 3 4 2 2 3" xfId="41286" xr:uid="{00000000-0005-0000-0000-00004BA10000}"/>
    <cellStyle name="Normal 4 3 4 2 2 3 2" xfId="41287" xr:uid="{00000000-0005-0000-0000-00004CA10000}"/>
    <cellStyle name="Normal 4 3 4 2 2 3 2 2" xfId="41288" xr:uid="{00000000-0005-0000-0000-00004DA10000}"/>
    <cellStyle name="Normal 4 3 4 2 2 3 2 2 2" xfId="41289" xr:uid="{00000000-0005-0000-0000-00004EA10000}"/>
    <cellStyle name="Normal 4 3 4 2 2 3 2 3" xfId="41290" xr:uid="{00000000-0005-0000-0000-00004FA10000}"/>
    <cellStyle name="Normal 4 3 4 2 2 3 3" xfId="41291" xr:uid="{00000000-0005-0000-0000-000050A10000}"/>
    <cellStyle name="Normal 4 3 4 2 2 3 3 2" xfId="41292" xr:uid="{00000000-0005-0000-0000-000051A10000}"/>
    <cellStyle name="Normal 4 3 4 2 2 3 4" xfId="41293" xr:uid="{00000000-0005-0000-0000-000052A10000}"/>
    <cellStyle name="Normal 4 3 4 2 2 4" xfId="41294" xr:uid="{00000000-0005-0000-0000-000053A10000}"/>
    <cellStyle name="Normal 4 3 4 2 2 4 2" xfId="41295" xr:uid="{00000000-0005-0000-0000-000054A10000}"/>
    <cellStyle name="Normal 4 3 4 2 2 4 2 2" xfId="41296" xr:uid="{00000000-0005-0000-0000-000055A10000}"/>
    <cellStyle name="Normal 4 3 4 2 2 4 3" xfId="41297" xr:uid="{00000000-0005-0000-0000-000056A10000}"/>
    <cellStyle name="Normal 4 3 4 2 2 5" xfId="41298" xr:uid="{00000000-0005-0000-0000-000057A10000}"/>
    <cellStyle name="Normal 4 3 4 2 2 5 2" xfId="41299" xr:uid="{00000000-0005-0000-0000-000058A10000}"/>
    <cellStyle name="Normal 4 3 4 2 2 6" xfId="41300" xr:uid="{00000000-0005-0000-0000-000059A10000}"/>
    <cellStyle name="Normal 4 3 4 2 3" xfId="41301" xr:uid="{00000000-0005-0000-0000-00005AA10000}"/>
    <cellStyle name="Normal 4 3 4 2 3 2" xfId="41302" xr:uid="{00000000-0005-0000-0000-00005BA10000}"/>
    <cellStyle name="Normal 4 3 4 2 3 2 2" xfId="41303" xr:uid="{00000000-0005-0000-0000-00005CA10000}"/>
    <cellStyle name="Normal 4 3 4 2 3 2 2 2" xfId="41304" xr:uid="{00000000-0005-0000-0000-00005DA10000}"/>
    <cellStyle name="Normal 4 3 4 2 3 2 2 2 2" xfId="41305" xr:uid="{00000000-0005-0000-0000-00005EA10000}"/>
    <cellStyle name="Normal 4 3 4 2 3 2 2 2 2 2" xfId="41306" xr:uid="{00000000-0005-0000-0000-00005FA10000}"/>
    <cellStyle name="Normal 4 3 4 2 3 2 2 2 3" xfId="41307" xr:uid="{00000000-0005-0000-0000-000060A10000}"/>
    <cellStyle name="Normal 4 3 4 2 3 2 2 3" xfId="41308" xr:uid="{00000000-0005-0000-0000-000061A10000}"/>
    <cellStyle name="Normal 4 3 4 2 3 2 2 3 2" xfId="41309" xr:uid="{00000000-0005-0000-0000-000062A10000}"/>
    <cellStyle name="Normal 4 3 4 2 3 2 2 4" xfId="41310" xr:uid="{00000000-0005-0000-0000-000063A10000}"/>
    <cellStyle name="Normal 4 3 4 2 3 2 3" xfId="41311" xr:uid="{00000000-0005-0000-0000-000064A10000}"/>
    <cellStyle name="Normal 4 3 4 2 3 2 3 2" xfId="41312" xr:uid="{00000000-0005-0000-0000-000065A10000}"/>
    <cellStyle name="Normal 4 3 4 2 3 2 3 2 2" xfId="41313" xr:uid="{00000000-0005-0000-0000-000066A10000}"/>
    <cellStyle name="Normal 4 3 4 2 3 2 3 3" xfId="41314" xr:uid="{00000000-0005-0000-0000-000067A10000}"/>
    <cellStyle name="Normal 4 3 4 2 3 2 4" xfId="41315" xr:uid="{00000000-0005-0000-0000-000068A10000}"/>
    <cellStyle name="Normal 4 3 4 2 3 2 4 2" xfId="41316" xr:uid="{00000000-0005-0000-0000-000069A10000}"/>
    <cellStyle name="Normal 4 3 4 2 3 2 5" xfId="41317" xr:uid="{00000000-0005-0000-0000-00006AA10000}"/>
    <cellStyle name="Normal 4 3 4 2 3 3" xfId="41318" xr:uid="{00000000-0005-0000-0000-00006BA10000}"/>
    <cellStyle name="Normal 4 3 4 2 3 3 2" xfId="41319" xr:uid="{00000000-0005-0000-0000-00006CA10000}"/>
    <cellStyle name="Normal 4 3 4 2 3 3 2 2" xfId="41320" xr:uid="{00000000-0005-0000-0000-00006DA10000}"/>
    <cellStyle name="Normal 4 3 4 2 3 3 2 2 2" xfId="41321" xr:uid="{00000000-0005-0000-0000-00006EA10000}"/>
    <cellStyle name="Normal 4 3 4 2 3 3 2 3" xfId="41322" xr:uid="{00000000-0005-0000-0000-00006FA10000}"/>
    <cellStyle name="Normal 4 3 4 2 3 3 3" xfId="41323" xr:uid="{00000000-0005-0000-0000-000070A10000}"/>
    <cellStyle name="Normal 4 3 4 2 3 3 3 2" xfId="41324" xr:uid="{00000000-0005-0000-0000-000071A10000}"/>
    <cellStyle name="Normal 4 3 4 2 3 3 4" xfId="41325" xr:uid="{00000000-0005-0000-0000-000072A10000}"/>
    <cellStyle name="Normal 4 3 4 2 3 4" xfId="41326" xr:uid="{00000000-0005-0000-0000-000073A10000}"/>
    <cellStyle name="Normal 4 3 4 2 3 4 2" xfId="41327" xr:uid="{00000000-0005-0000-0000-000074A10000}"/>
    <cellStyle name="Normal 4 3 4 2 3 4 2 2" xfId="41328" xr:uid="{00000000-0005-0000-0000-000075A10000}"/>
    <cellStyle name="Normal 4 3 4 2 3 4 3" xfId="41329" xr:uid="{00000000-0005-0000-0000-000076A10000}"/>
    <cellStyle name="Normal 4 3 4 2 3 5" xfId="41330" xr:uid="{00000000-0005-0000-0000-000077A10000}"/>
    <cellStyle name="Normal 4 3 4 2 3 5 2" xfId="41331" xr:uid="{00000000-0005-0000-0000-000078A10000}"/>
    <cellStyle name="Normal 4 3 4 2 3 6" xfId="41332" xr:uid="{00000000-0005-0000-0000-000079A10000}"/>
    <cellStyle name="Normal 4 3 4 2 4" xfId="41333" xr:uid="{00000000-0005-0000-0000-00007AA10000}"/>
    <cellStyle name="Normal 4 3 4 2 4 2" xfId="41334" xr:uid="{00000000-0005-0000-0000-00007BA10000}"/>
    <cellStyle name="Normal 4 3 4 2 4 2 2" xfId="41335" xr:uid="{00000000-0005-0000-0000-00007CA10000}"/>
    <cellStyle name="Normal 4 3 4 2 4 2 2 2" xfId="41336" xr:uid="{00000000-0005-0000-0000-00007DA10000}"/>
    <cellStyle name="Normal 4 3 4 2 4 2 2 2 2" xfId="41337" xr:uid="{00000000-0005-0000-0000-00007EA10000}"/>
    <cellStyle name="Normal 4 3 4 2 4 2 2 3" xfId="41338" xr:uid="{00000000-0005-0000-0000-00007FA10000}"/>
    <cellStyle name="Normal 4 3 4 2 4 2 3" xfId="41339" xr:uid="{00000000-0005-0000-0000-000080A10000}"/>
    <cellStyle name="Normal 4 3 4 2 4 2 3 2" xfId="41340" xr:uid="{00000000-0005-0000-0000-000081A10000}"/>
    <cellStyle name="Normal 4 3 4 2 4 2 4" xfId="41341" xr:uid="{00000000-0005-0000-0000-000082A10000}"/>
    <cellStyle name="Normal 4 3 4 2 4 3" xfId="41342" xr:uid="{00000000-0005-0000-0000-000083A10000}"/>
    <cellStyle name="Normal 4 3 4 2 4 3 2" xfId="41343" xr:uid="{00000000-0005-0000-0000-000084A10000}"/>
    <cellStyle name="Normal 4 3 4 2 4 3 2 2" xfId="41344" xr:uid="{00000000-0005-0000-0000-000085A10000}"/>
    <cellStyle name="Normal 4 3 4 2 4 3 3" xfId="41345" xr:uid="{00000000-0005-0000-0000-000086A10000}"/>
    <cellStyle name="Normal 4 3 4 2 4 4" xfId="41346" xr:uid="{00000000-0005-0000-0000-000087A10000}"/>
    <cellStyle name="Normal 4 3 4 2 4 4 2" xfId="41347" xr:uid="{00000000-0005-0000-0000-000088A10000}"/>
    <cellStyle name="Normal 4 3 4 2 4 5" xfId="41348" xr:uid="{00000000-0005-0000-0000-000089A10000}"/>
    <cellStyle name="Normal 4 3 4 2 5" xfId="41349" xr:uid="{00000000-0005-0000-0000-00008AA10000}"/>
    <cellStyle name="Normal 4 3 4 2 5 2" xfId="41350" xr:uid="{00000000-0005-0000-0000-00008BA10000}"/>
    <cellStyle name="Normal 4 3 4 2 5 2 2" xfId="41351" xr:uid="{00000000-0005-0000-0000-00008CA10000}"/>
    <cellStyle name="Normal 4 3 4 2 5 2 2 2" xfId="41352" xr:uid="{00000000-0005-0000-0000-00008DA10000}"/>
    <cellStyle name="Normal 4 3 4 2 5 2 3" xfId="41353" xr:uid="{00000000-0005-0000-0000-00008EA10000}"/>
    <cellStyle name="Normal 4 3 4 2 5 3" xfId="41354" xr:uid="{00000000-0005-0000-0000-00008FA10000}"/>
    <cellStyle name="Normal 4 3 4 2 5 3 2" xfId="41355" xr:uid="{00000000-0005-0000-0000-000090A10000}"/>
    <cellStyle name="Normal 4 3 4 2 5 4" xfId="41356" xr:uid="{00000000-0005-0000-0000-000091A10000}"/>
    <cellStyle name="Normal 4 3 4 2 6" xfId="41357" xr:uid="{00000000-0005-0000-0000-000092A10000}"/>
    <cellStyle name="Normal 4 3 4 2 6 2" xfId="41358" xr:uid="{00000000-0005-0000-0000-000093A10000}"/>
    <cellStyle name="Normal 4 3 4 2 6 2 2" xfId="41359" xr:uid="{00000000-0005-0000-0000-000094A10000}"/>
    <cellStyle name="Normal 4 3 4 2 6 3" xfId="41360" xr:uid="{00000000-0005-0000-0000-000095A10000}"/>
    <cellStyle name="Normal 4 3 4 2 6 3 2" xfId="41361" xr:uid="{00000000-0005-0000-0000-000096A10000}"/>
    <cellStyle name="Normal 4 3 4 2 6 4" xfId="41362" xr:uid="{00000000-0005-0000-0000-000097A10000}"/>
    <cellStyle name="Normal 4 3 4 2 7" xfId="41363" xr:uid="{00000000-0005-0000-0000-000098A10000}"/>
    <cellStyle name="Normal 4 3 4 2 7 2" xfId="41364" xr:uid="{00000000-0005-0000-0000-000099A10000}"/>
    <cellStyle name="Normal 4 3 4 2 8" xfId="41365" xr:uid="{00000000-0005-0000-0000-00009AA10000}"/>
    <cellStyle name="Normal 4 3 4 2 8 2" xfId="41366" xr:uid="{00000000-0005-0000-0000-00009BA10000}"/>
    <cellStyle name="Normal 4 3 4 2 9" xfId="41367" xr:uid="{00000000-0005-0000-0000-00009CA10000}"/>
    <cellStyle name="Normal 4 3 4 3" xfId="41368" xr:uid="{00000000-0005-0000-0000-00009DA10000}"/>
    <cellStyle name="Normal 4 3 4 3 2" xfId="41369" xr:uid="{00000000-0005-0000-0000-00009EA10000}"/>
    <cellStyle name="Normal 4 3 4 3 2 2" xfId="41370" xr:uid="{00000000-0005-0000-0000-00009FA10000}"/>
    <cellStyle name="Normal 4 3 4 3 2 2 2" xfId="41371" xr:uid="{00000000-0005-0000-0000-0000A0A10000}"/>
    <cellStyle name="Normal 4 3 4 3 2 2 2 2" xfId="41372" xr:uid="{00000000-0005-0000-0000-0000A1A10000}"/>
    <cellStyle name="Normal 4 3 4 3 2 2 2 2 2" xfId="41373" xr:uid="{00000000-0005-0000-0000-0000A2A10000}"/>
    <cellStyle name="Normal 4 3 4 3 2 2 2 3" xfId="41374" xr:uid="{00000000-0005-0000-0000-0000A3A10000}"/>
    <cellStyle name="Normal 4 3 4 3 2 2 3" xfId="41375" xr:uid="{00000000-0005-0000-0000-0000A4A10000}"/>
    <cellStyle name="Normal 4 3 4 3 2 2 3 2" xfId="41376" xr:uid="{00000000-0005-0000-0000-0000A5A10000}"/>
    <cellStyle name="Normal 4 3 4 3 2 2 4" xfId="41377" xr:uid="{00000000-0005-0000-0000-0000A6A10000}"/>
    <cellStyle name="Normal 4 3 4 3 2 3" xfId="41378" xr:uid="{00000000-0005-0000-0000-0000A7A10000}"/>
    <cellStyle name="Normal 4 3 4 3 2 3 2" xfId="41379" xr:uid="{00000000-0005-0000-0000-0000A8A10000}"/>
    <cellStyle name="Normal 4 3 4 3 2 3 2 2" xfId="41380" xr:uid="{00000000-0005-0000-0000-0000A9A10000}"/>
    <cellStyle name="Normal 4 3 4 3 2 3 3" xfId="41381" xr:uid="{00000000-0005-0000-0000-0000AAA10000}"/>
    <cellStyle name="Normal 4 3 4 3 2 4" xfId="41382" xr:uid="{00000000-0005-0000-0000-0000ABA10000}"/>
    <cellStyle name="Normal 4 3 4 3 2 4 2" xfId="41383" xr:uid="{00000000-0005-0000-0000-0000ACA10000}"/>
    <cellStyle name="Normal 4 3 4 3 2 5" xfId="41384" xr:uid="{00000000-0005-0000-0000-0000ADA10000}"/>
    <cellStyle name="Normal 4 3 4 3 3" xfId="41385" xr:uid="{00000000-0005-0000-0000-0000AEA10000}"/>
    <cellStyle name="Normal 4 3 4 3 3 2" xfId="41386" xr:uid="{00000000-0005-0000-0000-0000AFA10000}"/>
    <cellStyle name="Normal 4 3 4 3 3 2 2" xfId="41387" xr:uid="{00000000-0005-0000-0000-0000B0A10000}"/>
    <cellStyle name="Normal 4 3 4 3 3 2 2 2" xfId="41388" xr:uid="{00000000-0005-0000-0000-0000B1A10000}"/>
    <cellStyle name="Normal 4 3 4 3 3 2 3" xfId="41389" xr:uid="{00000000-0005-0000-0000-0000B2A10000}"/>
    <cellStyle name="Normal 4 3 4 3 3 3" xfId="41390" xr:uid="{00000000-0005-0000-0000-0000B3A10000}"/>
    <cellStyle name="Normal 4 3 4 3 3 3 2" xfId="41391" xr:uid="{00000000-0005-0000-0000-0000B4A10000}"/>
    <cellStyle name="Normal 4 3 4 3 3 4" xfId="41392" xr:uid="{00000000-0005-0000-0000-0000B5A10000}"/>
    <cellStyle name="Normal 4 3 4 3 4" xfId="41393" xr:uid="{00000000-0005-0000-0000-0000B6A10000}"/>
    <cellStyle name="Normal 4 3 4 3 4 2" xfId="41394" xr:uid="{00000000-0005-0000-0000-0000B7A10000}"/>
    <cellStyle name="Normal 4 3 4 3 4 2 2" xfId="41395" xr:uid="{00000000-0005-0000-0000-0000B8A10000}"/>
    <cellStyle name="Normal 4 3 4 3 4 3" xfId="41396" xr:uid="{00000000-0005-0000-0000-0000B9A10000}"/>
    <cellStyle name="Normal 4 3 4 3 5" xfId="41397" xr:uid="{00000000-0005-0000-0000-0000BAA10000}"/>
    <cellStyle name="Normal 4 3 4 3 5 2" xfId="41398" xr:uid="{00000000-0005-0000-0000-0000BBA10000}"/>
    <cellStyle name="Normal 4 3 4 3 6" xfId="41399" xr:uid="{00000000-0005-0000-0000-0000BCA10000}"/>
    <cellStyle name="Normal 4 3 4 4" xfId="41400" xr:uid="{00000000-0005-0000-0000-0000BDA10000}"/>
    <cellStyle name="Normal 4 3 4 4 2" xfId="41401" xr:uid="{00000000-0005-0000-0000-0000BEA10000}"/>
    <cellStyle name="Normal 4 3 4 4 2 2" xfId="41402" xr:uid="{00000000-0005-0000-0000-0000BFA10000}"/>
    <cellStyle name="Normal 4 3 4 4 2 2 2" xfId="41403" xr:uid="{00000000-0005-0000-0000-0000C0A10000}"/>
    <cellStyle name="Normal 4 3 4 4 2 2 2 2" xfId="41404" xr:uid="{00000000-0005-0000-0000-0000C1A10000}"/>
    <cellStyle name="Normal 4 3 4 4 2 2 2 2 2" xfId="41405" xr:uid="{00000000-0005-0000-0000-0000C2A10000}"/>
    <cellStyle name="Normal 4 3 4 4 2 2 2 3" xfId="41406" xr:uid="{00000000-0005-0000-0000-0000C3A10000}"/>
    <cellStyle name="Normal 4 3 4 4 2 2 3" xfId="41407" xr:uid="{00000000-0005-0000-0000-0000C4A10000}"/>
    <cellStyle name="Normal 4 3 4 4 2 2 3 2" xfId="41408" xr:uid="{00000000-0005-0000-0000-0000C5A10000}"/>
    <cellStyle name="Normal 4 3 4 4 2 2 4" xfId="41409" xr:uid="{00000000-0005-0000-0000-0000C6A10000}"/>
    <cellStyle name="Normal 4 3 4 4 2 3" xfId="41410" xr:uid="{00000000-0005-0000-0000-0000C7A10000}"/>
    <cellStyle name="Normal 4 3 4 4 2 3 2" xfId="41411" xr:uid="{00000000-0005-0000-0000-0000C8A10000}"/>
    <cellStyle name="Normal 4 3 4 4 2 3 2 2" xfId="41412" xr:uid="{00000000-0005-0000-0000-0000C9A10000}"/>
    <cellStyle name="Normal 4 3 4 4 2 3 3" xfId="41413" xr:uid="{00000000-0005-0000-0000-0000CAA10000}"/>
    <cellStyle name="Normal 4 3 4 4 2 4" xfId="41414" xr:uid="{00000000-0005-0000-0000-0000CBA10000}"/>
    <cellStyle name="Normal 4 3 4 4 2 4 2" xfId="41415" xr:uid="{00000000-0005-0000-0000-0000CCA10000}"/>
    <cellStyle name="Normal 4 3 4 4 2 5" xfId="41416" xr:uid="{00000000-0005-0000-0000-0000CDA10000}"/>
    <cellStyle name="Normal 4 3 4 4 3" xfId="41417" xr:uid="{00000000-0005-0000-0000-0000CEA10000}"/>
    <cellStyle name="Normal 4 3 4 4 3 2" xfId="41418" xr:uid="{00000000-0005-0000-0000-0000CFA10000}"/>
    <cellStyle name="Normal 4 3 4 4 3 2 2" xfId="41419" xr:uid="{00000000-0005-0000-0000-0000D0A10000}"/>
    <cellStyle name="Normal 4 3 4 4 3 2 2 2" xfId="41420" xr:uid="{00000000-0005-0000-0000-0000D1A10000}"/>
    <cellStyle name="Normal 4 3 4 4 3 2 3" xfId="41421" xr:uid="{00000000-0005-0000-0000-0000D2A10000}"/>
    <cellStyle name="Normal 4 3 4 4 3 3" xfId="41422" xr:uid="{00000000-0005-0000-0000-0000D3A10000}"/>
    <cellStyle name="Normal 4 3 4 4 3 3 2" xfId="41423" xr:uid="{00000000-0005-0000-0000-0000D4A10000}"/>
    <cellStyle name="Normal 4 3 4 4 3 4" xfId="41424" xr:uid="{00000000-0005-0000-0000-0000D5A10000}"/>
    <cellStyle name="Normal 4 3 4 4 4" xfId="41425" xr:uid="{00000000-0005-0000-0000-0000D6A10000}"/>
    <cellStyle name="Normal 4 3 4 4 4 2" xfId="41426" xr:uid="{00000000-0005-0000-0000-0000D7A10000}"/>
    <cellStyle name="Normal 4 3 4 4 4 2 2" xfId="41427" xr:uid="{00000000-0005-0000-0000-0000D8A10000}"/>
    <cellStyle name="Normal 4 3 4 4 4 3" xfId="41428" xr:uid="{00000000-0005-0000-0000-0000D9A10000}"/>
    <cellStyle name="Normal 4 3 4 4 5" xfId="41429" xr:uid="{00000000-0005-0000-0000-0000DAA10000}"/>
    <cellStyle name="Normal 4 3 4 4 5 2" xfId="41430" xr:uid="{00000000-0005-0000-0000-0000DBA10000}"/>
    <cellStyle name="Normal 4 3 4 4 6" xfId="41431" xr:uid="{00000000-0005-0000-0000-0000DCA10000}"/>
    <cellStyle name="Normal 4 3 4 5" xfId="41432" xr:uid="{00000000-0005-0000-0000-0000DDA10000}"/>
    <cellStyle name="Normal 4 3 4 5 2" xfId="41433" xr:uid="{00000000-0005-0000-0000-0000DEA10000}"/>
    <cellStyle name="Normal 4 3 4 5 2 2" xfId="41434" xr:uid="{00000000-0005-0000-0000-0000DFA10000}"/>
    <cellStyle name="Normal 4 3 4 5 2 2 2" xfId="41435" xr:uid="{00000000-0005-0000-0000-0000E0A10000}"/>
    <cellStyle name="Normal 4 3 4 5 2 2 2 2" xfId="41436" xr:uid="{00000000-0005-0000-0000-0000E1A10000}"/>
    <cellStyle name="Normal 4 3 4 5 2 2 3" xfId="41437" xr:uid="{00000000-0005-0000-0000-0000E2A10000}"/>
    <cellStyle name="Normal 4 3 4 5 2 3" xfId="41438" xr:uid="{00000000-0005-0000-0000-0000E3A10000}"/>
    <cellStyle name="Normal 4 3 4 5 2 3 2" xfId="41439" xr:uid="{00000000-0005-0000-0000-0000E4A10000}"/>
    <cellStyle name="Normal 4 3 4 5 2 4" xfId="41440" xr:uid="{00000000-0005-0000-0000-0000E5A10000}"/>
    <cellStyle name="Normal 4 3 4 5 3" xfId="41441" xr:uid="{00000000-0005-0000-0000-0000E6A10000}"/>
    <cellStyle name="Normal 4 3 4 5 3 2" xfId="41442" xr:uid="{00000000-0005-0000-0000-0000E7A10000}"/>
    <cellStyle name="Normal 4 3 4 5 3 2 2" xfId="41443" xr:uid="{00000000-0005-0000-0000-0000E8A10000}"/>
    <cellStyle name="Normal 4 3 4 5 3 3" xfId="41444" xr:uid="{00000000-0005-0000-0000-0000E9A10000}"/>
    <cellStyle name="Normal 4 3 4 5 4" xfId="41445" xr:uid="{00000000-0005-0000-0000-0000EAA10000}"/>
    <cellStyle name="Normal 4 3 4 5 4 2" xfId="41446" xr:uid="{00000000-0005-0000-0000-0000EBA10000}"/>
    <cellStyle name="Normal 4 3 4 5 5" xfId="41447" xr:uid="{00000000-0005-0000-0000-0000ECA10000}"/>
    <cellStyle name="Normal 4 3 4 6" xfId="41448" xr:uid="{00000000-0005-0000-0000-0000EDA10000}"/>
    <cellStyle name="Normal 4 3 4 6 2" xfId="41449" xr:uid="{00000000-0005-0000-0000-0000EEA10000}"/>
    <cellStyle name="Normal 4 3 4 6 2 2" xfId="41450" xr:uid="{00000000-0005-0000-0000-0000EFA10000}"/>
    <cellStyle name="Normal 4 3 4 6 2 2 2" xfId="41451" xr:uid="{00000000-0005-0000-0000-0000F0A10000}"/>
    <cellStyle name="Normal 4 3 4 6 2 3" xfId="41452" xr:uid="{00000000-0005-0000-0000-0000F1A10000}"/>
    <cellStyle name="Normal 4 3 4 6 3" xfId="41453" xr:uid="{00000000-0005-0000-0000-0000F2A10000}"/>
    <cellStyle name="Normal 4 3 4 6 3 2" xfId="41454" xr:uid="{00000000-0005-0000-0000-0000F3A10000}"/>
    <cellStyle name="Normal 4 3 4 6 4" xfId="41455" xr:uid="{00000000-0005-0000-0000-0000F4A10000}"/>
    <cellStyle name="Normal 4 3 4 7" xfId="41456" xr:uid="{00000000-0005-0000-0000-0000F5A10000}"/>
    <cellStyle name="Normal 4 3 4 7 2" xfId="41457" xr:uid="{00000000-0005-0000-0000-0000F6A10000}"/>
    <cellStyle name="Normal 4 3 4 7 2 2" xfId="41458" xr:uid="{00000000-0005-0000-0000-0000F7A10000}"/>
    <cellStyle name="Normal 4 3 4 7 3" xfId="41459" xr:uid="{00000000-0005-0000-0000-0000F8A10000}"/>
    <cellStyle name="Normal 4 3 4 7 3 2" xfId="41460" xr:uid="{00000000-0005-0000-0000-0000F9A10000}"/>
    <cellStyle name="Normal 4 3 4 7 4" xfId="41461" xr:uid="{00000000-0005-0000-0000-0000FAA10000}"/>
    <cellStyle name="Normal 4 3 4 8" xfId="41462" xr:uid="{00000000-0005-0000-0000-0000FBA10000}"/>
    <cellStyle name="Normal 4 3 4 8 2" xfId="41463" xr:uid="{00000000-0005-0000-0000-0000FCA10000}"/>
    <cellStyle name="Normal 4 3 4 9" xfId="41464" xr:uid="{00000000-0005-0000-0000-0000FDA10000}"/>
    <cellStyle name="Normal 4 3 4 9 2" xfId="41465" xr:uid="{00000000-0005-0000-0000-0000FEA10000}"/>
    <cellStyle name="Normal 4 3 5" xfId="41466" xr:uid="{00000000-0005-0000-0000-0000FFA10000}"/>
    <cellStyle name="Normal 4 3 5 2" xfId="41467" xr:uid="{00000000-0005-0000-0000-000000A20000}"/>
    <cellStyle name="Normal 4 3 5 2 2" xfId="41468" xr:uid="{00000000-0005-0000-0000-000001A20000}"/>
    <cellStyle name="Normal 4 3 5 2 2 2" xfId="41469" xr:uid="{00000000-0005-0000-0000-000002A20000}"/>
    <cellStyle name="Normal 4 3 5 2 2 2 2" xfId="41470" xr:uid="{00000000-0005-0000-0000-000003A20000}"/>
    <cellStyle name="Normal 4 3 5 2 2 2 2 2" xfId="41471" xr:uid="{00000000-0005-0000-0000-000004A20000}"/>
    <cellStyle name="Normal 4 3 5 2 2 2 2 2 2" xfId="41472" xr:uid="{00000000-0005-0000-0000-000005A20000}"/>
    <cellStyle name="Normal 4 3 5 2 2 2 2 3" xfId="41473" xr:uid="{00000000-0005-0000-0000-000006A20000}"/>
    <cellStyle name="Normal 4 3 5 2 2 2 3" xfId="41474" xr:uid="{00000000-0005-0000-0000-000007A20000}"/>
    <cellStyle name="Normal 4 3 5 2 2 2 3 2" xfId="41475" xr:uid="{00000000-0005-0000-0000-000008A20000}"/>
    <cellStyle name="Normal 4 3 5 2 2 2 4" xfId="41476" xr:uid="{00000000-0005-0000-0000-000009A20000}"/>
    <cellStyle name="Normal 4 3 5 2 2 3" xfId="41477" xr:uid="{00000000-0005-0000-0000-00000AA20000}"/>
    <cellStyle name="Normal 4 3 5 2 2 3 2" xfId="41478" xr:uid="{00000000-0005-0000-0000-00000BA20000}"/>
    <cellStyle name="Normal 4 3 5 2 2 3 2 2" xfId="41479" xr:uid="{00000000-0005-0000-0000-00000CA20000}"/>
    <cellStyle name="Normal 4 3 5 2 2 3 3" xfId="41480" xr:uid="{00000000-0005-0000-0000-00000DA20000}"/>
    <cellStyle name="Normal 4 3 5 2 2 4" xfId="41481" xr:uid="{00000000-0005-0000-0000-00000EA20000}"/>
    <cellStyle name="Normal 4 3 5 2 2 4 2" xfId="41482" xr:uid="{00000000-0005-0000-0000-00000FA20000}"/>
    <cellStyle name="Normal 4 3 5 2 2 5" xfId="41483" xr:uid="{00000000-0005-0000-0000-000010A20000}"/>
    <cellStyle name="Normal 4 3 5 2 3" xfId="41484" xr:uid="{00000000-0005-0000-0000-000011A20000}"/>
    <cellStyle name="Normal 4 3 5 2 3 2" xfId="41485" xr:uid="{00000000-0005-0000-0000-000012A20000}"/>
    <cellStyle name="Normal 4 3 5 2 3 2 2" xfId="41486" xr:uid="{00000000-0005-0000-0000-000013A20000}"/>
    <cellStyle name="Normal 4 3 5 2 3 2 2 2" xfId="41487" xr:uid="{00000000-0005-0000-0000-000014A20000}"/>
    <cellStyle name="Normal 4 3 5 2 3 2 3" xfId="41488" xr:uid="{00000000-0005-0000-0000-000015A20000}"/>
    <cellStyle name="Normal 4 3 5 2 3 3" xfId="41489" xr:uid="{00000000-0005-0000-0000-000016A20000}"/>
    <cellStyle name="Normal 4 3 5 2 3 3 2" xfId="41490" xr:uid="{00000000-0005-0000-0000-000017A20000}"/>
    <cellStyle name="Normal 4 3 5 2 3 4" xfId="41491" xr:uid="{00000000-0005-0000-0000-000018A20000}"/>
    <cellStyle name="Normal 4 3 5 2 4" xfId="41492" xr:uid="{00000000-0005-0000-0000-000019A20000}"/>
    <cellStyle name="Normal 4 3 5 2 4 2" xfId="41493" xr:uid="{00000000-0005-0000-0000-00001AA20000}"/>
    <cellStyle name="Normal 4 3 5 2 4 2 2" xfId="41494" xr:uid="{00000000-0005-0000-0000-00001BA20000}"/>
    <cellStyle name="Normal 4 3 5 2 4 3" xfId="41495" xr:uid="{00000000-0005-0000-0000-00001CA20000}"/>
    <cellStyle name="Normal 4 3 5 2 5" xfId="41496" xr:uid="{00000000-0005-0000-0000-00001DA20000}"/>
    <cellStyle name="Normal 4 3 5 2 5 2" xfId="41497" xr:uid="{00000000-0005-0000-0000-00001EA20000}"/>
    <cellStyle name="Normal 4 3 5 2 6" xfId="41498" xr:uid="{00000000-0005-0000-0000-00001FA20000}"/>
    <cellStyle name="Normal 4 3 5 3" xfId="41499" xr:uid="{00000000-0005-0000-0000-000020A20000}"/>
    <cellStyle name="Normal 4 3 5 3 2" xfId="41500" xr:uid="{00000000-0005-0000-0000-000021A20000}"/>
    <cellStyle name="Normal 4 3 5 3 2 2" xfId="41501" xr:uid="{00000000-0005-0000-0000-000022A20000}"/>
    <cellStyle name="Normal 4 3 5 3 2 2 2" xfId="41502" xr:uid="{00000000-0005-0000-0000-000023A20000}"/>
    <cellStyle name="Normal 4 3 5 3 2 2 2 2" xfId="41503" xr:uid="{00000000-0005-0000-0000-000024A20000}"/>
    <cellStyle name="Normal 4 3 5 3 2 2 2 2 2" xfId="41504" xr:uid="{00000000-0005-0000-0000-000025A20000}"/>
    <cellStyle name="Normal 4 3 5 3 2 2 2 3" xfId="41505" xr:uid="{00000000-0005-0000-0000-000026A20000}"/>
    <cellStyle name="Normal 4 3 5 3 2 2 3" xfId="41506" xr:uid="{00000000-0005-0000-0000-000027A20000}"/>
    <cellStyle name="Normal 4 3 5 3 2 2 3 2" xfId="41507" xr:uid="{00000000-0005-0000-0000-000028A20000}"/>
    <cellStyle name="Normal 4 3 5 3 2 2 4" xfId="41508" xr:uid="{00000000-0005-0000-0000-000029A20000}"/>
    <cellStyle name="Normal 4 3 5 3 2 3" xfId="41509" xr:uid="{00000000-0005-0000-0000-00002AA20000}"/>
    <cellStyle name="Normal 4 3 5 3 2 3 2" xfId="41510" xr:uid="{00000000-0005-0000-0000-00002BA20000}"/>
    <cellStyle name="Normal 4 3 5 3 2 3 2 2" xfId="41511" xr:uid="{00000000-0005-0000-0000-00002CA20000}"/>
    <cellStyle name="Normal 4 3 5 3 2 3 3" xfId="41512" xr:uid="{00000000-0005-0000-0000-00002DA20000}"/>
    <cellStyle name="Normal 4 3 5 3 2 4" xfId="41513" xr:uid="{00000000-0005-0000-0000-00002EA20000}"/>
    <cellStyle name="Normal 4 3 5 3 2 4 2" xfId="41514" xr:uid="{00000000-0005-0000-0000-00002FA20000}"/>
    <cellStyle name="Normal 4 3 5 3 2 5" xfId="41515" xr:uid="{00000000-0005-0000-0000-000030A20000}"/>
    <cellStyle name="Normal 4 3 5 3 3" xfId="41516" xr:uid="{00000000-0005-0000-0000-000031A20000}"/>
    <cellStyle name="Normal 4 3 5 3 3 2" xfId="41517" xr:uid="{00000000-0005-0000-0000-000032A20000}"/>
    <cellStyle name="Normal 4 3 5 3 3 2 2" xfId="41518" xr:uid="{00000000-0005-0000-0000-000033A20000}"/>
    <cellStyle name="Normal 4 3 5 3 3 2 2 2" xfId="41519" xr:uid="{00000000-0005-0000-0000-000034A20000}"/>
    <cellStyle name="Normal 4 3 5 3 3 2 3" xfId="41520" xr:uid="{00000000-0005-0000-0000-000035A20000}"/>
    <cellStyle name="Normal 4 3 5 3 3 3" xfId="41521" xr:uid="{00000000-0005-0000-0000-000036A20000}"/>
    <cellStyle name="Normal 4 3 5 3 3 3 2" xfId="41522" xr:uid="{00000000-0005-0000-0000-000037A20000}"/>
    <cellStyle name="Normal 4 3 5 3 3 4" xfId="41523" xr:uid="{00000000-0005-0000-0000-000038A20000}"/>
    <cellStyle name="Normal 4 3 5 3 4" xfId="41524" xr:uid="{00000000-0005-0000-0000-000039A20000}"/>
    <cellStyle name="Normal 4 3 5 3 4 2" xfId="41525" xr:uid="{00000000-0005-0000-0000-00003AA20000}"/>
    <cellStyle name="Normal 4 3 5 3 4 2 2" xfId="41526" xr:uid="{00000000-0005-0000-0000-00003BA20000}"/>
    <cellStyle name="Normal 4 3 5 3 4 3" xfId="41527" xr:uid="{00000000-0005-0000-0000-00003CA20000}"/>
    <cellStyle name="Normal 4 3 5 3 5" xfId="41528" xr:uid="{00000000-0005-0000-0000-00003DA20000}"/>
    <cellStyle name="Normal 4 3 5 3 5 2" xfId="41529" xr:uid="{00000000-0005-0000-0000-00003EA20000}"/>
    <cellStyle name="Normal 4 3 5 3 6" xfId="41530" xr:uid="{00000000-0005-0000-0000-00003FA20000}"/>
    <cellStyle name="Normal 4 3 5 4" xfId="41531" xr:uid="{00000000-0005-0000-0000-000040A20000}"/>
    <cellStyle name="Normal 4 3 5 4 2" xfId="41532" xr:uid="{00000000-0005-0000-0000-000041A20000}"/>
    <cellStyle name="Normal 4 3 5 4 2 2" xfId="41533" xr:uid="{00000000-0005-0000-0000-000042A20000}"/>
    <cellStyle name="Normal 4 3 5 4 2 2 2" xfId="41534" xr:uid="{00000000-0005-0000-0000-000043A20000}"/>
    <cellStyle name="Normal 4 3 5 4 2 2 2 2" xfId="41535" xr:uid="{00000000-0005-0000-0000-000044A20000}"/>
    <cellStyle name="Normal 4 3 5 4 2 2 3" xfId="41536" xr:uid="{00000000-0005-0000-0000-000045A20000}"/>
    <cellStyle name="Normal 4 3 5 4 2 3" xfId="41537" xr:uid="{00000000-0005-0000-0000-000046A20000}"/>
    <cellStyle name="Normal 4 3 5 4 2 3 2" xfId="41538" xr:uid="{00000000-0005-0000-0000-000047A20000}"/>
    <cellStyle name="Normal 4 3 5 4 2 4" xfId="41539" xr:uid="{00000000-0005-0000-0000-000048A20000}"/>
    <cellStyle name="Normal 4 3 5 4 3" xfId="41540" xr:uid="{00000000-0005-0000-0000-000049A20000}"/>
    <cellStyle name="Normal 4 3 5 4 3 2" xfId="41541" xr:uid="{00000000-0005-0000-0000-00004AA20000}"/>
    <cellStyle name="Normal 4 3 5 4 3 2 2" xfId="41542" xr:uid="{00000000-0005-0000-0000-00004BA20000}"/>
    <cellStyle name="Normal 4 3 5 4 3 3" xfId="41543" xr:uid="{00000000-0005-0000-0000-00004CA20000}"/>
    <cellStyle name="Normal 4 3 5 4 4" xfId="41544" xr:uid="{00000000-0005-0000-0000-00004DA20000}"/>
    <cellStyle name="Normal 4 3 5 4 4 2" xfId="41545" xr:uid="{00000000-0005-0000-0000-00004EA20000}"/>
    <cellStyle name="Normal 4 3 5 4 5" xfId="41546" xr:uid="{00000000-0005-0000-0000-00004FA20000}"/>
    <cellStyle name="Normal 4 3 5 5" xfId="41547" xr:uid="{00000000-0005-0000-0000-000050A20000}"/>
    <cellStyle name="Normal 4 3 5 5 2" xfId="41548" xr:uid="{00000000-0005-0000-0000-000051A20000}"/>
    <cellStyle name="Normal 4 3 5 5 2 2" xfId="41549" xr:uid="{00000000-0005-0000-0000-000052A20000}"/>
    <cellStyle name="Normal 4 3 5 5 2 2 2" xfId="41550" xr:uid="{00000000-0005-0000-0000-000053A20000}"/>
    <cellStyle name="Normal 4 3 5 5 2 3" xfId="41551" xr:uid="{00000000-0005-0000-0000-000054A20000}"/>
    <cellStyle name="Normal 4 3 5 5 3" xfId="41552" xr:uid="{00000000-0005-0000-0000-000055A20000}"/>
    <cellStyle name="Normal 4 3 5 5 3 2" xfId="41553" xr:uid="{00000000-0005-0000-0000-000056A20000}"/>
    <cellStyle name="Normal 4 3 5 5 4" xfId="41554" xr:uid="{00000000-0005-0000-0000-000057A20000}"/>
    <cellStyle name="Normal 4 3 5 6" xfId="41555" xr:uid="{00000000-0005-0000-0000-000058A20000}"/>
    <cellStyle name="Normal 4 3 5 6 2" xfId="41556" xr:uid="{00000000-0005-0000-0000-000059A20000}"/>
    <cellStyle name="Normal 4 3 5 6 2 2" xfId="41557" xr:uid="{00000000-0005-0000-0000-00005AA20000}"/>
    <cellStyle name="Normal 4 3 5 6 3" xfId="41558" xr:uid="{00000000-0005-0000-0000-00005BA20000}"/>
    <cellStyle name="Normal 4 3 5 6 3 2" xfId="41559" xr:uid="{00000000-0005-0000-0000-00005CA20000}"/>
    <cellStyle name="Normal 4 3 5 6 4" xfId="41560" xr:uid="{00000000-0005-0000-0000-00005DA20000}"/>
    <cellStyle name="Normal 4 3 5 7" xfId="41561" xr:uid="{00000000-0005-0000-0000-00005EA20000}"/>
    <cellStyle name="Normal 4 3 5 7 2" xfId="41562" xr:uid="{00000000-0005-0000-0000-00005FA20000}"/>
    <cellStyle name="Normal 4 3 5 8" xfId="41563" xr:uid="{00000000-0005-0000-0000-000060A20000}"/>
    <cellStyle name="Normal 4 3 5 8 2" xfId="41564" xr:uid="{00000000-0005-0000-0000-000061A20000}"/>
    <cellStyle name="Normal 4 3 5 9" xfId="41565" xr:uid="{00000000-0005-0000-0000-000062A20000}"/>
    <cellStyle name="Normal 4 3 6" xfId="41566" xr:uid="{00000000-0005-0000-0000-000063A20000}"/>
    <cellStyle name="Normal 4 3 6 2" xfId="41567" xr:uid="{00000000-0005-0000-0000-000064A20000}"/>
    <cellStyle name="Normal 4 3 6 2 2" xfId="41568" xr:uid="{00000000-0005-0000-0000-000065A20000}"/>
    <cellStyle name="Normal 4 3 6 2 2 2" xfId="41569" xr:uid="{00000000-0005-0000-0000-000066A20000}"/>
    <cellStyle name="Normal 4 3 6 2 2 2 2" xfId="41570" xr:uid="{00000000-0005-0000-0000-000067A20000}"/>
    <cellStyle name="Normal 4 3 6 2 2 2 2 2" xfId="41571" xr:uid="{00000000-0005-0000-0000-000068A20000}"/>
    <cellStyle name="Normal 4 3 6 2 2 2 3" xfId="41572" xr:uid="{00000000-0005-0000-0000-000069A20000}"/>
    <cellStyle name="Normal 4 3 6 2 2 3" xfId="41573" xr:uid="{00000000-0005-0000-0000-00006AA20000}"/>
    <cellStyle name="Normal 4 3 6 2 2 3 2" xfId="41574" xr:uid="{00000000-0005-0000-0000-00006BA20000}"/>
    <cellStyle name="Normal 4 3 6 2 2 4" xfId="41575" xr:uid="{00000000-0005-0000-0000-00006CA20000}"/>
    <cellStyle name="Normal 4 3 6 2 3" xfId="41576" xr:uid="{00000000-0005-0000-0000-00006DA20000}"/>
    <cellStyle name="Normal 4 3 6 2 3 2" xfId="41577" xr:uid="{00000000-0005-0000-0000-00006EA20000}"/>
    <cellStyle name="Normal 4 3 6 2 3 2 2" xfId="41578" xr:uid="{00000000-0005-0000-0000-00006FA20000}"/>
    <cellStyle name="Normal 4 3 6 2 3 3" xfId="41579" xr:uid="{00000000-0005-0000-0000-000070A20000}"/>
    <cellStyle name="Normal 4 3 6 2 4" xfId="41580" xr:uid="{00000000-0005-0000-0000-000071A20000}"/>
    <cellStyle name="Normal 4 3 6 2 4 2" xfId="41581" xr:uid="{00000000-0005-0000-0000-000072A20000}"/>
    <cellStyle name="Normal 4 3 6 2 5" xfId="41582" xr:uid="{00000000-0005-0000-0000-000073A20000}"/>
    <cellStyle name="Normal 4 3 6 3" xfId="41583" xr:uid="{00000000-0005-0000-0000-000074A20000}"/>
    <cellStyle name="Normal 4 3 6 3 2" xfId="41584" xr:uid="{00000000-0005-0000-0000-000075A20000}"/>
    <cellStyle name="Normal 4 3 6 3 2 2" xfId="41585" xr:uid="{00000000-0005-0000-0000-000076A20000}"/>
    <cellStyle name="Normal 4 3 6 3 2 2 2" xfId="41586" xr:uid="{00000000-0005-0000-0000-000077A20000}"/>
    <cellStyle name="Normal 4 3 6 3 2 3" xfId="41587" xr:uid="{00000000-0005-0000-0000-000078A20000}"/>
    <cellStyle name="Normal 4 3 6 3 3" xfId="41588" xr:uid="{00000000-0005-0000-0000-000079A20000}"/>
    <cellStyle name="Normal 4 3 6 3 3 2" xfId="41589" xr:uid="{00000000-0005-0000-0000-00007AA20000}"/>
    <cellStyle name="Normal 4 3 6 3 4" xfId="41590" xr:uid="{00000000-0005-0000-0000-00007BA20000}"/>
    <cellStyle name="Normal 4 3 6 4" xfId="41591" xr:uid="{00000000-0005-0000-0000-00007CA20000}"/>
    <cellStyle name="Normal 4 3 6 4 2" xfId="41592" xr:uid="{00000000-0005-0000-0000-00007DA20000}"/>
    <cellStyle name="Normal 4 3 6 4 2 2" xfId="41593" xr:uid="{00000000-0005-0000-0000-00007EA20000}"/>
    <cellStyle name="Normal 4 3 6 4 3" xfId="41594" xr:uid="{00000000-0005-0000-0000-00007FA20000}"/>
    <cellStyle name="Normal 4 3 6 5" xfId="41595" xr:uid="{00000000-0005-0000-0000-000080A20000}"/>
    <cellStyle name="Normal 4 3 6 5 2" xfId="41596" xr:uid="{00000000-0005-0000-0000-000081A20000}"/>
    <cellStyle name="Normal 4 3 6 6" xfId="41597" xr:uid="{00000000-0005-0000-0000-000082A20000}"/>
    <cellStyle name="Normal 4 3 7" xfId="41598" xr:uid="{00000000-0005-0000-0000-000083A20000}"/>
    <cellStyle name="Normal 4 3 7 2" xfId="41599" xr:uid="{00000000-0005-0000-0000-000084A20000}"/>
    <cellStyle name="Normal 4 3 7 2 2" xfId="41600" xr:uid="{00000000-0005-0000-0000-000085A20000}"/>
    <cellStyle name="Normal 4 3 7 2 2 2" xfId="41601" xr:uid="{00000000-0005-0000-0000-000086A20000}"/>
    <cellStyle name="Normal 4 3 7 2 2 2 2" xfId="41602" xr:uid="{00000000-0005-0000-0000-000087A20000}"/>
    <cellStyle name="Normal 4 3 7 2 2 2 2 2" xfId="41603" xr:uid="{00000000-0005-0000-0000-000088A20000}"/>
    <cellStyle name="Normal 4 3 7 2 2 2 3" xfId="41604" xr:uid="{00000000-0005-0000-0000-000089A20000}"/>
    <cellStyle name="Normal 4 3 7 2 2 3" xfId="41605" xr:uid="{00000000-0005-0000-0000-00008AA20000}"/>
    <cellStyle name="Normal 4 3 7 2 2 3 2" xfId="41606" xr:uid="{00000000-0005-0000-0000-00008BA20000}"/>
    <cellStyle name="Normal 4 3 7 2 2 4" xfId="41607" xr:uid="{00000000-0005-0000-0000-00008CA20000}"/>
    <cellStyle name="Normal 4 3 7 2 3" xfId="41608" xr:uid="{00000000-0005-0000-0000-00008DA20000}"/>
    <cellStyle name="Normal 4 3 7 2 3 2" xfId="41609" xr:uid="{00000000-0005-0000-0000-00008EA20000}"/>
    <cellStyle name="Normal 4 3 7 2 3 2 2" xfId="41610" xr:uid="{00000000-0005-0000-0000-00008FA20000}"/>
    <cellStyle name="Normal 4 3 7 2 3 3" xfId="41611" xr:uid="{00000000-0005-0000-0000-000090A20000}"/>
    <cellStyle name="Normal 4 3 7 2 4" xfId="41612" xr:uid="{00000000-0005-0000-0000-000091A20000}"/>
    <cellStyle name="Normal 4 3 7 2 4 2" xfId="41613" xr:uid="{00000000-0005-0000-0000-000092A20000}"/>
    <cellStyle name="Normal 4 3 7 2 5" xfId="41614" xr:uid="{00000000-0005-0000-0000-000093A20000}"/>
    <cellStyle name="Normal 4 3 7 3" xfId="41615" xr:uid="{00000000-0005-0000-0000-000094A20000}"/>
    <cellStyle name="Normal 4 3 7 3 2" xfId="41616" xr:uid="{00000000-0005-0000-0000-000095A20000}"/>
    <cellStyle name="Normal 4 3 7 3 2 2" xfId="41617" xr:uid="{00000000-0005-0000-0000-000096A20000}"/>
    <cellStyle name="Normal 4 3 7 3 2 2 2" xfId="41618" xr:uid="{00000000-0005-0000-0000-000097A20000}"/>
    <cellStyle name="Normal 4 3 7 3 2 3" xfId="41619" xr:uid="{00000000-0005-0000-0000-000098A20000}"/>
    <cellStyle name="Normal 4 3 7 3 3" xfId="41620" xr:uid="{00000000-0005-0000-0000-000099A20000}"/>
    <cellStyle name="Normal 4 3 7 3 3 2" xfId="41621" xr:uid="{00000000-0005-0000-0000-00009AA20000}"/>
    <cellStyle name="Normal 4 3 7 3 4" xfId="41622" xr:uid="{00000000-0005-0000-0000-00009BA20000}"/>
    <cellStyle name="Normal 4 3 7 4" xfId="41623" xr:uid="{00000000-0005-0000-0000-00009CA20000}"/>
    <cellStyle name="Normal 4 3 7 4 2" xfId="41624" xr:uid="{00000000-0005-0000-0000-00009DA20000}"/>
    <cellStyle name="Normal 4 3 7 4 2 2" xfId="41625" xr:uid="{00000000-0005-0000-0000-00009EA20000}"/>
    <cellStyle name="Normal 4 3 7 4 3" xfId="41626" xr:uid="{00000000-0005-0000-0000-00009FA20000}"/>
    <cellStyle name="Normal 4 3 7 5" xfId="41627" xr:uid="{00000000-0005-0000-0000-0000A0A20000}"/>
    <cellStyle name="Normal 4 3 7 5 2" xfId="41628" xr:uid="{00000000-0005-0000-0000-0000A1A20000}"/>
    <cellStyle name="Normal 4 3 7 6" xfId="41629" xr:uid="{00000000-0005-0000-0000-0000A2A20000}"/>
    <cellStyle name="Normal 4 3 8" xfId="41630" xr:uid="{00000000-0005-0000-0000-0000A3A20000}"/>
    <cellStyle name="Normal 4 3 8 2" xfId="41631" xr:uid="{00000000-0005-0000-0000-0000A4A20000}"/>
    <cellStyle name="Normal 4 3 8 2 2" xfId="41632" xr:uid="{00000000-0005-0000-0000-0000A5A20000}"/>
    <cellStyle name="Normal 4 3 8 2 2 2" xfId="41633" xr:uid="{00000000-0005-0000-0000-0000A6A20000}"/>
    <cellStyle name="Normal 4 3 8 2 2 2 2" xfId="41634" xr:uid="{00000000-0005-0000-0000-0000A7A20000}"/>
    <cellStyle name="Normal 4 3 8 2 2 3" xfId="41635" xr:uid="{00000000-0005-0000-0000-0000A8A20000}"/>
    <cellStyle name="Normal 4 3 8 2 3" xfId="41636" xr:uid="{00000000-0005-0000-0000-0000A9A20000}"/>
    <cellStyle name="Normal 4 3 8 2 3 2" xfId="41637" xr:uid="{00000000-0005-0000-0000-0000AAA20000}"/>
    <cellStyle name="Normal 4 3 8 2 4" xfId="41638" xr:uid="{00000000-0005-0000-0000-0000ABA20000}"/>
    <cellStyle name="Normal 4 3 8 3" xfId="41639" xr:uid="{00000000-0005-0000-0000-0000ACA20000}"/>
    <cellStyle name="Normal 4 3 8 3 2" xfId="41640" xr:uid="{00000000-0005-0000-0000-0000ADA20000}"/>
    <cellStyle name="Normal 4 3 8 3 2 2" xfId="41641" xr:uid="{00000000-0005-0000-0000-0000AEA20000}"/>
    <cellStyle name="Normal 4 3 8 3 3" xfId="41642" xr:uid="{00000000-0005-0000-0000-0000AFA20000}"/>
    <cellStyle name="Normal 4 3 8 4" xfId="41643" xr:uid="{00000000-0005-0000-0000-0000B0A20000}"/>
    <cellStyle name="Normal 4 3 8 4 2" xfId="41644" xr:uid="{00000000-0005-0000-0000-0000B1A20000}"/>
    <cellStyle name="Normal 4 3 8 5" xfId="41645" xr:uid="{00000000-0005-0000-0000-0000B2A20000}"/>
    <cellStyle name="Normal 4 3 9" xfId="41646" xr:uid="{00000000-0005-0000-0000-0000B3A20000}"/>
    <cellStyle name="Normal 4 30" xfId="41647" xr:uid="{00000000-0005-0000-0000-0000B4A20000}"/>
    <cellStyle name="Normal 4 31" xfId="41648" xr:uid="{00000000-0005-0000-0000-0000B5A20000}"/>
    <cellStyle name="Normal 4 32" xfId="48806" xr:uid="{D36CEDDA-A9A9-4C03-B9DD-83974CC887AA}"/>
    <cellStyle name="Normal 4 4" xfId="41649" xr:uid="{00000000-0005-0000-0000-0000B6A20000}"/>
    <cellStyle name="Normal 4 4 2" xfId="41650" xr:uid="{00000000-0005-0000-0000-0000B7A20000}"/>
    <cellStyle name="Normal 4 4 3" xfId="41651" xr:uid="{00000000-0005-0000-0000-0000B8A20000}"/>
    <cellStyle name="Normal 4 5" xfId="41652" xr:uid="{00000000-0005-0000-0000-0000B9A20000}"/>
    <cellStyle name="Normal 4 6" xfId="41653" xr:uid="{00000000-0005-0000-0000-0000BAA20000}"/>
    <cellStyle name="Normal 4 7" xfId="41654" xr:uid="{00000000-0005-0000-0000-0000BBA20000}"/>
    <cellStyle name="Normal 4 8" xfId="41655" xr:uid="{00000000-0005-0000-0000-0000BCA20000}"/>
    <cellStyle name="Normal 4 9" xfId="41656" xr:uid="{00000000-0005-0000-0000-0000BDA20000}"/>
    <cellStyle name="Normal 40" xfId="41657" xr:uid="{00000000-0005-0000-0000-0000BEA20000}"/>
    <cellStyle name="Normal 40 2" xfId="41658" xr:uid="{00000000-0005-0000-0000-0000BFA20000}"/>
    <cellStyle name="Normal 40 3" xfId="41659" xr:uid="{00000000-0005-0000-0000-0000C0A20000}"/>
    <cellStyle name="Normal 41" xfId="41660" xr:uid="{00000000-0005-0000-0000-0000C1A20000}"/>
    <cellStyle name="Normal 41 2" xfId="41661" xr:uid="{00000000-0005-0000-0000-0000C2A20000}"/>
    <cellStyle name="Normal 41 2 2" xfId="41662" xr:uid="{00000000-0005-0000-0000-0000C3A20000}"/>
    <cellStyle name="Normal 41 3" xfId="41663" xr:uid="{00000000-0005-0000-0000-0000C4A20000}"/>
    <cellStyle name="Normal 42" xfId="41664" xr:uid="{00000000-0005-0000-0000-0000C5A20000}"/>
    <cellStyle name="Normal 42 2" xfId="41665" xr:uid="{00000000-0005-0000-0000-0000C6A20000}"/>
    <cellStyle name="Normal 42 2 2" xfId="41666" xr:uid="{00000000-0005-0000-0000-0000C7A20000}"/>
    <cellStyle name="Normal 42 2 3" xfId="41667" xr:uid="{00000000-0005-0000-0000-0000C8A20000}"/>
    <cellStyle name="Normal 42 3" xfId="41668" xr:uid="{00000000-0005-0000-0000-0000C9A20000}"/>
    <cellStyle name="Normal 42 3 2" xfId="41669" xr:uid="{00000000-0005-0000-0000-0000CAA20000}"/>
    <cellStyle name="Normal 42 4" xfId="41670" xr:uid="{00000000-0005-0000-0000-0000CBA20000}"/>
    <cellStyle name="Normal 43" xfId="41671" xr:uid="{00000000-0005-0000-0000-0000CCA20000}"/>
    <cellStyle name="Normal 43 10" xfId="41672" xr:uid="{00000000-0005-0000-0000-0000CDA20000}"/>
    <cellStyle name="Normal 43 10 2" xfId="41673" xr:uid="{00000000-0005-0000-0000-0000CEA20000}"/>
    <cellStyle name="Normal 43 11" xfId="41674" xr:uid="{00000000-0005-0000-0000-0000CFA20000}"/>
    <cellStyle name="Normal 43 12" xfId="41675" xr:uid="{00000000-0005-0000-0000-0000D0A20000}"/>
    <cellStyle name="Normal 43 2" xfId="41676" xr:uid="{00000000-0005-0000-0000-0000D1A20000}"/>
    <cellStyle name="Normal 43 2 10" xfId="41677" xr:uid="{00000000-0005-0000-0000-0000D2A20000}"/>
    <cellStyle name="Normal 43 2 2" xfId="41678" xr:uid="{00000000-0005-0000-0000-0000D3A20000}"/>
    <cellStyle name="Normal 43 2 2 2" xfId="41679" xr:uid="{00000000-0005-0000-0000-0000D4A20000}"/>
    <cellStyle name="Normal 43 2 2 2 2" xfId="41680" xr:uid="{00000000-0005-0000-0000-0000D5A20000}"/>
    <cellStyle name="Normal 43 2 2 2 2 2" xfId="41681" xr:uid="{00000000-0005-0000-0000-0000D6A20000}"/>
    <cellStyle name="Normal 43 2 2 2 2 2 2" xfId="41682" xr:uid="{00000000-0005-0000-0000-0000D7A20000}"/>
    <cellStyle name="Normal 43 2 2 2 2 2 2 2" xfId="41683" xr:uid="{00000000-0005-0000-0000-0000D8A20000}"/>
    <cellStyle name="Normal 43 2 2 2 2 2 3" xfId="41684" xr:uid="{00000000-0005-0000-0000-0000D9A20000}"/>
    <cellStyle name="Normal 43 2 2 2 2 3" xfId="41685" xr:uid="{00000000-0005-0000-0000-0000DAA20000}"/>
    <cellStyle name="Normal 43 2 2 2 2 3 2" xfId="41686" xr:uid="{00000000-0005-0000-0000-0000DBA20000}"/>
    <cellStyle name="Normal 43 2 2 2 2 4" xfId="41687" xr:uid="{00000000-0005-0000-0000-0000DCA20000}"/>
    <cellStyle name="Normal 43 2 2 2 3" xfId="41688" xr:uid="{00000000-0005-0000-0000-0000DDA20000}"/>
    <cellStyle name="Normal 43 2 2 2 3 2" xfId="41689" xr:uid="{00000000-0005-0000-0000-0000DEA20000}"/>
    <cellStyle name="Normal 43 2 2 2 3 2 2" xfId="41690" xr:uid="{00000000-0005-0000-0000-0000DFA20000}"/>
    <cellStyle name="Normal 43 2 2 2 3 3" xfId="41691" xr:uid="{00000000-0005-0000-0000-0000E0A20000}"/>
    <cellStyle name="Normal 43 2 2 2 4" xfId="41692" xr:uid="{00000000-0005-0000-0000-0000E1A20000}"/>
    <cellStyle name="Normal 43 2 2 2 4 2" xfId="41693" xr:uid="{00000000-0005-0000-0000-0000E2A20000}"/>
    <cellStyle name="Normal 43 2 2 2 5" xfId="41694" xr:uid="{00000000-0005-0000-0000-0000E3A20000}"/>
    <cellStyle name="Normal 43 2 2 3" xfId="41695" xr:uid="{00000000-0005-0000-0000-0000E4A20000}"/>
    <cellStyle name="Normal 43 2 2 3 2" xfId="41696" xr:uid="{00000000-0005-0000-0000-0000E5A20000}"/>
    <cellStyle name="Normal 43 2 2 3 2 2" xfId="41697" xr:uid="{00000000-0005-0000-0000-0000E6A20000}"/>
    <cellStyle name="Normal 43 2 2 3 2 2 2" xfId="41698" xr:uid="{00000000-0005-0000-0000-0000E7A20000}"/>
    <cellStyle name="Normal 43 2 2 3 2 3" xfId="41699" xr:uid="{00000000-0005-0000-0000-0000E8A20000}"/>
    <cellStyle name="Normal 43 2 2 3 3" xfId="41700" xr:uid="{00000000-0005-0000-0000-0000E9A20000}"/>
    <cellStyle name="Normal 43 2 2 3 3 2" xfId="41701" xr:uid="{00000000-0005-0000-0000-0000EAA20000}"/>
    <cellStyle name="Normal 43 2 2 3 4" xfId="41702" xr:uid="{00000000-0005-0000-0000-0000EBA20000}"/>
    <cellStyle name="Normal 43 2 2 4" xfId="41703" xr:uid="{00000000-0005-0000-0000-0000ECA20000}"/>
    <cellStyle name="Normal 43 2 2 4 2" xfId="41704" xr:uid="{00000000-0005-0000-0000-0000EDA20000}"/>
    <cellStyle name="Normal 43 2 2 4 2 2" xfId="41705" xr:uid="{00000000-0005-0000-0000-0000EEA20000}"/>
    <cellStyle name="Normal 43 2 2 4 3" xfId="41706" xr:uid="{00000000-0005-0000-0000-0000EFA20000}"/>
    <cellStyle name="Normal 43 2 2 5" xfId="41707" xr:uid="{00000000-0005-0000-0000-0000F0A20000}"/>
    <cellStyle name="Normal 43 2 2 5 2" xfId="41708" xr:uid="{00000000-0005-0000-0000-0000F1A20000}"/>
    <cellStyle name="Normal 43 2 2 6" xfId="41709" xr:uid="{00000000-0005-0000-0000-0000F2A20000}"/>
    <cellStyle name="Normal 43 2 3" xfId="41710" xr:uid="{00000000-0005-0000-0000-0000F3A20000}"/>
    <cellStyle name="Normal 43 2 3 2" xfId="41711" xr:uid="{00000000-0005-0000-0000-0000F4A20000}"/>
    <cellStyle name="Normal 43 2 3 2 2" xfId="41712" xr:uid="{00000000-0005-0000-0000-0000F5A20000}"/>
    <cellStyle name="Normal 43 2 3 2 2 2" xfId="41713" xr:uid="{00000000-0005-0000-0000-0000F6A20000}"/>
    <cellStyle name="Normal 43 2 3 2 2 2 2" xfId="41714" xr:uid="{00000000-0005-0000-0000-0000F7A20000}"/>
    <cellStyle name="Normal 43 2 3 2 2 2 2 2" xfId="41715" xr:uid="{00000000-0005-0000-0000-0000F8A20000}"/>
    <cellStyle name="Normal 43 2 3 2 2 2 3" xfId="41716" xr:uid="{00000000-0005-0000-0000-0000F9A20000}"/>
    <cellStyle name="Normal 43 2 3 2 2 3" xfId="41717" xr:uid="{00000000-0005-0000-0000-0000FAA20000}"/>
    <cellStyle name="Normal 43 2 3 2 2 3 2" xfId="41718" xr:uid="{00000000-0005-0000-0000-0000FBA20000}"/>
    <cellStyle name="Normal 43 2 3 2 2 4" xfId="41719" xr:uid="{00000000-0005-0000-0000-0000FCA20000}"/>
    <cellStyle name="Normal 43 2 3 2 3" xfId="41720" xr:uid="{00000000-0005-0000-0000-0000FDA20000}"/>
    <cellStyle name="Normal 43 2 3 2 3 2" xfId="41721" xr:uid="{00000000-0005-0000-0000-0000FEA20000}"/>
    <cellStyle name="Normal 43 2 3 2 3 2 2" xfId="41722" xr:uid="{00000000-0005-0000-0000-0000FFA20000}"/>
    <cellStyle name="Normal 43 2 3 2 3 3" xfId="41723" xr:uid="{00000000-0005-0000-0000-000000A30000}"/>
    <cellStyle name="Normal 43 2 3 2 4" xfId="41724" xr:uid="{00000000-0005-0000-0000-000001A30000}"/>
    <cellStyle name="Normal 43 2 3 2 4 2" xfId="41725" xr:uid="{00000000-0005-0000-0000-000002A30000}"/>
    <cellStyle name="Normal 43 2 3 2 5" xfId="41726" xr:uid="{00000000-0005-0000-0000-000003A30000}"/>
    <cellStyle name="Normal 43 2 3 3" xfId="41727" xr:uid="{00000000-0005-0000-0000-000004A30000}"/>
    <cellStyle name="Normal 43 2 3 3 2" xfId="41728" xr:uid="{00000000-0005-0000-0000-000005A30000}"/>
    <cellStyle name="Normal 43 2 3 3 2 2" xfId="41729" xr:uid="{00000000-0005-0000-0000-000006A30000}"/>
    <cellStyle name="Normal 43 2 3 3 2 2 2" xfId="41730" xr:uid="{00000000-0005-0000-0000-000007A30000}"/>
    <cellStyle name="Normal 43 2 3 3 2 3" xfId="41731" xr:uid="{00000000-0005-0000-0000-000008A30000}"/>
    <cellStyle name="Normal 43 2 3 3 3" xfId="41732" xr:uid="{00000000-0005-0000-0000-000009A30000}"/>
    <cellStyle name="Normal 43 2 3 3 3 2" xfId="41733" xr:uid="{00000000-0005-0000-0000-00000AA30000}"/>
    <cellStyle name="Normal 43 2 3 3 4" xfId="41734" xr:uid="{00000000-0005-0000-0000-00000BA30000}"/>
    <cellStyle name="Normal 43 2 3 4" xfId="41735" xr:uid="{00000000-0005-0000-0000-00000CA30000}"/>
    <cellStyle name="Normal 43 2 3 4 2" xfId="41736" xr:uid="{00000000-0005-0000-0000-00000DA30000}"/>
    <cellStyle name="Normal 43 2 3 4 2 2" xfId="41737" xr:uid="{00000000-0005-0000-0000-00000EA30000}"/>
    <cellStyle name="Normal 43 2 3 4 3" xfId="41738" xr:uid="{00000000-0005-0000-0000-00000FA30000}"/>
    <cellStyle name="Normal 43 2 3 5" xfId="41739" xr:uid="{00000000-0005-0000-0000-000010A30000}"/>
    <cellStyle name="Normal 43 2 3 5 2" xfId="41740" xr:uid="{00000000-0005-0000-0000-000011A30000}"/>
    <cellStyle name="Normal 43 2 3 6" xfId="41741" xr:uid="{00000000-0005-0000-0000-000012A30000}"/>
    <cellStyle name="Normal 43 2 4" xfId="41742" xr:uid="{00000000-0005-0000-0000-000013A30000}"/>
    <cellStyle name="Normal 43 2 4 2" xfId="41743" xr:uid="{00000000-0005-0000-0000-000014A30000}"/>
    <cellStyle name="Normal 43 2 4 2 2" xfId="41744" xr:uid="{00000000-0005-0000-0000-000015A30000}"/>
    <cellStyle name="Normal 43 2 4 2 2 2" xfId="41745" xr:uid="{00000000-0005-0000-0000-000016A30000}"/>
    <cellStyle name="Normal 43 2 4 2 2 2 2" xfId="41746" xr:uid="{00000000-0005-0000-0000-000017A30000}"/>
    <cellStyle name="Normal 43 2 4 2 2 3" xfId="41747" xr:uid="{00000000-0005-0000-0000-000018A30000}"/>
    <cellStyle name="Normal 43 2 4 2 3" xfId="41748" xr:uid="{00000000-0005-0000-0000-000019A30000}"/>
    <cellStyle name="Normal 43 2 4 2 3 2" xfId="41749" xr:uid="{00000000-0005-0000-0000-00001AA30000}"/>
    <cellStyle name="Normal 43 2 4 2 4" xfId="41750" xr:uid="{00000000-0005-0000-0000-00001BA30000}"/>
    <cellStyle name="Normal 43 2 4 3" xfId="41751" xr:uid="{00000000-0005-0000-0000-00001CA30000}"/>
    <cellStyle name="Normal 43 2 4 3 2" xfId="41752" xr:uid="{00000000-0005-0000-0000-00001DA30000}"/>
    <cellStyle name="Normal 43 2 4 3 2 2" xfId="41753" xr:uid="{00000000-0005-0000-0000-00001EA30000}"/>
    <cellStyle name="Normal 43 2 4 3 3" xfId="41754" xr:uid="{00000000-0005-0000-0000-00001FA30000}"/>
    <cellStyle name="Normal 43 2 4 4" xfId="41755" xr:uid="{00000000-0005-0000-0000-000020A30000}"/>
    <cellStyle name="Normal 43 2 4 4 2" xfId="41756" xr:uid="{00000000-0005-0000-0000-000021A30000}"/>
    <cellStyle name="Normal 43 2 4 5" xfId="41757" xr:uid="{00000000-0005-0000-0000-000022A30000}"/>
    <cellStyle name="Normal 43 2 5" xfId="41758" xr:uid="{00000000-0005-0000-0000-000023A30000}"/>
    <cellStyle name="Normal 43 2 5 2" xfId="41759" xr:uid="{00000000-0005-0000-0000-000024A30000}"/>
    <cellStyle name="Normal 43 2 5 2 2" xfId="41760" xr:uid="{00000000-0005-0000-0000-000025A30000}"/>
    <cellStyle name="Normal 43 2 5 2 2 2" xfId="41761" xr:uid="{00000000-0005-0000-0000-000026A30000}"/>
    <cellStyle name="Normal 43 2 5 2 3" xfId="41762" xr:uid="{00000000-0005-0000-0000-000027A30000}"/>
    <cellStyle name="Normal 43 2 5 3" xfId="41763" xr:uid="{00000000-0005-0000-0000-000028A30000}"/>
    <cellStyle name="Normal 43 2 5 3 2" xfId="41764" xr:uid="{00000000-0005-0000-0000-000029A30000}"/>
    <cellStyle name="Normal 43 2 5 4" xfId="41765" xr:uid="{00000000-0005-0000-0000-00002AA30000}"/>
    <cellStyle name="Normal 43 2 6" xfId="41766" xr:uid="{00000000-0005-0000-0000-00002BA30000}"/>
    <cellStyle name="Normal 43 2 7" xfId="41767" xr:uid="{00000000-0005-0000-0000-00002CA30000}"/>
    <cellStyle name="Normal 43 2 7 2" xfId="41768" xr:uid="{00000000-0005-0000-0000-00002DA30000}"/>
    <cellStyle name="Normal 43 2 7 2 2" xfId="41769" xr:uid="{00000000-0005-0000-0000-00002EA30000}"/>
    <cellStyle name="Normal 43 2 7 3" xfId="41770" xr:uid="{00000000-0005-0000-0000-00002FA30000}"/>
    <cellStyle name="Normal 43 2 7 3 2" xfId="41771" xr:uid="{00000000-0005-0000-0000-000030A30000}"/>
    <cellStyle name="Normal 43 2 7 4" xfId="41772" xr:uid="{00000000-0005-0000-0000-000031A30000}"/>
    <cellStyle name="Normal 43 2 8" xfId="41773" xr:uid="{00000000-0005-0000-0000-000032A30000}"/>
    <cellStyle name="Normal 43 2 8 2" xfId="41774" xr:uid="{00000000-0005-0000-0000-000033A30000}"/>
    <cellStyle name="Normal 43 2 9" xfId="41775" xr:uid="{00000000-0005-0000-0000-000034A30000}"/>
    <cellStyle name="Normal 43 2 9 2" xfId="41776" xr:uid="{00000000-0005-0000-0000-000035A30000}"/>
    <cellStyle name="Normal 43 3" xfId="41777" xr:uid="{00000000-0005-0000-0000-000036A30000}"/>
    <cellStyle name="Normal 43 3 2" xfId="41778" xr:uid="{00000000-0005-0000-0000-000037A30000}"/>
    <cellStyle name="Normal 43 3 2 2" xfId="41779" xr:uid="{00000000-0005-0000-0000-000038A30000}"/>
    <cellStyle name="Normal 43 3 2 2 2" xfId="41780" xr:uid="{00000000-0005-0000-0000-000039A30000}"/>
    <cellStyle name="Normal 43 3 2 2 2 2" xfId="41781" xr:uid="{00000000-0005-0000-0000-00003AA30000}"/>
    <cellStyle name="Normal 43 3 2 2 2 2 2" xfId="41782" xr:uid="{00000000-0005-0000-0000-00003BA30000}"/>
    <cellStyle name="Normal 43 3 2 2 2 3" xfId="41783" xr:uid="{00000000-0005-0000-0000-00003CA30000}"/>
    <cellStyle name="Normal 43 3 2 2 3" xfId="41784" xr:uid="{00000000-0005-0000-0000-00003DA30000}"/>
    <cellStyle name="Normal 43 3 2 2 3 2" xfId="41785" xr:uid="{00000000-0005-0000-0000-00003EA30000}"/>
    <cellStyle name="Normal 43 3 2 2 4" xfId="41786" xr:uid="{00000000-0005-0000-0000-00003FA30000}"/>
    <cellStyle name="Normal 43 3 2 3" xfId="41787" xr:uid="{00000000-0005-0000-0000-000040A30000}"/>
    <cellStyle name="Normal 43 3 2 3 2" xfId="41788" xr:uid="{00000000-0005-0000-0000-000041A30000}"/>
    <cellStyle name="Normal 43 3 2 3 2 2" xfId="41789" xr:uid="{00000000-0005-0000-0000-000042A30000}"/>
    <cellStyle name="Normal 43 3 2 3 3" xfId="41790" xr:uid="{00000000-0005-0000-0000-000043A30000}"/>
    <cellStyle name="Normal 43 3 2 4" xfId="41791" xr:uid="{00000000-0005-0000-0000-000044A30000}"/>
    <cellStyle name="Normal 43 3 2 4 2" xfId="41792" xr:uid="{00000000-0005-0000-0000-000045A30000}"/>
    <cellStyle name="Normal 43 3 2 5" xfId="41793" xr:uid="{00000000-0005-0000-0000-000046A30000}"/>
    <cellStyle name="Normal 43 3 3" xfId="41794" xr:uid="{00000000-0005-0000-0000-000047A30000}"/>
    <cellStyle name="Normal 43 3 3 2" xfId="41795" xr:uid="{00000000-0005-0000-0000-000048A30000}"/>
    <cellStyle name="Normal 43 3 3 2 2" xfId="41796" xr:uid="{00000000-0005-0000-0000-000049A30000}"/>
    <cellStyle name="Normal 43 3 3 2 2 2" xfId="41797" xr:uid="{00000000-0005-0000-0000-00004AA30000}"/>
    <cellStyle name="Normal 43 3 3 2 3" xfId="41798" xr:uid="{00000000-0005-0000-0000-00004BA30000}"/>
    <cellStyle name="Normal 43 3 3 3" xfId="41799" xr:uid="{00000000-0005-0000-0000-00004CA30000}"/>
    <cellStyle name="Normal 43 3 3 3 2" xfId="41800" xr:uid="{00000000-0005-0000-0000-00004DA30000}"/>
    <cellStyle name="Normal 43 3 3 4" xfId="41801" xr:uid="{00000000-0005-0000-0000-00004EA30000}"/>
    <cellStyle name="Normal 43 3 4" xfId="41802" xr:uid="{00000000-0005-0000-0000-00004FA30000}"/>
    <cellStyle name="Normal 43 3 4 2" xfId="41803" xr:uid="{00000000-0005-0000-0000-000050A30000}"/>
    <cellStyle name="Normal 43 3 4 2 2" xfId="41804" xr:uid="{00000000-0005-0000-0000-000051A30000}"/>
    <cellStyle name="Normal 43 3 4 3" xfId="41805" xr:uid="{00000000-0005-0000-0000-000052A30000}"/>
    <cellStyle name="Normal 43 3 5" xfId="41806" xr:uid="{00000000-0005-0000-0000-000053A30000}"/>
    <cellStyle name="Normal 43 3 5 2" xfId="41807" xr:uid="{00000000-0005-0000-0000-000054A30000}"/>
    <cellStyle name="Normal 43 3 6" xfId="41808" xr:uid="{00000000-0005-0000-0000-000055A30000}"/>
    <cellStyle name="Normal 43 4" xfId="41809" xr:uid="{00000000-0005-0000-0000-000056A30000}"/>
    <cellStyle name="Normal 43 4 2" xfId="41810" xr:uid="{00000000-0005-0000-0000-000057A30000}"/>
    <cellStyle name="Normal 43 4 2 2" xfId="41811" xr:uid="{00000000-0005-0000-0000-000058A30000}"/>
    <cellStyle name="Normal 43 4 2 2 2" xfId="41812" xr:uid="{00000000-0005-0000-0000-000059A30000}"/>
    <cellStyle name="Normal 43 4 2 2 2 2" xfId="41813" xr:uid="{00000000-0005-0000-0000-00005AA30000}"/>
    <cellStyle name="Normal 43 4 2 2 2 2 2" xfId="41814" xr:uid="{00000000-0005-0000-0000-00005BA30000}"/>
    <cellStyle name="Normal 43 4 2 2 2 3" xfId="41815" xr:uid="{00000000-0005-0000-0000-00005CA30000}"/>
    <cellStyle name="Normal 43 4 2 2 3" xfId="41816" xr:uid="{00000000-0005-0000-0000-00005DA30000}"/>
    <cellStyle name="Normal 43 4 2 2 3 2" xfId="41817" xr:uid="{00000000-0005-0000-0000-00005EA30000}"/>
    <cellStyle name="Normal 43 4 2 2 4" xfId="41818" xr:uid="{00000000-0005-0000-0000-00005FA30000}"/>
    <cellStyle name="Normal 43 4 2 3" xfId="41819" xr:uid="{00000000-0005-0000-0000-000060A30000}"/>
    <cellStyle name="Normal 43 4 2 3 2" xfId="41820" xr:uid="{00000000-0005-0000-0000-000061A30000}"/>
    <cellStyle name="Normal 43 4 2 3 2 2" xfId="41821" xr:uid="{00000000-0005-0000-0000-000062A30000}"/>
    <cellStyle name="Normal 43 4 2 3 3" xfId="41822" xr:uid="{00000000-0005-0000-0000-000063A30000}"/>
    <cellStyle name="Normal 43 4 2 4" xfId="41823" xr:uid="{00000000-0005-0000-0000-000064A30000}"/>
    <cellStyle name="Normal 43 4 2 4 2" xfId="41824" xr:uid="{00000000-0005-0000-0000-000065A30000}"/>
    <cellStyle name="Normal 43 4 2 5" xfId="41825" xr:uid="{00000000-0005-0000-0000-000066A30000}"/>
    <cellStyle name="Normal 43 4 3" xfId="41826" xr:uid="{00000000-0005-0000-0000-000067A30000}"/>
    <cellStyle name="Normal 43 4 3 2" xfId="41827" xr:uid="{00000000-0005-0000-0000-000068A30000}"/>
    <cellStyle name="Normal 43 4 3 2 2" xfId="41828" xr:uid="{00000000-0005-0000-0000-000069A30000}"/>
    <cellStyle name="Normal 43 4 3 2 2 2" xfId="41829" xr:uid="{00000000-0005-0000-0000-00006AA30000}"/>
    <cellStyle name="Normal 43 4 3 2 3" xfId="41830" xr:uid="{00000000-0005-0000-0000-00006BA30000}"/>
    <cellStyle name="Normal 43 4 3 3" xfId="41831" xr:uid="{00000000-0005-0000-0000-00006CA30000}"/>
    <cellStyle name="Normal 43 4 3 3 2" xfId="41832" xr:uid="{00000000-0005-0000-0000-00006DA30000}"/>
    <cellStyle name="Normal 43 4 3 4" xfId="41833" xr:uid="{00000000-0005-0000-0000-00006EA30000}"/>
    <cellStyle name="Normal 43 4 4" xfId="41834" xr:uid="{00000000-0005-0000-0000-00006FA30000}"/>
    <cellStyle name="Normal 43 4 4 2" xfId="41835" xr:uid="{00000000-0005-0000-0000-000070A30000}"/>
    <cellStyle name="Normal 43 4 4 2 2" xfId="41836" xr:uid="{00000000-0005-0000-0000-000071A30000}"/>
    <cellStyle name="Normal 43 4 4 3" xfId="41837" xr:uid="{00000000-0005-0000-0000-000072A30000}"/>
    <cellStyle name="Normal 43 4 5" xfId="41838" xr:uid="{00000000-0005-0000-0000-000073A30000}"/>
    <cellStyle name="Normal 43 4 5 2" xfId="41839" xr:uid="{00000000-0005-0000-0000-000074A30000}"/>
    <cellStyle name="Normal 43 4 6" xfId="41840" xr:uid="{00000000-0005-0000-0000-000075A30000}"/>
    <cellStyle name="Normal 43 5" xfId="41841" xr:uid="{00000000-0005-0000-0000-000076A30000}"/>
    <cellStyle name="Normal 43 5 2" xfId="41842" xr:uid="{00000000-0005-0000-0000-000077A30000}"/>
    <cellStyle name="Normal 43 5 2 2" xfId="41843" xr:uid="{00000000-0005-0000-0000-000078A30000}"/>
    <cellStyle name="Normal 43 5 2 2 2" xfId="41844" xr:uid="{00000000-0005-0000-0000-000079A30000}"/>
    <cellStyle name="Normal 43 5 2 2 2 2" xfId="41845" xr:uid="{00000000-0005-0000-0000-00007AA30000}"/>
    <cellStyle name="Normal 43 5 2 2 3" xfId="41846" xr:uid="{00000000-0005-0000-0000-00007BA30000}"/>
    <cellStyle name="Normal 43 5 2 3" xfId="41847" xr:uid="{00000000-0005-0000-0000-00007CA30000}"/>
    <cellStyle name="Normal 43 5 2 3 2" xfId="41848" xr:uid="{00000000-0005-0000-0000-00007DA30000}"/>
    <cellStyle name="Normal 43 5 2 4" xfId="41849" xr:uid="{00000000-0005-0000-0000-00007EA30000}"/>
    <cellStyle name="Normal 43 5 3" xfId="41850" xr:uid="{00000000-0005-0000-0000-00007FA30000}"/>
    <cellStyle name="Normal 43 5 3 2" xfId="41851" xr:uid="{00000000-0005-0000-0000-000080A30000}"/>
    <cellStyle name="Normal 43 5 3 2 2" xfId="41852" xr:uid="{00000000-0005-0000-0000-000081A30000}"/>
    <cellStyle name="Normal 43 5 3 3" xfId="41853" xr:uid="{00000000-0005-0000-0000-000082A30000}"/>
    <cellStyle name="Normal 43 5 4" xfId="41854" xr:uid="{00000000-0005-0000-0000-000083A30000}"/>
    <cellStyle name="Normal 43 5 4 2" xfId="41855" xr:uid="{00000000-0005-0000-0000-000084A30000}"/>
    <cellStyle name="Normal 43 5 5" xfId="41856" xr:uid="{00000000-0005-0000-0000-000085A30000}"/>
    <cellStyle name="Normal 43 6" xfId="41857" xr:uid="{00000000-0005-0000-0000-000086A30000}"/>
    <cellStyle name="Normal 43 7" xfId="41858" xr:uid="{00000000-0005-0000-0000-000087A30000}"/>
    <cellStyle name="Normal 43 7 2" xfId="41859" xr:uid="{00000000-0005-0000-0000-000088A30000}"/>
    <cellStyle name="Normal 43 7 2 2" xfId="41860" xr:uid="{00000000-0005-0000-0000-000089A30000}"/>
    <cellStyle name="Normal 43 7 2 2 2" xfId="41861" xr:uid="{00000000-0005-0000-0000-00008AA30000}"/>
    <cellStyle name="Normal 43 7 2 3" xfId="41862" xr:uid="{00000000-0005-0000-0000-00008BA30000}"/>
    <cellStyle name="Normal 43 7 3" xfId="41863" xr:uid="{00000000-0005-0000-0000-00008CA30000}"/>
    <cellStyle name="Normal 43 7 3 2" xfId="41864" xr:uid="{00000000-0005-0000-0000-00008DA30000}"/>
    <cellStyle name="Normal 43 7 4" xfId="41865" xr:uid="{00000000-0005-0000-0000-00008EA30000}"/>
    <cellStyle name="Normal 43 8" xfId="41866" xr:uid="{00000000-0005-0000-0000-00008FA30000}"/>
    <cellStyle name="Normal 43 8 2" xfId="41867" xr:uid="{00000000-0005-0000-0000-000090A30000}"/>
    <cellStyle name="Normal 43 8 2 2" xfId="41868" xr:uid="{00000000-0005-0000-0000-000091A30000}"/>
    <cellStyle name="Normal 43 8 3" xfId="41869" xr:uid="{00000000-0005-0000-0000-000092A30000}"/>
    <cellStyle name="Normal 43 8 3 2" xfId="41870" xr:uid="{00000000-0005-0000-0000-000093A30000}"/>
    <cellStyle name="Normal 43 8 4" xfId="41871" xr:uid="{00000000-0005-0000-0000-000094A30000}"/>
    <cellStyle name="Normal 43 9" xfId="41872" xr:uid="{00000000-0005-0000-0000-000095A30000}"/>
    <cellStyle name="Normal 43 9 2" xfId="41873" xr:uid="{00000000-0005-0000-0000-000096A30000}"/>
    <cellStyle name="Normal 44" xfId="41874" xr:uid="{00000000-0005-0000-0000-000097A30000}"/>
    <cellStyle name="Normal 44 2" xfId="41875" xr:uid="{00000000-0005-0000-0000-000098A30000}"/>
    <cellStyle name="Normal 44 3" xfId="41876" xr:uid="{00000000-0005-0000-0000-000099A30000}"/>
    <cellStyle name="Normal 44 4" xfId="41877" xr:uid="{00000000-0005-0000-0000-00009AA30000}"/>
    <cellStyle name="Normal 44 5" xfId="41878" xr:uid="{00000000-0005-0000-0000-00009BA30000}"/>
    <cellStyle name="Normal 44 6" xfId="41879" xr:uid="{00000000-0005-0000-0000-00009CA30000}"/>
    <cellStyle name="Normal 44 7" xfId="41880" xr:uid="{00000000-0005-0000-0000-00009DA30000}"/>
    <cellStyle name="Normal 44 8" xfId="41881" xr:uid="{00000000-0005-0000-0000-00009EA30000}"/>
    <cellStyle name="Normal 45" xfId="41882" xr:uid="{00000000-0005-0000-0000-00009FA30000}"/>
    <cellStyle name="Normal 45 2" xfId="41883" xr:uid="{00000000-0005-0000-0000-0000A0A30000}"/>
    <cellStyle name="Normal 45 3" xfId="41884" xr:uid="{00000000-0005-0000-0000-0000A1A30000}"/>
    <cellStyle name="Normal 45 4" xfId="41885" xr:uid="{00000000-0005-0000-0000-0000A2A30000}"/>
    <cellStyle name="Normal 45 5" xfId="41886" xr:uid="{00000000-0005-0000-0000-0000A3A30000}"/>
    <cellStyle name="Normal 45 6" xfId="41887" xr:uid="{00000000-0005-0000-0000-0000A4A30000}"/>
    <cellStyle name="Normal 45 7" xfId="41888" xr:uid="{00000000-0005-0000-0000-0000A5A30000}"/>
    <cellStyle name="Normal 46" xfId="41889" xr:uid="{00000000-0005-0000-0000-0000A6A30000}"/>
    <cellStyle name="Normal 46 2" xfId="41890" xr:uid="{00000000-0005-0000-0000-0000A7A30000}"/>
    <cellStyle name="Normal 46 3" xfId="41891" xr:uid="{00000000-0005-0000-0000-0000A8A30000}"/>
    <cellStyle name="Normal 46 4" xfId="41892" xr:uid="{00000000-0005-0000-0000-0000A9A30000}"/>
    <cellStyle name="Normal 46 5" xfId="41893" xr:uid="{00000000-0005-0000-0000-0000AAA30000}"/>
    <cellStyle name="Normal 46 6" xfId="41894" xr:uid="{00000000-0005-0000-0000-0000ABA30000}"/>
    <cellStyle name="Normal 46 7" xfId="41895" xr:uid="{00000000-0005-0000-0000-0000ACA30000}"/>
    <cellStyle name="Normal 47" xfId="41896" xr:uid="{00000000-0005-0000-0000-0000ADA30000}"/>
    <cellStyle name="Normal 47 2" xfId="41897" xr:uid="{00000000-0005-0000-0000-0000AEA30000}"/>
    <cellStyle name="Normal 47 3" xfId="41898" xr:uid="{00000000-0005-0000-0000-0000AFA30000}"/>
    <cellStyle name="Normal 48" xfId="41899" xr:uid="{00000000-0005-0000-0000-0000B0A30000}"/>
    <cellStyle name="Normal 48 10" xfId="41900" xr:uid="{00000000-0005-0000-0000-0000B1A30000}"/>
    <cellStyle name="Normal 48 11" xfId="41901" xr:uid="{00000000-0005-0000-0000-0000B2A30000}"/>
    <cellStyle name="Normal 48 2" xfId="41902" xr:uid="{00000000-0005-0000-0000-0000B3A30000}"/>
    <cellStyle name="Normal 48 3" xfId="41903" xr:uid="{00000000-0005-0000-0000-0000B4A30000}"/>
    <cellStyle name="Normal 48 3 2" xfId="41904" xr:uid="{00000000-0005-0000-0000-0000B5A30000}"/>
    <cellStyle name="Normal 48 3 2 2" xfId="41905" xr:uid="{00000000-0005-0000-0000-0000B6A30000}"/>
    <cellStyle name="Normal 48 3 2 2 2" xfId="41906" xr:uid="{00000000-0005-0000-0000-0000B7A30000}"/>
    <cellStyle name="Normal 48 3 2 2 2 2" xfId="41907" xr:uid="{00000000-0005-0000-0000-0000B8A30000}"/>
    <cellStyle name="Normal 48 3 2 2 2 2 2" xfId="41908" xr:uid="{00000000-0005-0000-0000-0000B9A30000}"/>
    <cellStyle name="Normal 48 3 2 2 2 3" xfId="41909" xr:uid="{00000000-0005-0000-0000-0000BAA30000}"/>
    <cellStyle name="Normal 48 3 2 2 3" xfId="41910" xr:uid="{00000000-0005-0000-0000-0000BBA30000}"/>
    <cellStyle name="Normal 48 3 2 2 3 2" xfId="41911" xr:uid="{00000000-0005-0000-0000-0000BCA30000}"/>
    <cellStyle name="Normal 48 3 2 2 4" xfId="41912" xr:uid="{00000000-0005-0000-0000-0000BDA30000}"/>
    <cellStyle name="Normal 48 3 2 3" xfId="41913" xr:uid="{00000000-0005-0000-0000-0000BEA30000}"/>
    <cellStyle name="Normal 48 3 2 3 2" xfId="41914" xr:uid="{00000000-0005-0000-0000-0000BFA30000}"/>
    <cellStyle name="Normal 48 3 2 3 2 2" xfId="41915" xr:uid="{00000000-0005-0000-0000-0000C0A30000}"/>
    <cellStyle name="Normal 48 3 2 3 3" xfId="41916" xr:uid="{00000000-0005-0000-0000-0000C1A30000}"/>
    <cellStyle name="Normal 48 3 2 4" xfId="41917" xr:uid="{00000000-0005-0000-0000-0000C2A30000}"/>
    <cellStyle name="Normal 48 3 2 4 2" xfId="41918" xr:uid="{00000000-0005-0000-0000-0000C3A30000}"/>
    <cellStyle name="Normal 48 3 2 5" xfId="41919" xr:uid="{00000000-0005-0000-0000-0000C4A30000}"/>
    <cellStyle name="Normal 48 3 3" xfId="41920" xr:uid="{00000000-0005-0000-0000-0000C5A30000}"/>
    <cellStyle name="Normal 48 3 3 2" xfId="41921" xr:uid="{00000000-0005-0000-0000-0000C6A30000}"/>
    <cellStyle name="Normal 48 3 3 2 2" xfId="41922" xr:uid="{00000000-0005-0000-0000-0000C7A30000}"/>
    <cellStyle name="Normal 48 3 3 2 2 2" xfId="41923" xr:uid="{00000000-0005-0000-0000-0000C8A30000}"/>
    <cellStyle name="Normal 48 3 3 2 3" xfId="41924" xr:uid="{00000000-0005-0000-0000-0000C9A30000}"/>
    <cellStyle name="Normal 48 3 3 3" xfId="41925" xr:uid="{00000000-0005-0000-0000-0000CAA30000}"/>
    <cellStyle name="Normal 48 3 3 3 2" xfId="41926" xr:uid="{00000000-0005-0000-0000-0000CBA30000}"/>
    <cellStyle name="Normal 48 3 3 4" xfId="41927" xr:uid="{00000000-0005-0000-0000-0000CCA30000}"/>
    <cellStyle name="Normal 48 3 4" xfId="41928" xr:uid="{00000000-0005-0000-0000-0000CDA30000}"/>
    <cellStyle name="Normal 48 3 4 2" xfId="41929" xr:uid="{00000000-0005-0000-0000-0000CEA30000}"/>
    <cellStyle name="Normal 48 3 4 2 2" xfId="41930" xr:uid="{00000000-0005-0000-0000-0000CFA30000}"/>
    <cellStyle name="Normal 48 3 4 3" xfId="41931" xr:uid="{00000000-0005-0000-0000-0000D0A30000}"/>
    <cellStyle name="Normal 48 3 5" xfId="41932" xr:uid="{00000000-0005-0000-0000-0000D1A30000}"/>
    <cellStyle name="Normal 48 3 5 2" xfId="41933" xr:uid="{00000000-0005-0000-0000-0000D2A30000}"/>
    <cellStyle name="Normal 48 3 6" xfId="41934" xr:uid="{00000000-0005-0000-0000-0000D3A30000}"/>
    <cellStyle name="Normal 48 4" xfId="41935" xr:uid="{00000000-0005-0000-0000-0000D4A30000}"/>
    <cellStyle name="Normal 48 4 2" xfId="41936" xr:uid="{00000000-0005-0000-0000-0000D5A30000}"/>
    <cellStyle name="Normal 48 4 2 2" xfId="41937" xr:uid="{00000000-0005-0000-0000-0000D6A30000}"/>
    <cellStyle name="Normal 48 4 2 2 2" xfId="41938" xr:uid="{00000000-0005-0000-0000-0000D7A30000}"/>
    <cellStyle name="Normal 48 4 2 2 2 2" xfId="41939" xr:uid="{00000000-0005-0000-0000-0000D8A30000}"/>
    <cellStyle name="Normal 48 4 2 2 2 2 2" xfId="41940" xr:uid="{00000000-0005-0000-0000-0000D9A30000}"/>
    <cellStyle name="Normal 48 4 2 2 2 3" xfId="41941" xr:uid="{00000000-0005-0000-0000-0000DAA30000}"/>
    <cellStyle name="Normal 48 4 2 2 3" xfId="41942" xr:uid="{00000000-0005-0000-0000-0000DBA30000}"/>
    <cellStyle name="Normal 48 4 2 2 3 2" xfId="41943" xr:uid="{00000000-0005-0000-0000-0000DCA30000}"/>
    <cellStyle name="Normal 48 4 2 2 4" xfId="41944" xr:uid="{00000000-0005-0000-0000-0000DDA30000}"/>
    <cellStyle name="Normal 48 4 2 3" xfId="41945" xr:uid="{00000000-0005-0000-0000-0000DEA30000}"/>
    <cellStyle name="Normal 48 4 2 3 2" xfId="41946" xr:uid="{00000000-0005-0000-0000-0000DFA30000}"/>
    <cellStyle name="Normal 48 4 2 3 2 2" xfId="41947" xr:uid="{00000000-0005-0000-0000-0000E0A30000}"/>
    <cellStyle name="Normal 48 4 2 3 3" xfId="41948" xr:uid="{00000000-0005-0000-0000-0000E1A30000}"/>
    <cellStyle name="Normal 48 4 2 4" xfId="41949" xr:uid="{00000000-0005-0000-0000-0000E2A30000}"/>
    <cellStyle name="Normal 48 4 2 4 2" xfId="41950" xr:uid="{00000000-0005-0000-0000-0000E3A30000}"/>
    <cellStyle name="Normal 48 4 2 5" xfId="41951" xr:uid="{00000000-0005-0000-0000-0000E4A30000}"/>
    <cellStyle name="Normal 48 4 3" xfId="41952" xr:uid="{00000000-0005-0000-0000-0000E5A30000}"/>
    <cellStyle name="Normal 48 4 3 2" xfId="41953" xr:uid="{00000000-0005-0000-0000-0000E6A30000}"/>
    <cellStyle name="Normal 48 4 3 2 2" xfId="41954" xr:uid="{00000000-0005-0000-0000-0000E7A30000}"/>
    <cellStyle name="Normal 48 4 3 2 2 2" xfId="41955" xr:uid="{00000000-0005-0000-0000-0000E8A30000}"/>
    <cellStyle name="Normal 48 4 3 2 3" xfId="41956" xr:uid="{00000000-0005-0000-0000-0000E9A30000}"/>
    <cellStyle name="Normal 48 4 3 3" xfId="41957" xr:uid="{00000000-0005-0000-0000-0000EAA30000}"/>
    <cellStyle name="Normal 48 4 3 3 2" xfId="41958" xr:uid="{00000000-0005-0000-0000-0000EBA30000}"/>
    <cellStyle name="Normal 48 4 3 4" xfId="41959" xr:uid="{00000000-0005-0000-0000-0000ECA30000}"/>
    <cellStyle name="Normal 48 4 4" xfId="41960" xr:uid="{00000000-0005-0000-0000-0000EDA30000}"/>
    <cellStyle name="Normal 48 4 4 2" xfId="41961" xr:uid="{00000000-0005-0000-0000-0000EEA30000}"/>
    <cellStyle name="Normal 48 4 4 2 2" xfId="41962" xr:uid="{00000000-0005-0000-0000-0000EFA30000}"/>
    <cellStyle name="Normal 48 4 4 3" xfId="41963" xr:uid="{00000000-0005-0000-0000-0000F0A30000}"/>
    <cellStyle name="Normal 48 4 5" xfId="41964" xr:uid="{00000000-0005-0000-0000-0000F1A30000}"/>
    <cellStyle name="Normal 48 4 5 2" xfId="41965" xr:uid="{00000000-0005-0000-0000-0000F2A30000}"/>
    <cellStyle name="Normal 48 4 6" xfId="41966" xr:uid="{00000000-0005-0000-0000-0000F3A30000}"/>
    <cellStyle name="Normal 48 5" xfId="41967" xr:uid="{00000000-0005-0000-0000-0000F4A30000}"/>
    <cellStyle name="Normal 48 5 2" xfId="41968" xr:uid="{00000000-0005-0000-0000-0000F5A30000}"/>
    <cellStyle name="Normal 48 5 2 2" xfId="41969" xr:uid="{00000000-0005-0000-0000-0000F6A30000}"/>
    <cellStyle name="Normal 48 5 2 2 2" xfId="41970" xr:uid="{00000000-0005-0000-0000-0000F7A30000}"/>
    <cellStyle name="Normal 48 5 2 2 2 2" xfId="41971" xr:uid="{00000000-0005-0000-0000-0000F8A30000}"/>
    <cellStyle name="Normal 48 5 2 2 3" xfId="41972" xr:uid="{00000000-0005-0000-0000-0000F9A30000}"/>
    <cellStyle name="Normal 48 5 2 3" xfId="41973" xr:uid="{00000000-0005-0000-0000-0000FAA30000}"/>
    <cellStyle name="Normal 48 5 2 3 2" xfId="41974" xr:uid="{00000000-0005-0000-0000-0000FBA30000}"/>
    <cellStyle name="Normal 48 5 2 4" xfId="41975" xr:uid="{00000000-0005-0000-0000-0000FCA30000}"/>
    <cellStyle name="Normal 48 5 3" xfId="41976" xr:uid="{00000000-0005-0000-0000-0000FDA30000}"/>
    <cellStyle name="Normal 48 5 3 2" xfId="41977" xr:uid="{00000000-0005-0000-0000-0000FEA30000}"/>
    <cellStyle name="Normal 48 5 3 2 2" xfId="41978" xr:uid="{00000000-0005-0000-0000-0000FFA30000}"/>
    <cellStyle name="Normal 48 5 3 3" xfId="41979" xr:uid="{00000000-0005-0000-0000-000000A40000}"/>
    <cellStyle name="Normal 48 5 4" xfId="41980" xr:uid="{00000000-0005-0000-0000-000001A40000}"/>
    <cellStyle name="Normal 48 5 4 2" xfId="41981" xr:uid="{00000000-0005-0000-0000-000002A40000}"/>
    <cellStyle name="Normal 48 5 5" xfId="41982" xr:uid="{00000000-0005-0000-0000-000003A40000}"/>
    <cellStyle name="Normal 48 6" xfId="41983" xr:uid="{00000000-0005-0000-0000-000004A40000}"/>
    <cellStyle name="Normal 48 6 2" xfId="41984" xr:uid="{00000000-0005-0000-0000-000005A40000}"/>
    <cellStyle name="Normal 48 6 2 2" xfId="41985" xr:uid="{00000000-0005-0000-0000-000006A40000}"/>
    <cellStyle name="Normal 48 6 2 2 2" xfId="41986" xr:uid="{00000000-0005-0000-0000-000007A40000}"/>
    <cellStyle name="Normal 48 6 2 3" xfId="41987" xr:uid="{00000000-0005-0000-0000-000008A40000}"/>
    <cellStyle name="Normal 48 6 3" xfId="41988" xr:uid="{00000000-0005-0000-0000-000009A40000}"/>
    <cellStyle name="Normal 48 6 3 2" xfId="41989" xr:uid="{00000000-0005-0000-0000-00000AA40000}"/>
    <cellStyle name="Normal 48 6 4" xfId="41990" xr:uid="{00000000-0005-0000-0000-00000BA40000}"/>
    <cellStyle name="Normal 48 7" xfId="41991" xr:uid="{00000000-0005-0000-0000-00000CA40000}"/>
    <cellStyle name="Normal 48 7 2" xfId="41992" xr:uid="{00000000-0005-0000-0000-00000DA40000}"/>
    <cellStyle name="Normal 48 7 2 2" xfId="41993" xr:uid="{00000000-0005-0000-0000-00000EA40000}"/>
    <cellStyle name="Normal 48 7 3" xfId="41994" xr:uid="{00000000-0005-0000-0000-00000FA40000}"/>
    <cellStyle name="Normal 48 7 3 2" xfId="41995" xr:uid="{00000000-0005-0000-0000-000010A40000}"/>
    <cellStyle name="Normal 48 7 4" xfId="41996" xr:uid="{00000000-0005-0000-0000-000011A40000}"/>
    <cellStyle name="Normal 48 8" xfId="41997" xr:uid="{00000000-0005-0000-0000-000012A40000}"/>
    <cellStyle name="Normal 48 8 2" xfId="41998" xr:uid="{00000000-0005-0000-0000-000013A40000}"/>
    <cellStyle name="Normal 48 9" xfId="41999" xr:uid="{00000000-0005-0000-0000-000014A40000}"/>
    <cellStyle name="Normal 48 9 2" xfId="42000" xr:uid="{00000000-0005-0000-0000-000015A40000}"/>
    <cellStyle name="Normal 49" xfId="42001" xr:uid="{00000000-0005-0000-0000-000016A40000}"/>
    <cellStyle name="Normal 49 2" xfId="42002" xr:uid="{00000000-0005-0000-0000-000017A40000}"/>
    <cellStyle name="Normal 49 2 2" xfId="42003" xr:uid="{00000000-0005-0000-0000-000018A40000}"/>
    <cellStyle name="Normal 49 2 3" xfId="42004" xr:uid="{00000000-0005-0000-0000-000019A40000}"/>
    <cellStyle name="Normal 49 3" xfId="42005" xr:uid="{00000000-0005-0000-0000-00001AA40000}"/>
    <cellStyle name="Normal 49 4" xfId="42006" xr:uid="{00000000-0005-0000-0000-00001BA40000}"/>
    <cellStyle name="Normal 5" xfId="42007" xr:uid="{00000000-0005-0000-0000-00001CA40000}"/>
    <cellStyle name="Normal 5 10" xfId="42008" xr:uid="{00000000-0005-0000-0000-00001DA40000}"/>
    <cellStyle name="Normal 5 10 2" xfId="42009" xr:uid="{00000000-0005-0000-0000-00001EA40000}"/>
    <cellStyle name="Normal 5 11" xfId="42010" xr:uid="{00000000-0005-0000-0000-00001FA40000}"/>
    <cellStyle name="Normal 5 11 2" xfId="42011" xr:uid="{00000000-0005-0000-0000-000020A40000}"/>
    <cellStyle name="Normal 5 11 3" xfId="42012" xr:uid="{00000000-0005-0000-0000-000021A40000}"/>
    <cellStyle name="Normal 5 12" xfId="42013" xr:uid="{00000000-0005-0000-0000-000022A40000}"/>
    <cellStyle name="Normal 5 12 2" xfId="42014" xr:uid="{00000000-0005-0000-0000-000023A40000}"/>
    <cellStyle name="Normal 5 13" xfId="42015" xr:uid="{00000000-0005-0000-0000-000024A40000}"/>
    <cellStyle name="Normal 5 13 2" xfId="42016" xr:uid="{00000000-0005-0000-0000-000025A40000}"/>
    <cellStyle name="Normal 5 14" xfId="42017" xr:uid="{00000000-0005-0000-0000-000026A40000}"/>
    <cellStyle name="Normal 5 15" xfId="42018" xr:uid="{00000000-0005-0000-0000-000027A40000}"/>
    <cellStyle name="Normal 5 16" xfId="42019" xr:uid="{00000000-0005-0000-0000-000028A40000}"/>
    <cellStyle name="Normal 5 17" xfId="42020" xr:uid="{00000000-0005-0000-0000-000029A40000}"/>
    <cellStyle name="Normal 5 18" xfId="42021" xr:uid="{00000000-0005-0000-0000-00002AA40000}"/>
    <cellStyle name="Normal 5 19" xfId="42022" xr:uid="{00000000-0005-0000-0000-00002BA40000}"/>
    <cellStyle name="Normal 5 19 2" xfId="42023" xr:uid="{00000000-0005-0000-0000-00002CA40000}"/>
    <cellStyle name="Normal 5 2" xfId="42024" xr:uid="{00000000-0005-0000-0000-00002DA40000}"/>
    <cellStyle name="Normal 5 2 10" xfId="42025" xr:uid="{00000000-0005-0000-0000-00002EA40000}"/>
    <cellStyle name="Normal 5 2 10 2" xfId="42026" xr:uid="{00000000-0005-0000-0000-00002FA40000}"/>
    <cellStyle name="Normal 5 2 10 2 2" xfId="42027" xr:uid="{00000000-0005-0000-0000-000030A40000}"/>
    <cellStyle name="Normal 5 2 10 3" xfId="42028" xr:uid="{00000000-0005-0000-0000-000031A40000}"/>
    <cellStyle name="Normal 5 2 10 3 2" xfId="42029" xr:uid="{00000000-0005-0000-0000-000032A40000}"/>
    <cellStyle name="Normal 5 2 10 4" xfId="42030" xr:uid="{00000000-0005-0000-0000-000033A40000}"/>
    <cellStyle name="Normal 5 2 11" xfId="42031" xr:uid="{00000000-0005-0000-0000-000034A40000}"/>
    <cellStyle name="Normal 5 2 11 2" xfId="42032" xr:uid="{00000000-0005-0000-0000-000035A40000}"/>
    <cellStyle name="Normal 5 2 12" xfId="42033" xr:uid="{00000000-0005-0000-0000-000036A40000}"/>
    <cellStyle name="Normal 5 2 12 2" xfId="42034" xr:uid="{00000000-0005-0000-0000-000037A40000}"/>
    <cellStyle name="Normal 5 2 13" xfId="42035" xr:uid="{00000000-0005-0000-0000-000038A40000}"/>
    <cellStyle name="Normal 5 2 14" xfId="42036" xr:uid="{00000000-0005-0000-0000-000039A40000}"/>
    <cellStyle name="Normal 5 2 2" xfId="42037" xr:uid="{00000000-0005-0000-0000-00003AA40000}"/>
    <cellStyle name="Normal 5 2 3" xfId="42038" xr:uid="{00000000-0005-0000-0000-00003BA40000}"/>
    <cellStyle name="Normal 5 2 3 10" xfId="42039" xr:uid="{00000000-0005-0000-0000-00003CA40000}"/>
    <cellStyle name="Normal 5 2 3 10 2" xfId="42040" xr:uid="{00000000-0005-0000-0000-00003DA40000}"/>
    <cellStyle name="Normal 5 2 3 11" xfId="42041" xr:uid="{00000000-0005-0000-0000-00003EA40000}"/>
    <cellStyle name="Normal 5 2 3 12" xfId="42042" xr:uid="{00000000-0005-0000-0000-00003FA40000}"/>
    <cellStyle name="Normal 5 2 3 2" xfId="42043" xr:uid="{00000000-0005-0000-0000-000040A40000}"/>
    <cellStyle name="Normal 5 2 3 2 10" xfId="42044" xr:uid="{00000000-0005-0000-0000-000041A40000}"/>
    <cellStyle name="Normal 5 2 3 2 11" xfId="42045" xr:uid="{00000000-0005-0000-0000-000042A40000}"/>
    <cellStyle name="Normal 5 2 3 2 2" xfId="42046" xr:uid="{00000000-0005-0000-0000-000043A40000}"/>
    <cellStyle name="Normal 5 2 3 2 2 2" xfId="42047" xr:uid="{00000000-0005-0000-0000-000044A40000}"/>
    <cellStyle name="Normal 5 2 3 2 2 2 2" xfId="42048" xr:uid="{00000000-0005-0000-0000-000045A40000}"/>
    <cellStyle name="Normal 5 2 3 2 2 2 2 2" xfId="42049" xr:uid="{00000000-0005-0000-0000-000046A40000}"/>
    <cellStyle name="Normal 5 2 3 2 2 2 2 2 2" xfId="42050" xr:uid="{00000000-0005-0000-0000-000047A40000}"/>
    <cellStyle name="Normal 5 2 3 2 2 2 2 2 2 2" xfId="42051" xr:uid="{00000000-0005-0000-0000-000048A40000}"/>
    <cellStyle name="Normal 5 2 3 2 2 2 2 2 2 2 2" xfId="42052" xr:uid="{00000000-0005-0000-0000-000049A40000}"/>
    <cellStyle name="Normal 5 2 3 2 2 2 2 2 2 3" xfId="42053" xr:uid="{00000000-0005-0000-0000-00004AA40000}"/>
    <cellStyle name="Normal 5 2 3 2 2 2 2 2 3" xfId="42054" xr:uid="{00000000-0005-0000-0000-00004BA40000}"/>
    <cellStyle name="Normal 5 2 3 2 2 2 2 2 3 2" xfId="42055" xr:uid="{00000000-0005-0000-0000-00004CA40000}"/>
    <cellStyle name="Normal 5 2 3 2 2 2 2 2 4" xfId="42056" xr:uid="{00000000-0005-0000-0000-00004DA40000}"/>
    <cellStyle name="Normal 5 2 3 2 2 2 2 3" xfId="42057" xr:uid="{00000000-0005-0000-0000-00004EA40000}"/>
    <cellStyle name="Normal 5 2 3 2 2 2 2 3 2" xfId="42058" xr:uid="{00000000-0005-0000-0000-00004FA40000}"/>
    <cellStyle name="Normal 5 2 3 2 2 2 2 3 2 2" xfId="42059" xr:uid="{00000000-0005-0000-0000-000050A40000}"/>
    <cellStyle name="Normal 5 2 3 2 2 2 2 3 3" xfId="42060" xr:uid="{00000000-0005-0000-0000-000051A40000}"/>
    <cellStyle name="Normal 5 2 3 2 2 2 2 4" xfId="42061" xr:uid="{00000000-0005-0000-0000-000052A40000}"/>
    <cellStyle name="Normal 5 2 3 2 2 2 2 4 2" xfId="42062" xr:uid="{00000000-0005-0000-0000-000053A40000}"/>
    <cellStyle name="Normal 5 2 3 2 2 2 2 5" xfId="42063" xr:uid="{00000000-0005-0000-0000-000054A40000}"/>
    <cellStyle name="Normal 5 2 3 2 2 2 3" xfId="42064" xr:uid="{00000000-0005-0000-0000-000055A40000}"/>
    <cellStyle name="Normal 5 2 3 2 2 2 3 2" xfId="42065" xr:uid="{00000000-0005-0000-0000-000056A40000}"/>
    <cellStyle name="Normal 5 2 3 2 2 2 3 2 2" xfId="42066" xr:uid="{00000000-0005-0000-0000-000057A40000}"/>
    <cellStyle name="Normal 5 2 3 2 2 2 3 2 2 2" xfId="42067" xr:uid="{00000000-0005-0000-0000-000058A40000}"/>
    <cellStyle name="Normal 5 2 3 2 2 2 3 2 3" xfId="42068" xr:uid="{00000000-0005-0000-0000-000059A40000}"/>
    <cellStyle name="Normal 5 2 3 2 2 2 3 3" xfId="42069" xr:uid="{00000000-0005-0000-0000-00005AA40000}"/>
    <cellStyle name="Normal 5 2 3 2 2 2 3 3 2" xfId="42070" xr:uid="{00000000-0005-0000-0000-00005BA40000}"/>
    <cellStyle name="Normal 5 2 3 2 2 2 3 4" xfId="42071" xr:uid="{00000000-0005-0000-0000-00005CA40000}"/>
    <cellStyle name="Normal 5 2 3 2 2 2 4" xfId="42072" xr:uid="{00000000-0005-0000-0000-00005DA40000}"/>
    <cellStyle name="Normal 5 2 3 2 2 2 4 2" xfId="42073" xr:uid="{00000000-0005-0000-0000-00005EA40000}"/>
    <cellStyle name="Normal 5 2 3 2 2 2 4 2 2" xfId="42074" xr:uid="{00000000-0005-0000-0000-00005FA40000}"/>
    <cellStyle name="Normal 5 2 3 2 2 2 4 3" xfId="42075" xr:uid="{00000000-0005-0000-0000-000060A40000}"/>
    <cellStyle name="Normal 5 2 3 2 2 2 5" xfId="42076" xr:uid="{00000000-0005-0000-0000-000061A40000}"/>
    <cellStyle name="Normal 5 2 3 2 2 2 5 2" xfId="42077" xr:uid="{00000000-0005-0000-0000-000062A40000}"/>
    <cellStyle name="Normal 5 2 3 2 2 2 6" xfId="42078" xr:uid="{00000000-0005-0000-0000-000063A40000}"/>
    <cellStyle name="Normal 5 2 3 2 2 3" xfId="42079" xr:uid="{00000000-0005-0000-0000-000064A40000}"/>
    <cellStyle name="Normal 5 2 3 2 2 3 2" xfId="42080" xr:uid="{00000000-0005-0000-0000-000065A40000}"/>
    <cellStyle name="Normal 5 2 3 2 2 3 2 2" xfId="42081" xr:uid="{00000000-0005-0000-0000-000066A40000}"/>
    <cellStyle name="Normal 5 2 3 2 2 3 2 2 2" xfId="42082" xr:uid="{00000000-0005-0000-0000-000067A40000}"/>
    <cellStyle name="Normal 5 2 3 2 2 3 2 2 2 2" xfId="42083" xr:uid="{00000000-0005-0000-0000-000068A40000}"/>
    <cellStyle name="Normal 5 2 3 2 2 3 2 2 2 2 2" xfId="42084" xr:uid="{00000000-0005-0000-0000-000069A40000}"/>
    <cellStyle name="Normal 5 2 3 2 2 3 2 2 2 3" xfId="42085" xr:uid="{00000000-0005-0000-0000-00006AA40000}"/>
    <cellStyle name="Normal 5 2 3 2 2 3 2 2 3" xfId="42086" xr:uid="{00000000-0005-0000-0000-00006BA40000}"/>
    <cellStyle name="Normal 5 2 3 2 2 3 2 2 3 2" xfId="42087" xr:uid="{00000000-0005-0000-0000-00006CA40000}"/>
    <cellStyle name="Normal 5 2 3 2 2 3 2 2 4" xfId="42088" xr:uid="{00000000-0005-0000-0000-00006DA40000}"/>
    <cellStyle name="Normal 5 2 3 2 2 3 2 3" xfId="42089" xr:uid="{00000000-0005-0000-0000-00006EA40000}"/>
    <cellStyle name="Normal 5 2 3 2 2 3 2 3 2" xfId="42090" xr:uid="{00000000-0005-0000-0000-00006FA40000}"/>
    <cellStyle name="Normal 5 2 3 2 2 3 2 3 2 2" xfId="42091" xr:uid="{00000000-0005-0000-0000-000070A40000}"/>
    <cellStyle name="Normal 5 2 3 2 2 3 2 3 3" xfId="42092" xr:uid="{00000000-0005-0000-0000-000071A40000}"/>
    <cellStyle name="Normal 5 2 3 2 2 3 2 4" xfId="42093" xr:uid="{00000000-0005-0000-0000-000072A40000}"/>
    <cellStyle name="Normal 5 2 3 2 2 3 2 4 2" xfId="42094" xr:uid="{00000000-0005-0000-0000-000073A40000}"/>
    <cellStyle name="Normal 5 2 3 2 2 3 2 5" xfId="42095" xr:uid="{00000000-0005-0000-0000-000074A40000}"/>
    <cellStyle name="Normal 5 2 3 2 2 3 3" xfId="42096" xr:uid="{00000000-0005-0000-0000-000075A40000}"/>
    <cellStyle name="Normal 5 2 3 2 2 3 3 2" xfId="42097" xr:uid="{00000000-0005-0000-0000-000076A40000}"/>
    <cellStyle name="Normal 5 2 3 2 2 3 3 2 2" xfId="42098" xr:uid="{00000000-0005-0000-0000-000077A40000}"/>
    <cellStyle name="Normal 5 2 3 2 2 3 3 2 2 2" xfId="42099" xr:uid="{00000000-0005-0000-0000-000078A40000}"/>
    <cellStyle name="Normal 5 2 3 2 2 3 3 2 3" xfId="42100" xr:uid="{00000000-0005-0000-0000-000079A40000}"/>
    <cellStyle name="Normal 5 2 3 2 2 3 3 3" xfId="42101" xr:uid="{00000000-0005-0000-0000-00007AA40000}"/>
    <cellStyle name="Normal 5 2 3 2 2 3 3 3 2" xfId="42102" xr:uid="{00000000-0005-0000-0000-00007BA40000}"/>
    <cellStyle name="Normal 5 2 3 2 2 3 3 4" xfId="42103" xr:uid="{00000000-0005-0000-0000-00007CA40000}"/>
    <cellStyle name="Normal 5 2 3 2 2 3 4" xfId="42104" xr:uid="{00000000-0005-0000-0000-00007DA40000}"/>
    <cellStyle name="Normal 5 2 3 2 2 3 4 2" xfId="42105" xr:uid="{00000000-0005-0000-0000-00007EA40000}"/>
    <cellStyle name="Normal 5 2 3 2 2 3 4 2 2" xfId="42106" xr:uid="{00000000-0005-0000-0000-00007FA40000}"/>
    <cellStyle name="Normal 5 2 3 2 2 3 4 3" xfId="42107" xr:uid="{00000000-0005-0000-0000-000080A40000}"/>
    <cellStyle name="Normal 5 2 3 2 2 3 5" xfId="42108" xr:uid="{00000000-0005-0000-0000-000081A40000}"/>
    <cellStyle name="Normal 5 2 3 2 2 3 5 2" xfId="42109" xr:uid="{00000000-0005-0000-0000-000082A40000}"/>
    <cellStyle name="Normal 5 2 3 2 2 3 6" xfId="42110" xr:uid="{00000000-0005-0000-0000-000083A40000}"/>
    <cellStyle name="Normal 5 2 3 2 2 4" xfId="42111" xr:uid="{00000000-0005-0000-0000-000084A40000}"/>
    <cellStyle name="Normal 5 2 3 2 2 4 2" xfId="42112" xr:uid="{00000000-0005-0000-0000-000085A40000}"/>
    <cellStyle name="Normal 5 2 3 2 2 4 2 2" xfId="42113" xr:uid="{00000000-0005-0000-0000-000086A40000}"/>
    <cellStyle name="Normal 5 2 3 2 2 4 2 2 2" xfId="42114" xr:uid="{00000000-0005-0000-0000-000087A40000}"/>
    <cellStyle name="Normal 5 2 3 2 2 4 2 2 2 2" xfId="42115" xr:uid="{00000000-0005-0000-0000-000088A40000}"/>
    <cellStyle name="Normal 5 2 3 2 2 4 2 2 3" xfId="42116" xr:uid="{00000000-0005-0000-0000-000089A40000}"/>
    <cellStyle name="Normal 5 2 3 2 2 4 2 3" xfId="42117" xr:uid="{00000000-0005-0000-0000-00008AA40000}"/>
    <cellStyle name="Normal 5 2 3 2 2 4 2 3 2" xfId="42118" xr:uid="{00000000-0005-0000-0000-00008BA40000}"/>
    <cellStyle name="Normal 5 2 3 2 2 4 2 4" xfId="42119" xr:uid="{00000000-0005-0000-0000-00008CA40000}"/>
    <cellStyle name="Normal 5 2 3 2 2 4 3" xfId="42120" xr:uid="{00000000-0005-0000-0000-00008DA40000}"/>
    <cellStyle name="Normal 5 2 3 2 2 4 3 2" xfId="42121" xr:uid="{00000000-0005-0000-0000-00008EA40000}"/>
    <cellStyle name="Normal 5 2 3 2 2 4 3 2 2" xfId="42122" xr:uid="{00000000-0005-0000-0000-00008FA40000}"/>
    <cellStyle name="Normal 5 2 3 2 2 4 3 3" xfId="42123" xr:uid="{00000000-0005-0000-0000-000090A40000}"/>
    <cellStyle name="Normal 5 2 3 2 2 4 4" xfId="42124" xr:uid="{00000000-0005-0000-0000-000091A40000}"/>
    <cellStyle name="Normal 5 2 3 2 2 4 4 2" xfId="42125" xr:uid="{00000000-0005-0000-0000-000092A40000}"/>
    <cellStyle name="Normal 5 2 3 2 2 4 5" xfId="42126" xr:uid="{00000000-0005-0000-0000-000093A40000}"/>
    <cellStyle name="Normal 5 2 3 2 2 5" xfId="42127" xr:uid="{00000000-0005-0000-0000-000094A40000}"/>
    <cellStyle name="Normal 5 2 3 2 2 5 2" xfId="42128" xr:uid="{00000000-0005-0000-0000-000095A40000}"/>
    <cellStyle name="Normal 5 2 3 2 2 5 2 2" xfId="42129" xr:uid="{00000000-0005-0000-0000-000096A40000}"/>
    <cellStyle name="Normal 5 2 3 2 2 5 2 2 2" xfId="42130" xr:uid="{00000000-0005-0000-0000-000097A40000}"/>
    <cellStyle name="Normal 5 2 3 2 2 5 2 3" xfId="42131" xr:uid="{00000000-0005-0000-0000-000098A40000}"/>
    <cellStyle name="Normal 5 2 3 2 2 5 3" xfId="42132" xr:uid="{00000000-0005-0000-0000-000099A40000}"/>
    <cellStyle name="Normal 5 2 3 2 2 5 3 2" xfId="42133" xr:uid="{00000000-0005-0000-0000-00009AA40000}"/>
    <cellStyle name="Normal 5 2 3 2 2 5 4" xfId="42134" xr:uid="{00000000-0005-0000-0000-00009BA40000}"/>
    <cellStyle name="Normal 5 2 3 2 2 6" xfId="42135" xr:uid="{00000000-0005-0000-0000-00009CA40000}"/>
    <cellStyle name="Normal 5 2 3 2 2 6 2" xfId="42136" xr:uid="{00000000-0005-0000-0000-00009DA40000}"/>
    <cellStyle name="Normal 5 2 3 2 2 6 2 2" xfId="42137" xr:uid="{00000000-0005-0000-0000-00009EA40000}"/>
    <cellStyle name="Normal 5 2 3 2 2 6 3" xfId="42138" xr:uid="{00000000-0005-0000-0000-00009FA40000}"/>
    <cellStyle name="Normal 5 2 3 2 2 6 3 2" xfId="42139" xr:uid="{00000000-0005-0000-0000-0000A0A40000}"/>
    <cellStyle name="Normal 5 2 3 2 2 6 4" xfId="42140" xr:uid="{00000000-0005-0000-0000-0000A1A40000}"/>
    <cellStyle name="Normal 5 2 3 2 2 7" xfId="42141" xr:uid="{00000000-0005-0000-0000-0000A2A40000}"/>
    <cellStyle name="Normal 5 2 3 2 2 7 2" xfId="42142" xr:uid="{00000000-0005-0000-0000-0000A3A40000}"/>
    <cellStyle name="Normal 5 2 3 2 2 8" xfId="42143" xr:uid="{00000000-0005-0000-0000-0000A4A40000}"/>
    <cellStyle name="Normal 5 2 3 2 2 8 2" xfId="42144" xr:uid="{00000000-0005-0000-0000-0000A5A40000}"/>
    <cellStyle name="Normal 5 2 3 2 2 9" xfId="42145" xr:uid="{00000000-0005-0000-0000-0000A6A40000}"/>
    <cellStyle name="Normal 5 2 3 2 3" xfId="42146" xr:uid="{00000000-0005-0000-0000-0000A7A40000}"/>
    <cellStyle name="Normal 5 2 3 2 3 2" xfId="42147" xr:uid="{00000000-0005-0000-0000-0000A8A40000}"/>
    <cellStyle name="Normal 5 2 3 2 3 2 2" xfId="42148" xr:uid="{00000000-0005-0000-0000-0000A9A40000}"/>
    <cellStyle name="Normal 5 2 3 2 3 2 2 2" xfId="42149" xr:uid="{00000000-0005-0000-0000-0000AAA40000}"/>
    <cellStyle name="Normal 5 2 3 2 3 2 2 2 2" xfId="42150" xr:uid="{00000000-0005-0000-0000-0000ABA40000}"/>
    <cellStyle name="Normal 5 2 3 2 3 2 2 2 2 2" xfId="42151" xr:uid="{00000000-0005-0000-0000-0000ACA40000}"/>
    <cellStyle name="Normal 5 2 3 2 3 2 2 2 3" xfId="42152" xr:uid="{00000000-0005-0000-0000-0000ADA40000}"/>
    <cellStyle name="Normal 5 2 3 2 3 2 2 3" xfId="42153" xr:uid="{00000000-0005-0000-0000-0000AEA40000}"/>
    <cellStyle name="Normal 5 2 3 2 3 2 2 3 2" xfId="42154" xr:uid="{00000000-0005-0000-0000-0000AFA40000}"/>
    <cellStyle name="Normal 5 2 3 2 3 2 2 4" xfId="42155" xr:uid="{00000000-0005-0000-0000-0000B0A40000}"/>
    <cellStyle name="Normal 5 2 3 2 3 2 3" xfId="42156" xr:uid="{00000000-0005-0000-0000-0000B1A40000}"/>
    <cellStyle name="Normal 5 2 3 2 3 2 3 2" xfId="42157" xr:uid="{00000000-0005-0000-0000-0000B2A40000}"/>
    <cellStyle name="Normal 5 2 3 2 3 2 3 2 2" xfId="42158" xr:uid="{00000000-0005-0000-0000-0000B3A40000}"/>
    <cellStyle name="Normal 5 2 3 2 3 2 3 3" xfId="42159" xr:uid="{00000000-0005-0000-0000-0000B4A40000}"/>
    <cellStyle name="Normal 5 2 3 2 3 2 4" xfId="42160" xr:uid="{00000000-0005-0000-0000-0000B5A40000}"/>
    <cellStyle name="Normal 5 2 3 2 3 2 4 2" xfId="42161" xr:uid="{00000000-0005-0000-0000-0000B6A40000}"/>
    <cellStyle name="Normal 5 2 3 2 3 2 5" xfId="42162" xr:uid="{00000000-0005-0000-0000-0000B7A40000}"/>
    <cellStyle name="Normal 5 2 3 2 3 3" xfId="42163" xr:uid="{00000000-0005-0000-0000-0000B8A40000}"/>
    <cellStyle name="Normal 5 2 3 2 3 3 2" xfId="42164" xr:uid="{00000000-0005-0000-0000-0000B9A40000}"/>
    <cellStyle name="Normal 5 2 3 2 3 3 2 2" xfId="42165" xr:uid="{00000000-0005-0000-0000-0000BAA40000}"/>
    <cellStyle name="Normal 5 2 3 2 3 3 2 2 2" xfId="42166" xr:uid="{00000000-0005-0000-0000-0000BBA40000}"/>
    <cellStyle name="Normal 5 2 3 2 3 3 2 3" xfId="42167" xr:uid="{00000000-0005-0000-0000-0000BCA40000}"/>
    <cellStyle name="Normal 5 2 3 2 3 3 3" xfId="42168" xr:uid="{00000000-0005-0000-0000-0000BDA40000}"/>
    <cellStyle name="Normal 5 2 3 2 3 3 3 2" xfId="42169" xr:uid="{00000000-0005-0000-0000-0000BEA40000}"/>
    <cellStyle name="Normal 5 2 3 2 3 3 4" xfId="42170" xr:uid="{00000000-0005-0000-0000-0000BFA40000}"/>
    <cellStyle name="Normal 5 2 3 2 3 4" xfId="42171" xr:uid="{00000000-0005-0000-0000-0000C0A40000}"/>
    <cellStyle name="Normal 5 2 3 2 3 4 2" xfId="42172" xr:uid="{00000000-0005-0000-0000-0000C1A40000}"/>
    <cellStyle name="Normal 5 2 3 2 3 4 2 2" xfId="42173" xr:uid="{00000000-0005-0000-0000-0000C2A40000}"/>
    <cellStyle name="Normal 5 2 3 2 3 4 3" xfId="42174" xr:uid="{00000000-0005-0000-0000-0000C3A40000}"/>
    <cellStyle name="Normal 5 2 3 2 3 5" xfId="42175" xr:uid="{00000000-0005-0000-0000-0000C4A40000}"/>
    <cellStyle name="Normal 5 2 3 2 3 5 2" xfId="42176" xr:uid="{00000000-0005-0000-0000-0000C5A40000}"/>
    <cellStyle name="Normal 5 2 3 2 3 6" xfId="42177" xr:uid="{00000000-0005-0000-0000-0000C6A40000}"/>
    <cellStyle name="Normal 5 2 3 2 4" xfId="42178" xr:uid="{00000000-0005-0000-0000-0000C7A40000}"/>
    <cellStyle name="Normal 5 2 3 2 4 2" xfId="42179" xr:uid="{00000000-0005-0000-0000-0000C8A40000}"/>
    <cellStyle name="Normal 5 2 3 2 4 2 2" xfId="42180" xr:uid="{00000000-0005-0000-0000-0000C9A40000}"/>
    <cellStyle name="Normal 5 2 3 2 4 2 2 2" xfId="42181" xr:uid="{00000000-0005-0000-0000-0000CAA40000}"/>
    <cellStyle name="Normal 5 2 3 2 4 2 2 2 2" xfId="42182" xr:uid="{00000000-0005-0000-0000-0000CBA40000}"/>
    <cellStyle name="Normal 5 2 3 2 4 2 2 2 2 2" xfId="42183" xr:uid="{00000000-0005-0000-0000-0000CCA40000}"/>
    <cellStyle name="Normal 5 2 3 2 4 2 2 2 3" xfId="42184" xr:uid="{00000000-0005-0000-0000-0000CDA40000}"/>
    <cellStyle name="Normal 5 2 3 2 4 2 2 3" xfId="42185" xr:uid="{00000000-0005-0000-0000-0000CEA40000}"/>
    <cellStyle name="Normal 5 2 3 2 4 2 2 3 2" xfId="42186" xr:uid="{00000000-0005-0000-0000-0000CFA40000}"/>
    <cellStyle name="Normal 5 2 3 2 4 2 2 4" xfId="42187" xr:uid="{00000000-0005-0000-0000-0000D0A40000}"/>
    <cellStyle name="Normal 5 2 3 2 4 2 3" xfId="42188" xr:uid="{00000000-0005-0000-0000-0000D1A40000}"/>
    <cellStyle name="Normal 5 2 3 2 4 2 3 2" xfId="42189" xr:uid="{00000000-0005-0000-0000-0000D2A40000}"/>
    <cellStyle name="Normal 5 2 3 2 4 2 3 2 2" xfId="42190" xr:uid="{00000000-0005-0000-0000-0000D3A40000}"/>
    <cellStyle name="Normal 5 2 3 2 4 2 3 3" xfId="42191" xr:uid="{00000000-0005-0000-0000-0000D4A40000}"/>
    <cellStyle name="Normal 5 2 3 2 4 2 4" xfId="42192" xr:uid="{00000000-0005-0000-0000-0000D5A40000}"/>
    <cellStyle name="Normal 5 2 3 2 4 2 4 2" xfId="42193" xr:uid="{00000000-0005-0000-0000-0000D6A40000}"/>
    <cellStyle name="Normal 5 2 3 2 4 2 5" xfId="42194" xr:uid="{00000000-0005-0000-0000-0000D7A40000}"/>
    <cellStyle name="Normal 5 2 3 2 4 3" xfId="42195" xr:uid="{00000000-0005-0000-0000-0000D8A40000}"/>
    <cellStyle name="Normal 5 2 3 2 4 3 2" xfId="42196" xr:uid="{00000000-0005-0000-0000-0000D9A40000}"/>
    <cellStyle name="Normal 5 2 3 2 4 3 2 2" xfId="42197" xr:uid="{00000000-0005-0000-0000-0000DAA40000}"/>
    <cellStyle name="Normal 5 2 3 2 4 3 2 2 2" xfId="42198" xr:uid="{00000000-0005-0000-0000-0000DBA40000}"/>
    <cellStyle name="Normal 5 2 3 2 4 3 2 3" xfId="42199" xr:uid="{00000000-0005-0000-0000-0000DCA40000}"/>
    <cellStyle name="Normal 5 2 3 2 4 3 3" xfId="42200" xr:uid="{00000000-0005-0000-0000-0000DDA40000}"/>
    <cellStyle name="Normal 5 2 3 2 4 3 3 2" xfId="42201" xr:uid="{00000000-0005-0000-0000-0000DEA40000}"/>
    <cellStyle name="Normal 5 2 3 2 4 3 4" xfId="42202" xr:uid="{00000000-0005-0000-0000-0000DFA40000}"/>
    <cellStyle name="Normal 5 2 3 2 4 4" xfId="42203" xr:uid="{00000000-0005-0000-0000-0000E0A40000}"/>
    <cellStyle name="Normal 5 2 3 2 4 4 2" xfId="42204" xr:uid="{00000000-0005-0000-0000-0000E1A40000}"/>
    <cellStyle name="Normal 5 2 3 2 4 4 2 2" xfId="42205" xr:uid="{00000000-0005-0000-0000-0000E2A40000}"/>
    <cellStyle name="Normal 5 2 3 2 4 4 3" xfId="42206" xr:uid="{00000000-0005-0000-0000-0000E3A40000}"/>
    <cellStyle name="Normal 5 2 3 2 4 5" xfId="42207" xr:uid="{00000000-0005-0000-0000-0000E4A40000}"/>
    <cellStyle name="Normal 5 2 3 2 4 5 2" xfId="42208" xr:uid="{00000000-0005-0000-0000-0000E5A40000}"/>
    <cellStyle name="Normal 5 2 3 2 4 6" xfId="42209" xr:uid="{00000000-0005-0000-0000-0000E6A40000}"/>
    <cellStyle name="Normal 5 2 3 2 5" xfId="42210" xr:uid="{00000000-0005-0000-0000-0000E7A40000}"/>
    <cellStyle name="Normal 5 2 3 2 5 2" xfId="42211" xr:uid="{00000000-0005-0000-0000-0000E8A40000}"/>
    <cellStyle name="Normal 5 2 3 2 5 2 2" xfId="42212" xr:uid="{00000000-0005-0000-0000-0000E9A40000}"/>
    <cellStyle name="Normal 5 2 3 2 5 2 2 2" xfId="42213" xr:uid="{00000000-0005-0000-0000-0000EAA40000}"/>
    <cellStyle name="Normal 5 2 3 2 5 2 2 2 2" xfId="42214" xr:uid="{00000000-0005-0000-0000-0000EBA40000}"/>
    <cellStyle name="Normal 5 2 3 2 5 2 2 3" xfId="42215" xr:uid="{00000000-0005-0000-0000-0000ECA40000}"/>
    <cellStyle name="Normal 5 2 3 2 5 2 3" xfId="42216" xr:uid="{00000000-0005-0000-0000-0000EDA40000}"/>
    <cellStyle name="Normal 5 2 3 2 5 2 3 2" xfId="42217" xr:uid="{00000000-0005-0000-0000-0000EEA40000}"/>
    <cellStyle name="Normal 5 2 3 2 5 2 4" xfId="42218" xr:uid="{00000000-0005-0000-0000-0000EFA40000}"/>
    <cellStyle name="Normal 5 2 3 2 5 3" xfId="42219" xr:uid="{00000000-0005-0000-0000-0000F0A40000}"/>
    <cellStyle name="Normal 5 2 3 2 5 3 2" xfId="42220" xr:uid="{00000000-0005-0000-0000-0000F1A40000}"/>
    <cellStyle name="Normal 5 2 3 2 5 3 2 2" xfId="42221" xr:uid="{00000000-0005-0000-0000-0000F2A40000}"/>
    <cellStyle name="Normal 5 2 3 2 5 3 3" xfId="42222" xr:uid="{00000000-0005-0000-0000-0000F3A40000}"/>
    <cellStyle name="Normal 5 2 3 2 5 4" xfId="42223" xr:uid="{00000000-0005-0000-0000-0000F4A40000}"/>
    <cellStyle name="Normal 5 2 3 2 5 4 2" xfId="42224" xr:uid="{00000000-0005-0000-0000-0000F5A40000}"/>
    <cellStyle name="Normal 5 2 3 2 5 5" xfId="42225" xr:uid="{00000000-0005-0000-0000-0000F6A40000}"/>
    <cellStyle name="Normal 5 2 3 2 6" xfId="42226" xr:uid="{00000000-0005-0000-0000-0000F7A40000}"/>
    <cellStyle name="Normal 5 2 3 2 6 2" xfId="42227" xr:uid="{00000000-0005-0000-0000-0000F8A40000}"/>
    <cellStyle name="Normal 5 2 3 2 6 2 2" xfId="42228" xr:uid="{00000000-0005-0000-0000-0000F9A40000}"/>
    <cellStyle name="Normal 5 2 3 2 6 2 2 2" xfId="42229" xr:uid="{00000000-0005-0000-0000-0000FAA40000}"/>
    <cellStyle name="Normal 5 2 3 2 6 2 3" xfId="42230" xr:uid="{00000000-0005-0000-0000-0000FBA40000}"/>
    <cellStyle name="Normal 5 2 3 2 6 3" xfId="42231" xr:uid="{00000000-0005-0000-0000-0000FCA40000}"/>
    <cellStyle name="Normal 5 2 3 2 6 3 2" xfId="42232" xr:uid="{00000000-0005-0000-0000-0000FDA40000}"/>
    <cellStyle name="Normal 5 2 3 2 6 4" xfId="42233" xr:uid="{00000000-0005-0000-0000-0000FEA40000}"/>
    <cellStyle name="Normal 5 2 3 2 7" xfId="42234" xr:uid="{00000000-0005-0000-0000-0000FFA40000}"/>
    <cellStyle name="Normal 5 2 3 2 7 2" xfId="42235" xr:uid="{00000000-0005-0000-0000-000000A50000}"/>
    <cellStyle name="Normal 5 2 3 2 7 2 2" xfId="42236" xr:uid="{00000000-0005-0000-0000-000001A50000}"/>
    <cellStyle name="Normal 5 2 3 2 7 3" xfId="42237" xr:uid="{00000000-0005-0000-0000-000002A50000}"/>
    <cellStyle name="Normal 5 2 3 2 7 3 2" xfId="42238" xr:uid="{00000000-0005-0000-0000-000003A50000}"/>
    <cellStyle name="Normal 5 2 3 2 7 4" xfId="42239" xr:uid="{00000000-0005-0000-0000-000004A50000}"/>
    <cellStyle name="Normal 5 2 3 2 8" xfId="42240" xr:uid="{00000000-0005-0000-0000-000005A50000}"/>
    <cellStyle name="Normal 5 2 3 2 8 2" xfId="42241" xr:uid="{00000000-0005-0000-0000-000006A50000}"/>
    <cellStyle name="Normal 5 2 3 2 9" xfId="42242" xr:uid="{00000000-0005-0000-0000-000007A50000}"/>
    <cellStyle name="Normal 5 2 3 2 9 2" xfId="42243" xr:uid="{00000000-0005-0000-0000-000008A50000}"/>
    <cellStyle name="Normal 5 2 3 3" xfId="42244" xr:uid="{00000000-0005-0000-0000-000009A50000}"/>
    <cellStyle name="Normal 5 2 3 3 2" xfId="42245" xr:uid="{00000000-0005-0000-0000-00000AA50000}"/>
    <cellStyle name="Normal 5 2 3 3 2 2" xfId="42246" xr:uid="{00000000-0005-0000-0000-00000BA50000}"/>
    <cellStyle name="Normal 5 2 3 3 2 2 2" xfId="42247" xr:uid="{00000000-0005-0000-0000-00000CA50000}"/>
    <cellStyle name="Normal 5 2 3 3 2 2 2 2" xfId="42248" xr:uid="{00000000-0005-0000-0000-00000DA50000}"/>
    <cellStyle name="Normal 5 2 3 3 2 2 2 2 2" xfId="42249" xr:uid="{00000000-0005-0000-0000-00000EA50000}"/>
    <cellStyle name="Normal 5 2 3 3 2 2 2 2 2 2" xfId="42250" xr:uid="{00000000-0005-0000-0000-00000FA50000}"/>
    <cellStyle name="Normal 5 2 3 3 2 2 2 2 3" xfId="42251" xr:uid="{00000000-0005-0000-0000-000010A50000}"/>
    <cellStyle name="Normal 5 2 3 3 2 2 2 3" xfId="42252" xr:uid="{00000000-0005-0000-0000-000011A50000}"/>
    <cellStyle name="Normal 5 2 3 3 2 2 2 3 2" xfId="42253" xr:uid="{00000000-0005-0000-0000-000012A50000}"/>
    <cellStyle name="Normal 5 2 3 3 2 2 2 4" xfId="42254" xr:uid="{00000000-0005-0000-0000-000013A50000}"/>
    <cellStyle name="Normal 5 2 3 3 2 2 3" xfId="42255" xr:uid="{00000000-0005-0000-0000-000014A50000}"/>
    <cellStyle name="Normal 5 2 3 3 2 2 3 2" xfId="42256" xr:uid="{00000000-0005-0000-0000-000015A50000}"/>
    <cellStyle name="Normal 5 2 3 3 2 2 3 2 2" xfId="42257" xr:uid="{00000000-0005-0000-0000-000016A50000}"/>
    <cellStyle name="Normal 5 2 3 3 2 2 3 3" xfId="42258" xr:uid="{00000000-0005-0000-0000-000017A50000}"/>
    <cellStyle name="Normal 5 2 3 3 2 2 4" xfId="42259" xr:uid="{00000000-0005-0000-0000-000018A50000}"/>
    <cellStyle name="Normal 5 2 3 3 2 2 4 2" xfId="42260" xr:uid="{00000000-0005-0000-0000-000019A50000}"/>
    <cellStyle name="Normal 5 2 3 3 2 2 5" xfId="42261" xr:uid="{00000000-0005-0000-0000-00001AA50000}"/>
    <cellStyle name="Normal 5 2 3 3 2 3" xfId="42262" xr:uid="{00000000-0005-0000-0000-00001BA50000}"/>
    <cellStyle name="Normal 5 2 3 3 2 3 2" xfId="42263" xr:uid="{00000000-0005-0000-0000-00001CA50000}"/>
    <cellStyle name="Normal 5 2 3 3 2 3 2 2" xfId="42264" xr:uid="{00000000-0005-0000-0000-00001DA50000}"/>
    <cellStyle name="Normal 5 2 3 3 2 3 2 2 2" xfId="42265" xr:uid="{00000000-0005-0000-0000-00001EA50000}"/>
    <cellStyle name="Normal 5 2 3 3 2 3 2 3" xfId="42266" xr:uid="{00000000-0005-0000-0000-00001FA50000}"/>
    <cellStyle name="Normal 5 2 3 3 2 3 3" xfId="42267" xr:uid="{00000000-0005-0000-0000-000020A50000}"/>
    <cellStyle name="Normal 5 2 3 3 2 3 3 2" xfId="42268" xr:uid="{00000000-0005-0000-0000-000021A50000}"/>
    <cellStyle name="Normal 5 2 3 3 2 3 4" xfId="42269" xr:uid="{00000000-0005-0000-0000-000022A50000}"/>
    <cellStyle name="Normal 5 2 3 3 2 4" xfId="42270" xr:uid="{00000000-0005-0000-0000-000023A50000}"/>
    <cellStyle name="Normal 5 2 3 3 2 4 2" xfId="42271" xr:uid="{00000000-0005-0000-0000-000024A50000}"/>
    <cellStyle name="Normal 5 2 3 3 2 4 2 2" xfId="42272" xr:uid="{00000000-0005-0000-0000-000025A50000}"/>
    <cellStyle name="Normal 5 2 3 3 2 4 3" xfId="42273" xr:uid="{00000000-0005-0000-0000-000026A50000}"/>
    <cellStyle name="Normal 5 2 3 3 2 5" xfId="42274" xr:uid="{00000000-0005-0000-0000-000027A50000}"/>
    <cellStyle name="Normal 5 2 3 3 2 5 2" xfId="42275" xr:uid="{00000000-0005-0000-0000-000028A50000}"/>
    <cellStyle name="Normal 5 2 3 3 2 6" xfId="42276" xr:uid="{00000000-0005-0000-0000-000029A50000}"/>
    <cellStyle name="Normal 5 2 3 3 3" xfId="42277" xr:uid="{00000000-0005-0000-0000-00002AA50000}"/>
    <cellStyle name="Normal 5 2 3 3 3 2" xfId="42278" xr:uid="{00000000-0005-0000-0000-00002BA50000}"/>
    <cellStyle name="Normal 5 2 3 3 3 2 2" xfId="42279" xr:uid="{00000000-0005-0000-0000-00002CA50000}"/>
    <cellStyle name="Normal 5 2 3 3 3 2 2 2" xfId="42280" xr:uid="{00000000-0005-0000-0000-00002DA50000}"/>
    <cellStyle name="Normal 5 2 3 3 3 2 2 2 2" xfId="42281" xr:uid="{00000000-0005-0000-0000-00002EA50000}"/>
    <cellStyle name="Normal 5 2 3 3 3 2 2 2 2 2" xfId="42282" xr:uid="{00000000-0005-0000-0000-00002FA50000}"/>
    <cellStyle name="Normal 5 2 3 3 3 2 2 2 3" xfId="42283" xr:uid="{00000000-0005-0000-0000-000030A50000}"/>
    <cellStyle name="Normal 5 2 3 3 3 2 2 3" xfId="42284" xr:uid="{00000000-0005-0000-0000-000031A50000}"/>
    <cellStyle name="Normal 5 2 3 3 3 2 2 3 2" xfId="42285" xr:uid="{00000000-0005-0000-0000-000032A50000}"/>
    <cellStyle name="Normal 5 2 3 3 3 2 2 4" xfId="42286" xr:uid="{00000000-0005-0000-0000-000033A50000}"/>
    <cellStyle name="Normal 5 2 3 3 3 2 3" xfId="42287" xr:uid="{00000000-0005-0000-0000-000034A50000}"/>
    <cellStyle name="Normal 5 2 3 3 3 2 3 2" xfId="42288" xr:uid="{00000000-0005-0000-0000-000035A50000}"/>
    <cellStyle name="Normal 5 2 3 3 3 2 3 2 2" xfId="42289" xr:uid="{00000000-0005-0000-0000-000036A50000}"/>
    <cellStyle name="Normal 5 2 3 3 3 2 3 3" xfId="42290" xr:uid="{00000000-0005-0000-0000-000037A50000}"/>
    <cellStyle name="Normal 5 2 3 3 3 2 4" xfId="42291" xr:uid="{00000000-0005-0000-0000-000038A50000}"/>
    <cellStyle name="Normal 5 2 3 3 3 2 4 2" xfId="42292" xr:uid="{00000000-0005-0000-0000-000039A50000}"/>
    <cellStyle name="Normal 5 2 3 3 3 2 5" xfId="42293" xr:uid="{00000000-0005-0000-0000-00003AA50000}"/>
    <cellStyle name="Normal 5 2 3 3 3 3" xfId="42294" xr:uid="{00000000-0005-0000-0000-00003BA50000}"/>
    <cellStyle name="Normal 5 2 3 3 3 3 2" xfId="42295" xr:uid="{00000000-0005-0000-0000-00003CA50000}"/>
    <cellStyle name="Normal 5 2 3 3 3 3 2 2" xfId="42296" xr:uid="{00000000-0005-0000-0000-00003DA50000}"/>
    <cellStyle name="Normal 5 2 3 3 3 3 2 2 2" xfId="42297" xr:uid="{00000000-0005-0000-0000-00003EA50000}"/>
    <cellStyle name="Normal 5 2 3 3 3 3 2 3" xfId="42298" xr:uid="{00000000-0005-0000-0000-00003FA50000}"/>
    <cellStyle name="Normal 5 2 3 3 3 3 3" xfId="42299" xr:uid="{00000000-0005-0000-0000-000040A50000}"/>
    <cellStyle name="Normal 5 2 3 3 3 3 3 2" xfId="42300" xr:uid="{00000000-0005-0000-0000-000041A50000}"/>
    <cellStyle name="Normal 5 2 3 3 3 3 4" xfId="42301" xr:uid="{00000000-0005-0000-0000-000042A50000}"/>
    <cellStyle name="Normal 5 2 3 3 3 4" xfId="42302" xr:uid="{00000000-0005-0000-0000-000043A50000}"/>
    <cellStyle name="Normal 5 2 3 3 3 4 2" xfId="42303" xr:uid="{00000000-0005-0000-0000-000044A50000}"/>
    <cellStyle name="Normal 5 2 3 3 3 4 2 2" xfId="42304" xr:uid="{00000000-0005-0000-0000-000045A50000}"/>
    <cellStyle name="Normal 5 2 3 3 3 4 3" xfId="42305" xr:uid="{00000000-0005-0000-0000-000046A50000}"/>
    <cellStyle name="Normal 5 2 3 3 3 5" xfId="42306" xr:uid="{00000000-0005-0000-0000-000047A50000}"/>
    <cellStyle name="Normal 5 2 3 3 3 5 2" xfId="42307" xr:uid="{00000000-0005-0000-0000-000048A50000}"/>
    <cellStyle name="Normal 5 2 3 3 3 6" xfId="42308" xr:uid="{00000000-0005-0000-0000-000049A50000}"/>
    <cellStyle name="Normal 5 2 3 3 4" xfId="42309" xr:uid="{00000000-0005-0000-0000-00004AA50000}"/>
    <cellStyle name="Normal 5 2 3 3 4 2" xfId="42310" xr:uid="{00000000-0005-0000-0000-00004BA50000}"/>
    <cellStyle name="Normal 5 2 3 3 4 2 2" xfId="42311" xr:uid="{00000000-0005-0000-0000-00004CA50000}"/>
    <cellStyle name="Normal 5 2 3 3 4 2 2 2" xfId="42312" xr:uid="{00000000-0005-0000-0000-00004DA50000}"/>
    <cellStyle name="Normal 5 2 3 3 4 2 2 2 2" xfId="42313" xr:uid="{00000000-0005-0000-0000-00004EA50000}"/>
    <cellStyle name="Normal 5 2 3 3 4 2 2 3" xfId="42314" xr:uid="{00000000-0005-0000-0000-00004FA50000}"/>
    <cellStyle name="Normal 5 2 3 3 4 2 3" xfId="42315" xr:uid="{00000000-0005-0000-0000-000050A50000}"/>
    <cellStyle name="Normal 5 2 3 3 4 2 3 2" xfId="42316" xr:uid="{00000000-0005-0000-0000-000051A50000}"/>
    <cellStyle name="Normal 5 2 3 3 4 2 4" xfId="42317" xr:uid="{00000000-0005-0000-0000-000052A50000}"/>
    <cellStyle name="Normal 5 2 3 3 4 3" xfId="42318" xr:uid="{00000000-0005-0000-0000-000053A50000}"/>
    <cellStyle name="Normal 5 2 3 3 4 3 2" xfId="42319" xr:uid="{00000000-0005-0000-0000-000054A50000}"/>
    <cellStyle name="Normal 5 2 3 3 4 3 2 2" xfId="42320" xr:uid="{00000000-0005-0000-0000-000055A50000}"/>
    <cellStyle name="Normal 5 2 3 3 4 3 3" xfId="42321" xr:uid="{00000000-0005-0000-0000-000056A50000}"/>
    <cellStyle name="Normal 5 2 3 3 4 4" xfId="42322" xr:uid="{00000000-0005-0000-0000-000057A50000}"/>
    <cellStyle name="Normal 5 2 3 3 4 4 2" xfId="42323" xr:uid="{00000000-0005-0000-0000-000058A50000}"/>
    <cellStyle name="Normal 5 2 3 3 4 5" xfId="42324" xr:uid="{00000000-0005-0000-0000-000059A50000}"/>
    <cellStyle name="Normal 5 2 3 3 5" xfId="42325" xr:uid="{00000000-0005-0000-0000-00005AA50000}"/>
    <cellStyle name="Normal 5 2 3 3 5 2" xfId="42326" xr:uid="{00000000-0005-0000-0000-00005BA50000}"/>
    <cellStyle name="Normal 5 2 3 3 5 2 2" xfId="42327" xr:uid="{00000000-0005-0000-0000-00005CA50000}"/>
    <cellStyle name="Normal 5 2 3 3 5 2 2 2" xfId="42328" xr:uid="{00000000-0005-0000-0000-00005DA50000}"/>
    <cellStyle name="Normal 5 2 3 3 5 2 3" xfId="42329" xr:uid="{00000000-0005-0000-0000-00005EA50000}"/>
    <cellStyle name="Normal 5 2 3 3 5 3" xfId="42330" xr:uid="{00000000-0005-0000-0000-00005FA50000}"/>
    <cellStyle name="Normal 5 2 3 3 5 3 2" xfId="42331" xr:uid="{00000000-0005-0000-0000-000060A50000}"/>
    <cellStyle name="Normal 5 2 3 3 5 4" xfId="42332" xr:uid="{00000000-0005-0000-0000-000061A50000}"/>
    <cellStyle name="Normal 5 2 3 3 6" xfId="42333" xr:uid="{00000000-0005-0000-0000-000062A50000}"/>
    <cellStyle name="Normal 5 2 3 3 6 2" xfId="42334" xr:uid="{00000000-0005-0000-0000-000063A50000}"/>
    <cellStyle name="Normal 5 2 3 3 6 2 2" xfId="42335" xr:uid="{00000000-0005-0000-0000-000064A50000}"/>
    <cellStyle name="Normal 5 2 3 3 6 3" xfId="42336" xr:uid="{00000000-0005-0000-0000-000065A50000}"/>
    <cellStyle name="Normal 5 2 3 3 6 3 2" xfId="42337" xr:uid="{00000000-0005-0000-0000-000066A50000}"/>
    <cellStyle name="Normal 5 2 3 3 6 4" xfId="42338" xr:uid="{00000000-0005-0000-0000-000067A50000}"/>
    <cellStyle name="Normal 5 2 3 3 7" xfId="42339" xr:uid="{00000000-0005-0000-0000-000068A50000}"/>
    <cellStyle name="Normal 5 2 3 3 7 2" xfId="42340" xr:uid="{00000000-0005-0000-0000-000069A50000}"/>
    <cellStyle name="Normal 5 2 3 3 8" xfId="42341" xr:uid="{00000000-0005-0000-0000-00006AA50000}"/>
    <cellStyle name="Normal 5 2 3 3 8 2" xfId="42342" xr:uid="{00000000-0005-0000-0000-00006BA50000}"/>
    <cellStyle name="Normal 5 2 3 3 9" xfId="42343" xr:uid="{00000000-0005-0000-0000-00006CA50000}"/>
    <cellStyle name="Normal 5 2 3 4" xfId="42344" xr:uid="{00000000-0005-0000-0000-00006DA50000}"/>
    <cellStyle name="Normal 5 2 3 4 2" xfId="42345" xr:uid="{00000000-0005-0000-0000-00006EA50000}"/>
    <cellStyle name="Normal 5 2 3 4 2 2" xfId="42346" xr:uid="{00000000-0005-0000-0000-00006FA50000}"/>
    <cellStyle name="Normal 5 2 3 4 2 2 2" xfId="42347" xr:uid="{00000000-0005-0000-0000-000070A50000}"/>
    <cellStyle name="Normal 5 2 3 4 2 2 2 2" xfId="42348" xr:uid="{00000000-0005-0000-0000-000071A50000}"/>
    <cellStyle name="Normal 5 2 3 4 2 2 2 2 2" xfId="42349" xr:uid="{00000000-0005-0000-0000-000072A50000}"/>
    <cellStyle name="Normal 5 2 3 4 2 2 2 3" xfId="42350" xr:uid="{00000000-0005-0000-0000-000073A50000}"/>
    <cellStyle name="Normal 5 2 3 4 2 2 3" xfId="42351" xr:uid="{00000000-0005-0000-0000-000074A50000}"/>
    <cellStyle name="Normal 5 2 3 4 2 2 3 2" xfId="42352" xr:uid="{00000000-0005-0000-0000-000075A50000}"/>
    <cellStyle name="Normal 5 2 3 4 2 2 4" xfId="42353" xr:uid="{00000000-0005-0000-0000-000076A50000}"/>
    <cellStyle name="Normal 5 2 3 4 2 3" xfId="42354" xr:uid="{00000000-0005-0000-0000-000077A50000}"/>
    <cellStyle name="Normal 5 2 3 4 2 3 2" xfId="42355" xr:uid="{00000000-0005-0000-0000-000078A50000}"/>
    <cellStyle name="Normal 5 2 3 4 2 3 2 2" xfId="42356" xr:uid="{00000000-0005-0000-0000-000079A50000}"/>
    <cellStyle name="Normal 5 2 3 4 2 3 3" xfId="42357" xr:uid="{00000000-0005-0000-0000-00007AA50000}"/>
    <cellStyle name="Normal 5 2 3 4 2 4" xfId="42358" xr:uid="{00000000-0005-0000-0000-00007BA50000}"/>
    <cellStyle name="Normal 5 2 3 4 2 4 2" xfId="42359" xr:uid="{00000000-0005-0000-0000-00007CA50000}"/>
    <cellStyle name="Normal 5 2 3 4 2 5" xfId="42360" xr:uid="{00000000-0005-0000-0000-00007DA50000}"/>
    <cellStyle name="Normal 5 2 3 4 3" xfId="42361" xr:uid="{00000000-0005-0000-0000-00007EA50000}"/>
    <cellStyle name="Normal 5 2 3 4 3 2" xfId="42362" xr:uid="{00000000-0005-0000-0000-00007FA50000}"/>
    <cellStyle name="Normal 5 2 3 4 3 2 2" xfId="42363" xr:uid="{00000000-0005-0000-0000-000080A50000}"/>
    <cellStyle name="Normal 5 2 3 4 3 2 2 2" xfId="42364" xr:uid="{00000000-0005-0000-0000-000081A50000}"/>
    <cellStyle name="Normal 5 2 3 4 3 2 3" xfId="42365" xr:uid="{00000000-0005-0000-0000-000082A50000}"/>
    <cellStyle name="Normal 5 2 3 4 3 3" xfId="42366" xr:uid="{00000000-0005-0000-0000-000083A50000}"/>
    <cellStyle name="Normal 5 2 3 4 3 3 2" xfId="42367" xr:uid="{00000000-0005-0000-0000-000084A50000}"/>
    <cellStyle name="Normal 5 2 3 4 3 4" xfId="42368" xr:uid="{00000000-0005-0000-0000-000085A50000}"/>
    <cellStyle name="Normal 5 2 3 4 4" xfId="42369" xr:uid="{00000000-0005-0000-0000-000086A50000}"/>
    <cellStyle name="Normal 5 2 3 4 4 2" xfId="42370" xr:uid="{00000000-0005-0000-0000-000087A50000}"/>
    <cellStyle name="Normal 5 2 3 4 4 2 2" xfId="42371" xr:uid="{00000000-0005-0000-0000-000088A50000}"/>
    <cellStyle name="Normal 5 2 3 4 4 3" xfId="42372" xr:uid="{00000000-0005-0000-0000-000089A50000}"/>
    <cellStyle name="Normal 5 2 3 4 5" xfId="42373" xr:uid="{00000000-0005-0000-0000-00008AA50000}"/>
    <cellStyle name="Normal 5 2 3 4 5 2" xfId="42374" xr:uid="{00000000-0005-0000-0000-00008BA50000}"/>
    <cellStyle name="Normal 5 2 3 4 6" xfId="42375" xr:uid="{00000000-0005-0000-0000-00008CA50000}"/>
    <cellStyle name="Normal 5 2 3 5" xfId="42376" xr:uid="{00000000-0005-0000-0000-00008DA50000}"/>
    <cellStyle name="Normal 5 2 3 5 2" xfId="42377" xr:uid="{00000000-0005-0000-0000-00008EA50000}"/>
    <cellStyle name="Normal 5 2 3 5 2 2" xfId="42378" xr:uid="{00000000-0005-0000-0000-00008FA50000}"/>
    <cellStyle name="Normal 5 2 3 5 2 2 2" xfId="42379" xr:uid="{00000000-0005-0000-0000-000090A50000}"/>
    <cellStyle name="Normal 5 2 3 5 2 2 2 2" xfId="42380" xr:uid="{00000000-0005-0000-0000-000091A50000}"/>
    <cellStyle name="Normal 5 2 3 5 2 2 2 2 2" xfId="42381" xr:uid="{00000000-0005-0000-0000-000092A50000}"/>
    <cellStyle name="Normal 5 2 3 5 2 2 2 3" xfId="42382" xr:uid="{00000000-0005-0000-0000-000093A50000}"/>
    <cellStyle name="Normal 5 2 3 5 2 2 3" xfId="42383" xr:uid="{00000000-0005-0000-0000-000094A50000}"/>
    <cellStyle name="Normal 5 2 3 5 2 2 3 2" xfId="42384" xr:uid="{00000000-0005-0000-0000-000095A50000}"/>
    <cellStyle name="Normal 5 2 3 5 2 2 4" xfId="42385" xr:uid="{00000000-0005-0000-0000-000096A50000}"/>
    <cellStyle name="Normal 5 2 3 5 2 3" xfId="42386" xr:uid="{00000000-0005-0000-0000-000097A50000}"/>
    <cellStyle name="Normal 5 2 3 5 2 3 2" xfId="42387" xr:uid="{00000000-0005-0000-0000-000098A50000}"/>
    <cellStyle name="Normal 5 2 3 5 2 3 2 2" xfId="42388" xr:uid="{00000000-0005-0000-0000-000099A50000}"/>
    <cellStyle name="Normal 5 2 3 5 2 3 3" xfId="42389" xr:uid="{00000000-0005-0000-0000-00009AA50000}"/>
    <cellStyle name="Normal 5 2 3 5 2 4" xfId="42390" xr:uid="{00000000-0005-0000-0000-00009BA50000}"/>
    <cellStyle name="Normal 5 2 3 5 2 4 2" xfId="42391" xr:uid="{00000000-0005-0000-0000-00009CA50000}"/>
    <cellStyle name="Normal 5 2 3 5 2 5" xfId="42392" xr:uid="{00000000-0005-0000-0000-00009DA50000}"/>
    <cellStyle name="Normal 5 2 3 5 3" xfId="42393" xr:uid="{00000000-0005-0000-0000-00009EA50000}"/>
    <cellStyle name="Normal 5 2 3 5 3 2" xfId="42394" xr:uid="{00000000-0005-0000-0000-00009FA50000}"/>
    <cellStyle name="Normal 5 2 3 5 3 2 2" xfId="42395" xr:uid="{00000000-0005-0000-0000-0000A0A50000}"/>
    <cellStyle name="Normal 5 2 3 5 3 2 2 2" xfId="42396" xr:uid="{00000000-0005-0000-0000-0000A1A50000}"/>
    <cellStyle name="Normal 5 2 3 5 3 2 3" xfId="42397" xr:uid="{00000000-0005-0000-0000-0000A2A50000}"/>
    <cellStyle name="Normal 5 2 3 5 3 3" xfId="42398" xr:uid="{00000000-0005-0000-0000-0000A3A50000}"/>
    <cellStyle name="Normal 5 2 3 5 3 3 2" xfId="42399" xr:uid="{00000000-0005-0000-0000-0000A4A50000}"/>
    <cellStyle name="Normal 5 2 3 5 3 4" xfId="42400" xr:uid="{00000000-0005-0000-0000-0000A5A50000}"/>
    <cellStyle name="Normal 5 2 3 5 4" xfId="42401" xr:uid="{00000000-0005-0000-0000-0000A6A50000}"/>
    <cellStyle name="Normal 5 2 3 5 4 2" xfId="42402" xr:uid="{00000000-0005-0000-0000-0000A7A50000}"/>
    <cellStyle name="Normal 5 2 3 5 4 2 2" xfId="42403" xr:uid="{00000000-0005-0000-0000-0000A8A50000}"/>
    <cellStyle name="Normal 5 2 3 5 4 3" xfId="42404" xr:uid="{00000000-0005-0000-0000-0000A9A50000}"/>
    <cellStyle name="Normal 5 2 3 5 5" xfId="42405" xr:uid="{00000000-0005-0000-0000-0000AAA50000}"/>
    <cellStyle name="Normal 5 2 3 5 5 2" xfId="42406" xr:uid="{00000000-0005-0000-0000-0000ABA50000}"/>
    <cellStyle name="Normal 5 2 3 5 6" xfId="42407" xr:uid="{00000000-0005-0000-0000-0000ACA50000}"/>
    <cellStyle name="Normal 5 2 3 6" xfId="42408" xr:uid="{00000000-0005-0000-0000-0000ADA50000}"/>
    <cellStyle name="Normal 5 2 3 6 2" xfId="42409" xr:uid="{00000000-0005-0000-0000-0000AEA50000}"/>
    <cellStyle name="Normal 5 2 3 6 2 2" xfId="42410" xr:uid="{00000000-0005-0000-0000-0000AFA50000}"/>
    <cellStyle name="Normal 5 2 3 6 2 2 2" xfId="42411" xr:uid="{00000000-0005-0000-0000-0000B0A50000}"/>
    <cellStyle name="Normal 5 2 3 6 2 2 2 2" xfId="42412" xr:uid="{00000000-0005-0000-0000-0000B1A50000}"/>
    <cellStyle name="Normal 5 2 3 6 2 2 3" xfId="42413" xr:uid="{00000000-0005-0000-0000-0000B2A50000}"/>
    <cellStyle name="Normal 5 2 3 6 2 3" xfId="42414" xr:uid="{00000000-0005-0000-0000-0000B3A50000}"/>
    <cellStyle name="Normal 5 2 3 6 2 3 2" xfId="42415" xr:uid="{00000000-0005-0000-0000-0000B4A50000}"/>
    <cellStyle name="Normal 5 2 3 6 2 4" xfId="42416" xr:uid="{00000000-0005-0000-0000-0000B5A50000}"/>
    <cellStyle name="Normal 5 2 3 6 3" xfId="42417" xr:uid="{00000000-0005-0000-0000-0000B6A50000}"/>
    <cellStyle name="Normal 5 2 3 6 3 2" xfId="42418" xr:uid="{00000000-0005-0000-0000-0000B7A50000}"/>
    <cellStyle name="Normal 5 2 3 6 3 2 2" xfId="42419" xr:uid="{00000000-0005-0000-0000-0000B8A50000}"/>
    <cellStyle name="Normal 5 2 3 6 3 3" xfId="42420" xr:uid="{00000000-0005-0000-0000-0000B9A50000}"/>
    <cellStyle name="Normal 5 2 3 6 4" xfId="42421" xr:uid="{00000000-0005-0000-0000-0000BAA50000}"/>
    <cellStyle name="Normal 5 2 3 6 4 2" xfId="42422" xr:uid="{00000000-0005-0000-0000-0000BBA50000}"/>
    <cellStyle name="Normal 5 2 3 6 5" xfId="42423" xr:uid="{00000000-0005-0000-0000-0000BCA50000}"/>
    <cellStyle name="Normal 5 2 3 7" xfId="42424" xr:uid="{00000000-0005-0000-0000-0000BDA50000}"/>
    <cellStyle name="Normal 5 2 3 7 2" xfId="42425" xr:uid="{00000000-0005-0000-0000-0000BEA50000}"/>
    <cellStyle name="Normal 5 2 3 7 2 2" xfId="42426" xr:uid="{00000000-0005-0000-0000-0000BFA50000}"/>
    <cellStyle name="Normal 5 2 3 7 2 2 2" xfId="42427" xr:uid="{00000000-0005-0000-0000-0000C0A50000}"/>
    <cellStyle name="Normal 5 2 3 7 2 3" xfId="42428" xr:uid="{00000000-0005-0000-0000-0000C1A50000}"/>
    <cellStyle name="Normal 5 2 3 7 3" xfId="42429" xr:uid="{00000000-0005-0000-0000-0000C2A50000}"/>
    <cellStyle name="Normal 5 2 3 7 3 2" xfId="42430" xr:uid="{00000000-0005-0000-0000-0000C3A50000}"/>
    <cellStyle name="Normal 5 2 3 7 4" xfId="42431" xr:uid="{00000000-0005-0000-0000-0000C4A50000}"/>
    <cellStyle name="Normal 5 2 3 8" xfId="42432" xr:uid="{00000000-0005-0000-0000-0000C5A50000}"/>
    <cellStyle name="Normal 5 2 3 8 2" xfId="42433" xr:uid="{00000000-0005-0000-0000-0000C6A50000}"/>
    <cellStyle name="Normal 5 2 3 8 2 2" xfId="42434" xr:uid="{00000000-0005-0000-0000-0000C7A50000}"/>
    <cellStyle name="Normal 5 2 3 8 3" xfId="42435" xr:uid="{00000000-0005-0000-0000-0000C8A50000}"/>
    <cellStyle name="Normal 5 2 3 8 3 2" xfId="42436" xr:uid="{00000000-0005-0000-0000-0000C9A50000}"/>
    <cellStyle name="Normal 5 2 3 8 4" xfId="42437" xr:uid="{00000000-0005-0000-0000-0000CAA50000}"/>
    <cellStyle name="Normal 5 2 3 9" xfId="42438" xr:uid="{00000000-0005-0000-0000-0000CBA50000}"/>
    <cellStyle name="Normal 5 2 3 9 2" xfId="42439" xr:uid="{00000000-0005-0000-0000-0000CCA50000}"/>
    <cellStyle name="Normal 5 2 4" xfId="42440" xr:uid="{00000000-0005-0000-0000-0000CDA50000}"/>
    <cellStyle name="Normal 5 2 4 10" xfId="42441" xr:uid="{00000000-0005-0000-0000-0000CEA50000}"/>
    <cellStyle name="Normal 5 2 4 11" xfId="42442" xr:uid="{00000000-0005-0000-0000-0000CFA50000}"/>
    <cellStyle name="Normal 5 2 4 2" xfId="42443" xr:uid="{00000000-0005-0000-0000-0000D0A50000}"/>
    <cellStyle name="Normal 5 2 4 2 2" xfId="42444" xr:uid="{00000000-0005-0000-0000-0000D1A50000}"/>
    <cellStyle name="Normal 5 2 4 2 2 2" xfId="42445" xr:uid="{00000000-0005-0000-0000-0000D2A50000}"/>
    <cellStyle name="Normal 5 2 4 2 2 2 2" xfId="42446" xr:uid="{00000000-0005-0000-0000-0000D3A50000}"/>
    <cellStyle name="Normal 5 2 4 2 2 2 2 2" xfId="42447" xr:uid="{00000000-0005-0000-0000-0000D4A50000}"/>
    <cellStyle name="Normal 5 2 4 2 2 2 2 2 2" xfId="42448" xr:uid="{00000000-0005-0000-0000-0000D5A50000}"/>
    <cellStyle name="Normal 5 2 4 2 2 2 2 2 2 2" xfId="42449" xr:uid="{00000000-0005-0000-0000-0000D6A50000}"/>
    <cellStyle name="Normal 5 2 4 2 2 2 2 2 3" xfId="42450" xr:uid="{00000000-0005-0000-0000-0000D7A50000}"/>
    <cellStyle name="Normal 5 2 4 2 2 2 2 3" xfId="42451" xr:uid="{00000000-0005-0000-0000-0000D8A50000}"/>
    <cellStyle name="Normal 5 2 4 2 2 2 2 3 2" xfId="42452" xr:uid="{00000000-0005-0000-0000-0000D9A50000}"/>
    <cellStyle name="Normal 5 2 4 2 2 2 2 4" xfId="42453" xr:uid="{00000000-0005-0000-0000-0000DAA50000}"/>
    <cellStyle name="Normal 5 2 4 2 2 2 3" xfId="42454" xr:uid="{00000000-0005-0000-0000-0000DBA50000}"/>
    <cellStyle name="Normal 5 2 4 2 2 2 3 2" xfId="42455" xr:uid="{00000000-0005-0000-0000-0000DCA50000}"/>
    <cellStyle name="Normal 5 2 4 2 2 2 3 2 2" xfId="42456" xr:uid="{00000000-0005-0000-0000-0000DDA50000}"/>
    <cellStyle name="Normal 5 2 4 2 2 2 3 3" xfId="42457" xr:uid="{00000000-0005-0000-0000-0000DEA50000}"/>
    <cellStyle name="Normal 5 2 4 2 2 2 4" xfId="42458" xr:uid="{00000000-0005-0000-0000-0000DFA50000}"/>
    <cellStyle name="Normal 5 2 4 2 2 2 4 2" xfId="42459" xr:uid="{00000000-0005-0000-0000-0000E0A50000}"/>
    <cellStyle name="Normal 5 2 4 2 2 2 5" xfId="42460" xr:uid="{00000000-0005-0000-0000-0000E1A50000}"/>
    <cellStyle name="Normal 5 2 4 2 2 3" xfId="42461" xr:uid="{00000000-0005-0000-0000-0000E2A50000}"/>
    <cellStyle name="Normal 5 2 4 2 2 3 2" xfId="42462" xr:uid="{00000000-0005-0000-0000-0000E3A50000}"/>
    <cellStyle name="Normal 5 2 4 2 2 3 2 2" xfId="42463" xr:uid="{00000000-0005-0000-0000-0000E4A50000}"/>
    <cellStyle name="Normal 5 2 4 2 2 3 2 2 2" xfId="42464" xr:uid="{00000000-0005-0000-0000-0000E5A50000}"/>
    <cellStyle name="Normal 5 2 4 2 2 3 2 3" xfId="42465" xr:uid="{00000000-0005-0000-0000-0000E6A50000}"/>
    <cellStyle name="Normal 5 2 4 2 2 3 3" xfId="42466" xr:uid="{00000000-0005-0000-0000-0000E7A50000}"/>
    <cellStyle name="Normal 5 2 4 2 2 3 3 2" xfId="42467" xr:uid="{00000000-0005-0000-0000-0000E8A50000}"/>
    <cellStyle name="Normal 5 2 4 2 2 3 4" xfId="42468" xr:uid="{00000000-0005-0000-0000-0000E9A50000}"/>
    <cellStyle name="Normal 5 2 4 2 2 4" xfId="42469" xr:uid="{00000000-0005-0000-0000-0000EAA50000}"/>
    <cellStyle name="Normal 5 2 4 2 2 4 2" xfId="42470" xr:uid="{00000000-0005-0000-0000-0000EBA50000}"/>
    <cellStyle name="Normal 5 2 4 2 2 4 2 2" xfId="42471" xr:uid="{00000000-0005-0000-0000-0000ECA50000}"/>
    <cellStyle name="Normal 5 2 4 2 2 4 3" xfId="42472" xr:uid="{00000000-0005-0000-0000-0000EDA50000}"/>
    <cellStyle name="Normal 5 2 4 2 2 5" xfId="42473" xr:uid="{00000000-0005-0000-0000-0000EEA50000}"/>
    <cellStyle name="Normal 5 2 4 2 2 5 2" xfId="42474" xr:uid="{00000000-0005-0000-0000-0000EFA50000}"/>
    <cellStyle name="Normal 5 2 4 2 2 6" xfId="42475" xr:uid="{00000000-0005-0000-0000-0000F0A50000}"/>
    <cellStyle name="Normal 5 2 4 2 3" xfId="42476" xr:uid="{00000000-0005-0000-0000-0000F1A50000}"/>
    <cellStyle name="Normal 5 2 4 2 3 2" xfId="42477" xr:uid="{00000000-0005-0000-0000-0000F2A50000}"/>
    <cellStyle name="Normal 5 2 4 2 3 2 2" xfId="42478" xr:uid="{00000000-0005-0000-0000-0000F3A50000}"/>
    <cellStyle name="Normal 5 2 4 2 3 2 2 2" xfId="42479" xr:uid="{00000000-0005-0000-0000-0000F4A50000}"/>
    <cellStyle name="Normal 5 2 4 2 3 2 2 2 2" xfId="42480" xr:uid="{00000000-0005-0000-0000-0000F5A50000}"/>
    <cellStyle name="Normal 5 2 4 2 3 2 2 2 2 2" xfId="42481" xr:uid="{00000000-0005-0000-0000-0000F6A50000}"/>
    <cellStyle name="Normal 5 2 4 2 3 2 2 2 3" xfId="42482" xr:uid="{00000000-0005-0000-0000-0000F7A50000}"/>
    <cellStyle name="Normal 5 2 4 2 3 2 2 3" xfId="42483" xr:uid="{00000000-0005-0000-0000-0000F8A50000}"/>
    <cellStyle name="Normal 5 2 4 2 3 2 2 3 2" xfId="42484" xr:uid="{00000000-0005-0000-0000-0000F9A50000}"/>
    <cellStyle name="Normal 5 2 4 2 3 2 2 4" xfId="42485" xr:uid="{00000000-0005-0000-0000-0000FAA50000}"/>
    <cellStyle name="Normal 5 2 4 2 3 2 3" xfId="42486" xr:uid="{00000000-0005-0000-0000-0000FBA50000}"/>
    <cellStyle name="Normal 5 2 4 2 3 2 3 2" xfId="42487" xr:uid="{00000000-0005-0000-0000-0000FCA50000}"/>
    <cellStyle name="Normal 5 2 4 2 3 2 3 2 2" xfId="42488" xr:uid="{00000000-0005-0000-0000-0000FDA50000}"/>
    <cellStyle name="Normal 5 2 4 2 3 2 3 3" xfId="42489" xr:uid="{00000000-0005-0000-0000-0000FEA50000}"/>
    <cellStyle name="Normal 5 2 4 2 3 2 4" xfId="42490" xr:uid="{00000000-0005-0000-0000-0000FFA50000}"/>
    <cellStyle name="Normal 5 2 4 2 3 2 4 2" xfId="42491" xr:uid="{00000000-0005-0000-0000-000000A60000}"/>
    <cellStyle name="Normal 5 2 4 2 3 2 5" xfId="42492" xr:uid="{00000000-0005-0000-0000-000001A60000}"/>
    <cellStyle name="Normal 5 2 4 2 3 3" xfId="42493" xr:uid="{00000000-0005-0000-0000-000002A60000}"/>
    <cellStyle name="Normal 5 2 4 2 3 3 2" xfId="42494" xr:uid="{00000000-0005-0000-0000-000003A60000}"/>
    <cellStyle name="Normal 5 2 4 2 3 3 2 2" xfId="42495" xr:uid="{00000000-0005-0000-0000-000004A60000}"/>
    <cellStyle name="Normal 5 2 4 2 3 3 2 2 2" xfId="42496" xr:uid="{00000000-0005-0000-0000-000005A60000}"/>
    <cellStyle name="Normal 5 2 4 2 3 3 2 3" xfId="42497" xr:uid="{00000000-0005-0000-0000-000006A60000}"/>
    <cellStyle name="Normal 5 2 4 2 3 3 3" xfId="42498" xr:uid="{00000000-0005-0000-0000-000007A60000}"/>
    <cellStyle name="Normal 5 2 4 2 3 3 3 2" xfId="42499" xr:uid="{00000000-0005-0000-0000-000008A60000}"/>
    <cellStyle name="Normal 5 2 4 2 3 3 4" xfId="42500" xr:uid="{00000000-0005-0000-0000-000009A60000}"/>
    <cellStyle name="Normal 5 2 4 2 3 4" xfId="42501" xr:uid="{00000000-0005-0000-0000-00000AA60000}"/>
    <cellStyle name="Normal 5 2 4 2 3 4 2" xfId="42502" xr:uid="{00000000-0005-0000-0000-00000BA60000}"/>
    <cellStyle name="Normal 5 2 4 2 3 4 2 2" xfId="42503" xr:uid="{00000000-0005-0000-0000-00000CA60000}"/>
    <cellStyle name="Normal 5 2 4 2 3 4 3" xfId="42504" xr:uid="{00000000-0005-0000-0000-00000DA60000}"/>
    <cellStyle name="Normal 5 2 4 2 3 5" xfId="42505" xr:uid="{00000000-0005-0000-0000-00000EA60000}"/>
    <cellStyle name="Normal 5 2 4 2 3 5 2" xfId="42506" xr:uid="{00000000-0005-0000-0000-00000FA60000}"/>
    <cellStyle name="Normal 5 2 4 2 3 6" xfId="42507" xr:uid="{00000000-0005-0000-0000-000010A60000}"/>
    <cellStyle name="Normal 5 2 4 2 4" xfId="42508" xr:uid="{00000000-0005-0000-0000-000011A60000}"/>
    <cellStyle name="Normal 5 2 4 2 4 2" xfId="42509" xr:uid="{00000000-0005-0000-0000-000012A60000}"/>
    <cellStyle name="Normal 5 2 4 2 4 2 2" xfId="42510" xr:uid="{00000000-0005-0000-0000-000013A60000}"/>
    <cellStyle name="Normal 5 2 4 2 4 2 2 2" xfId="42511" xr:uid="{00000000-0005-0000-0000-000014A60000}"/>
    <cellStyle name="Normal 5 2 4 2 4 2 2 2 2" xfId="42512" xr:uid="{00000000-0005-0000-0000-000015A60000}"/>
    <cellStyle name="Normal 5 2 4 2 4 2 2 3" xfId="42513" xr:uid="{00000000-0005-0000-0000-000016A60000}"/>
    <cellStyle name="Normal 5 2 4 2 4 2 3" xfId="42514" xr:uid="{00000000-0005-0000-0000-000017A60000}"/>
    <cellStyle name="Normal 5 2 4 2 4 2 3 2" xfId="42515" xr:uid="{00000000-0005-0000-0000-000018A60000}"/>
    <cellStyle name="Normal 5 2 4 2 4 2 4" xfId="42516" xr:uid="{00000000-0005-0000-0000-000019A60000}"/>
    <cellStyle name="Normal 5 2 4 2 4 3" xfId="42517" xr:uid="{00000000-0005-0000-0000-00001AA60000}"/>
    <cellStyle name="Normal 5 2 4 2 4 3 2" xfId="42518" xr:uid="{00000000-0005-0000-0000-00001BA60000}"/>
    <cellStyle name="Normal 5 2 4 2 4 3 2 2" xfId="42519" xr:uid="{00000000-0005-0000-0000-00001CA60000}"/>
    <cellStyle name="Normal 5 2 4 2 4 3 3" xfId="42520" xr:uid="{00000000-0005-0000-0000-00001DA60000}"/>
    <cellStyle name="Normal 5 2 4 2 4 4" xfId="42521" xr:uid="{00000000-0005-0000-0000-00001EA60000}"/>
    <cellStyle name="Normal 5 2 4 2 4 4 2" xfId="42522" xr:uid="{00000000-0005-0000-0000-00001FA60000}"/>
    <cellStyle name="Normal 5 2 4 2 4 5" xfId="42523" xr:uid="{00000000-0005-0000-0000-000020A60000}"/>
    <cellStyle name="Normal 5 2 4 2 5" xfId="42524" xr:uid="{00000000-0005-0000-0000-000021A60000}"/>
    <cellStyle name="Normal 5 2 4 2 5 2" xfId="42525" xr:uid="{00000000-0005-0000-0000-000022A60000}"/>
    <cellStyle name="Normal 5 2 4 2 5 2 2" xfId="42526" xr:uid="{00000000-0005-0000-0000-000023A60000}"/>
    <cellStyle name="Normal 5 2 4 2 5 2 2 2" xfId="42527" xr:uid="{00000000-0005-0000-0000-000024A60000}"/>
    <cellStyle name="Normal 5 2 4 2 5 2 3" xfId="42528" xr:uid="{00000000-0005-0000-0000-000025A60000}"/>
    <cellStyle name="Normal 5 2 4 2 5 3" xfId="42529" xr:uid="{00000000-0005-0000-0000-000026A60000}"/>
    <cellStyle name="Normal 5 2 4 2 5 3 2" xfId="42530" xr:uid="{00000000-0005-0000-0000-000027A60000}"/>
    <cellStyle name="Normal 5 2 4 2 5 4" xfId="42531" xr:uid="{00000000-0005-0000-0000-000028A60000}"/>
    <cellStyle name="Normal 5 2 4 2 6" xfId="42532" xr:uid="{00000000-0005-0000-0000-000029A60000}"/>
    <cellStyle name="Normal 5 2 4 2 6 2" xfId="42533" xr:uid="{00000000-0005-0000-0000-00002AA60000}"/>
    <cellStyle name="Normal 5 2 4 2 6 2 2" xfId="42534" xr:uid="{00000000-0005-0000-0000-00002BA60000}"/>
    <cellStyle name="Normal 5 2 4 2 6 3" xfId="42535" xr:uid="{00000000-0005-0000-0000-00002CA60000}"/>
    <cellStyle name="Normal 5 2 4 2 6 3 2" xfId="42536" xr:uid="{00000000-0005-0000-0000-00002DA60000}"/>
    <cellStyle name="Normal 5 2 4 2 6 4" xfId="42537" xr:uid="{00000000-0005-0000-0000-00002EA60000}"/>
    <cellStyle name="Normal 5 2 4 2 7" xfId="42538" xr:uid="{00000000-0005-0000-0000-00002FA60000}"/>
    <cellStyle name="Normal 5 2 4 2 7 2" xfId="42539" xr:uid="{00000000-0005-0000-0000-000030A60000}"/>
    <cellStyle name="Normal 5 2 4 2 8" xfId="42540" xr:uid="{00000000-0005-0000-0000-000031A60000}"/>
    <cellStyle name="Normal 5 2 4 2 8 2" xfId="42541" xr:uid="{00000000-0005-0000-0000-000032A60000}"/>
    <cellStyle name="Normal 5 2 4 2 9" xfId="42542" xr:uid="{00000000-0005-0000-0000-000033A60000}"/>
    <cellStyle name="Normal 5 2 4 3" xfId="42543" xr:uid="{00000000-0005-0000-0000-000034A60000}"/>
    <cellStyle name="Normal 5 2 4 3 2" xfId="42544" xr:uid="{00000000-0005-0000-0000-000035A60000}"/>
    <cellStyle name="Normal 5 2 4 3 2 2" xfId="42545" xr:uid="{00000000-0005-0000-0000-000036A60000}"/>
    <cellStyle name="Normal 5 2 4 3 2 2 2" xfId="42546" xr:uid="{00000000-0005-0000-0000-000037A60000}"/>
    <cellStyle name="Normal 5 2 4 3 2 2 2 2" xfId="42547" xr:uid="{00000000-0005-0000-0000-000038A60000}"/>
    <cellStyle name="Normal 5 2 4 3 2 2 2 2 2" xfId="42548" xr:uid="{00000000-0005-0000-0000-000039A60000}"/>
    <cellStyle name="Normal 5 2 4 3 2 2 2 3" xfId="42549" xr:uid="{00000000-0005-0000-0000-00003AA60000}"/>
    <cellStyle name="Normal 5 2 4 3 2 2 3" xfId="42550" xr:uid="{00000000-0005-0000-0000-00003BA60000}"/>
    <cellStyle name="Normal 5 2 4 3 2 2 3 2" xfId="42551" xr:uid="{00000000-0005-0000-0000-00003CA60000}"/>
    <cellStyle name="Normal 5 2 4 3 2 2 4" xfId="42552" xr:uid="{00000000-0005-0000-0000-00003DA60000}"/>
    <cellStyle name="Normal 5 2 4 3 2 3" xfId="42553" xr:uid="{00000000-0005-0000-0000-00003EA60000}"/>
    <cellStyle name="Normal 5 2 4 3 2 3 2" xfId="42554" xr:uid="{00000000-0005-0000-0000-00003FA60000}"/>
    <cellStyle name="Normal 5 2 4 3 2 3 2 2" xfId="42555" xr:uid="{00000000-0005-0000-0000-000040A60000}"/>
    <cellStyle name="Normal 5 2 4 3 2 3 3" xfId="42556" xr:uid="{00000000-0005-0000-0000-000041A60000}"/>
    <cellStyle name="Normal 5 2 4 3 2 4" xfId="42557" xr:uid="{00000000-0005-0000-0000-000042A60000}"/>
    <cellStyle name="Normal 5 2 4 3 2 4 2" xfId="42558" xr:uid="{00000000-0005-0000-0000-000043A60000}"/>
    <cellStyle name="Normal 5 2 4 3 2 5" xfId="42559" xr:uid="{00000000-0005-0000-0000-000044A60000}"/>
    <cellStyle name="Normal 5 2 4 3 3" xfId="42560" xr:uid="{00000000-0005-0000-0000-000045A60000}"/>
    <cellStyle name="Normal 5 2 4 3 3 2" xfId="42561" xr:uid="{00000000-0005-0000-0000-000046A60000}"/>
    <cellStyle name="Normal 5 2 4 3 3 2 2" xfId="42562" xr:uid="{00000000-0005-0000-0000-000047A60000}"/>
    <cellStyle name="Normal 5 2 4 3 3 2 2 2" xfId="42563" xr:uid="{00000000-0005-0000-0000-000048A60000}"/>
    <cellStyle name="Normal 5 2 4 3 3 2 3" xfId="42564" xr:uid="{00000000-0005-0000-0000-000049A60000}"/>
    <cellStyle name="Normal 5 2 4 3 3 3" xfId="42565" xr:uid="{00000000-0005-0000-0000-00004AA60000}"/>
    <cellStyle name="Normal 5 2 4 3 3 3 2" xfId="42566" xr:uid="{00000000-0005-0000-0000-00004BA60000}"/>
    <cellStyle name="Normal 5 2 4 3 3 4" xfId="42567" xr:uid="{00000000-0005-0000-0000-00004CA60000}"/>
    <cellStyle name="Normal 5 2 4 3 4" xfId="42568" xr:uid="{00000000-0005-0000-0000-00004DA60000}"/>
    <cellStyle name="Normal 5 2 4 3 4 2" xfId="42569" xr:uid="{00000000-0005-0000-0000-00004EA60000}"/>
    <cellStyle name="Normal 5 2 4 3 4 2 2" xfId="42570" xr:uid="{00000000-0005-0000-0000-00004FA60000}"/>
    <cellStyle name="Normal 5 2 4 3 4 3" xfId="42571" xr:uid="{00000000-0005-0000-0000-000050A60000}"/>
    <cellStyle name="Normal 5 2 4 3 5" xfId="42572" xr:uid="{00000000-0005-0000-0000-000051A60000}"/>
    <cellStyle name="Normal 5 2 4 3 5 2" xfId="42573" xr:uid="{00000000-0005-0000-0000-000052A60000}"/>
    <cellStyle name="Normal 5 2 4 3 6" xfId="42574" xr:uid="{00000000-0005-0000-0000-000053A60000}"/>
    <cellStyle name="Normal 5 2 4 4" xfId="42575" xr:uid="{00000000-0005-0000-0000-000054A60000}"/>
    <cellStyle name="Normal 5 2 4 4 2" xfId="42576" xr:uid="{00000000-0005-0000-0000-000055A60000}"/>
    <cellStyle name="Normal 5 2 4 4 2 2" xfId="42577" xr:uid="{00000000-0005-0000-0000-000056A60000}"/>
    <cellStyle name="Normal 5 2 4 4 2 2 2" xfId="42578" xr:uid="{00000000-0005-0000-0000-000057A60000}"/>
    <cellStyle name="Normal 5 2 4 4 2 2 2 2" xfId="42579" xr:uid="{00000000-0005-0000-0000-000058A60000}"/>
    <cellStyle name="Normal 5 2 4 4 2 2 2 2 2" xfId="42580" xr:uid="{00000000-0005-0000-0000-000059A60000}"/>
    <cellStyle name="Normal 5 2 4 4 2 2 2 3" xfId="42581" xr:uid="{00000000-0005-0000-0000-00005AA60000}"/>
    <cellStyle name="Normal 5 2 4 4 2 2 3" xfId="42582" xr:uid="{00000000-0005-0000-0000-00005BA60000}"/>
    <cellStyle name="Normal 5 2 4 4 2 2 3 2" xfId="42583" xr:uid="{00000000-0005-0000-0000-00005CA60000}"/>
    <cellStyle name="Normal 5 2 4 4 2 2 4" xfId="42584" xr:uid="{00000000-0005-0000-0000-00005DA60000}"/>
    <cellStyle name="Normal 5 2 4 4 2 3" xfId="42585" xr:uid="{00000000-0005-0000-0000-00005EA60000}"/>
    <cellStyle name="Normal 5 2 4 4 2 3 2" xfId="42586" xr:uid="{00000000-0005-0000-0000-00005FA60000}"/>
    <cellStyle name="Normal 5 2 4 4 2 3 2 2" xfId="42587" xr:uid="{00000000-0005-0000-0000-000060A60000}"/>
    <cellStyle name="Normal 5 2 4 4 2 3 3" xfId="42588" xr:uid="{00000000-0005-0000-0000-000061A60000}"/>
    <cellStyle name="Normal 5 2 4 4 2 4" xfId="42589" xr:uid="{00000000-0005-0000-0000-000062A60000}"/>
    <cellStyle name="Normal 5 2 4 4 2 4 2" xfId="42590" xr:uid="{00000000-0005-0000-0000-000063A60000}"/>
    <cellStyle name="Normal 5 2 4 4 2 5" xfId="42591" xr:uid="{00000000-0005-0000-0000-000064A60000}"/>
    <cellStyle name="Normal 5 2 4 4 3" xfId="42592" xr:uid="{00000000-0005-0000-0000-000065A60000}"/>
    <cellStyle name="Normal 5 2 4 4 3 2" xfId="42593" xr:uid="{00000000-0005-0000-0000-000066A60000}"/>
    <cellStyle name="Normal 5 2 4 4 3 2 2" xfId="42594" xr:uid="{00000000-0005-0000-0000-000067A60000}"/>
    <cellStyle name="Normal 5 2 4 4 3 2 2 2" xfId="42595" xr:uid="{00000000-0005-0000-0000-000068A60000}"/>
    <cellStyle name="Normal 5 2 4 4 3 2 3" xfId="42596" xr:uid="{00000000-0005-0000-0000-000069A60000}"/>
    <cellStyle name="Normal 5 2 4 4 3 3" xfId="42597" xr:uid="{00000000-0005-0000-0000-00006AA60000}"/>
    <cellStyle name="Normal 5 2 4 4 3 3 2" xfId="42598" xr:uid="{00000000-0005-0000-0000-00006BA60000}"/>
    <cellStyle name="Normal 5 2 4 4 3 4" xfId="42599" xr:uid="{00000000-0005-0000-0000-00006CA60000}"/>
    <cellStyle name="Normal 5 2 4 4 4" xfId="42600" xr:uid="{00000000-0005-0000-0000-00006DA60000}"/>
    <cellStyle name="Normal 5 2 4 4 4 2" xfId="42601" xr:uid="{00000000-0005-0000-0000-00006EA60000}"/>
    <cellStyle name="Normal 5 2 4 4 4 2 2" xfId="42602" xr:uid="{00000000-0005-0000-0000-00006FA60000}"/>
    <cellStyle name="Normal 5 2 4 4 4 3" xfId="42603" xr:uid="{00000000-0005-0000-0000-000070A60000}"/>
    <cellStyle name="Normal 5 2 4 4 5" xfId="42604" xr:uid="{00000000-0005-0000-0000-000071A60000}"/>
    <cellStyle name="Normal 5 2 4 4 5 2" xfId="42605" xr:uid="{00000000-0005-0000-0000-000072A60000}"/>
    <cellStyle name="Normal 5 2 4 4 6" xfId="42606" xr:uid="{00000000-0005-0000-0000-000073A60000}"/>
    <cellStyle name="Normal 5 2 4 5" xfId="42607" xr:uid="{00000000-0005-0000-0000-000074A60000}"/>
    <cellStyle name="Normal 5 2 4 5 2" xfId="42608" xr:uid="{00000000-0005-0000-0000-000075A60000}"/>
    <cellStyle name="Normal 5 2 4 5 2 2" xfId="42609" xr:uid="{00000000-0005-0000-0000-000076A60000}"/>
    <cellStyle name="Normal 5 2 4 5 2 2 2" xfId="42610" xr:uid="{00000000-0005-0000-0000-000077A60000}"/>
    <cellStyle name="Normal 5 2 4 5 2 2 2 2" xfId="42611" xr:uid="{00000000-0005-0000-0000-000078A60000}"/>
    <cellStyle name="Normal 5 2 4 5 2 2 3" xfId="42612" xr:uid="{00000000-0005-0000-0000-000079A60000}"/>
    <cellStyle name="Normal 5 2 4 5 2 3" xfId="42613" xr:uid="{00000000-0005-0000-0000-00007AA60000}"/>
    <cellStyle name="Normal 5 2 4 5 2 3 2" xfId="42614" xr:uid="{00000000-0005-0000-0000-00007BA60000}"/>
    <cellStyle name="Normal 5 2 4 5 2 4" xfId="42615" xr:uid="{00000000-0005-0000-0000-00007CA60000}"/>
    <cellStyle name="Normal 5 2 4 5 3" xfId="42616" xr:uid="{00000000-0005-0000-0000-00007DA60000}"/>
    <cellStyle name="Normal 5 2 4 5 3 2" xfId="42617" xr:uid="{00000000-0005-0000-0000-00007EA60000}"/>
    <cellStyle name="Normal 5 2 4 5 3 2 2" xfId="42618" xr:uid="{00000000-0005-0000-0000-00007FA60000}"/>
    <cellStyle name="Normal 5 2 4 5 3 3" xfId="42619" xr:uid="{00000000-0005-0000-0000-000080A60000}"/>
    <cellStyle name="Normal 5 2 4 5 4" xfId="42620" xr:uid="{00000000-0005-0000-0000-000081A60000}"/>
    <cellStyle name="Normal 5 2 4 5 4 2" xfId="42621" xr:uid="{00000000-0005-0000-0000-000082A60000}"/>
    <cellStyle name="Normal 5 2 4 5 5" xfId="42622" xr:uid="{00000000-0005-0000-0000-000083A60000}"/>
    <cellStyle name="Normal 5 2 4 6" xfId="42623" xr:uid="{00000000-0005-0000-0000-000084A60000}"/>
    <cellStyle name="Normal 5 2 4 6 2" xfId="42624" xr:uid="{00000000-0005-0000-0000-000085A60000}"/>
    <cellStyle name="Normal 5 2 4 6 2 2" xfId="42625" xr:uid="{00000000-0005-0000-0000-000086A60000}"/>
    <cellStyle name="Normal 5 2 4 6 2 2 2" xfId="42626" xr:uid="{00000000-0005-0000-0000-000087A60000}"/>
    <cellStyle name="Normal 5 2 4 6 2 3" xfId="42627" xr:uid="{00000000-0005-0000-0000-000088A60000}"/>
    <cellStyle name="Normal 5 2 4 6 3" xfId="42628" xr:uid="{00000000-0005-0000-0000-000089A60000}"/>
    <cellStyle name="Normal 5 2 4 6 3 2" xfId="42629" xr:uid="{00000000-0005-0000-0000-00008AA60000}"/>
    <cellStyle name="Normal 5 2 4 6 4" xfId="42630" xr:uid="{00000000-0005-0000-0000-00008BA60000}"/>
    <cellStyle name="Normal 5 2 4 7" xfId="42631" xr:uid="{00000000-0005-0000-0000-00008CA60000}"/>
    <cellStyle name="Normal 5 2 4 7 2" xfId="42632" xr:uid="{00000000-0005-0000-0000-00008DA60000}"/>
    <cellStyle name="Normal 5 2 4 7 2 2" xfId="42633" xr:uid="{00000000-0005-0000-0000-00008EA60000}"/>
    <cellStyle name="Normal 5 2 4 7 3" xfId="42634" xr:uid="{00000000-0005-0000-0000-00008FA60000}"/>
    <cellStyle name="Normal 5 2 4 7 3 2" xfId="42635" xr:uid="{00000000-0005-0000-0000-000090A60000}"/>
    <cellStyle name="Normal 5 2 4 7 4" xfId="42636" xr:uid="{00000000-0005-0000-0000-000091A60000}"/>
    <cellStyle name="Normal 5 2 4 8" xfId="42637" xr:uid="{00000000-0005-0000-0000-000092A60000}"/>
    <cellStyle name="Normal 5 2 4 8 2" xfId="42638" xr:uid="{00000000-0005-0000-0000-000093A60000}"/>
    <cellStyle name="Normal 5 2 4 9" xfId="42639" xr:uid="{00000000-0005-0000-0000-000094A60000}"/>
    <cellStyle name="Normal 5 2 4 9 2" xfId="42640" xr:uid="{00000000-0005-0000-0000-000095A60000}"/>
    <cellStyle name="Normal 5 2 5" xfId="42641" xr:uid="{00000000-0005-0000-0000-000096A60000}"/>
    <cellStyle name="Normal 5 2 5 2" xfId="42642" xr:uid="{00000000-0005-0000-0000-000097A60000}"/>
    <cellStyle name="Normal 5 2 5 2 2" xfId="42643" xr:uid="{00000000-0005-0000-0000-000098A60000}"/>
    <cellStyle name="Normal 5 2 5 2 2 2" xfId="42644" xr:uid="{00000000-0005-0000-0000-000099A60000}"/>
    <cellStyle name="Normal 5 2 5 2 2 2 2" xfId="42645" xr:uid="{00000000-0005-0000-0000-00009AA60000}"/>
    <cellStyle name="Normal 5 2 5 2 2 2 2 2" xfId="42646" xr:uid="{00000000-0005-0000-0000-00009BA60000}"/>
    <cellStyle name="Normal 5 2 5 2 2 2 2 2 2" xfId="42647" xr:uid="{00000000-0005-0000-0000-00009CA60000}"/>
    <cellStyle name="Normal 5 2 5 2 2 2 2 3" xfId="42648" xr:uid="{00000000-0005-0000-0000-00009DA60000}"/>
    <cellStyle name="Normal 5 2 5 2 2 2 3" xfId="42649" xr:uid="{00000000-0005-0000-0000-00009EA60000}"/>
    <cellStyle name="Normal 5 2 5 2 2 2 3 2" xfId="42650" xr:uid="{00000000-0005-0000-0000-00009FA60000}"/>
    <cellStyle name="Normal 5 2 5 2 2 2 4" xfId="42651" xr:uid="{00000000-0005-0000-0000-0000A0A60000}"/>
    <cellStyle name="Normal 5 2 5 2 2 3" xfId="42652" xr:uid="{00000000-0005-0000-0000-0000A1A60000}"/>
    <cellStyle name="Normal 5 2 5 2 2 3 2" xfId="42653" xr:uid="{00000000-0005-0000-0000-0000A2A60000}"/>
    <cellStyle name="Normal 5 2 5 2 2 3 2 2" xfId="42654" xr:uid="{00000000-0005-0000-0000-0000A3A60000}"/>
    <cellStyle name="Normal 5 2 5 2 2 3 3" xfId="42655" xr:uid="{00000000-0005-0000-0000-0000A4A60000}"/>
    <cellStyle name="Normal 5 2 5 2 2 4" xfId="42656" xr:uid="{00000000-0005-0000-0000-0000A5A60000}"/>
    <cellStyle name="Normal 5 2 5 2 2 4 2" xfId="42657" xr:uid="{00000000-0005-0000-0000-0000A6A60000}"/>
    <cellStyle name="Normal 5 2 5 2 2 5" xfId="42658" xr:uid="{00000000-0005-0000-0000-0000A7A60000}"/>
    <cellStyle name="Normal 5 2 5 2 3" xfId="42659" xr:uid="{00000000-0005-0000-0000-0000A8A60000}"/>
    <cellStyle name="Normal 5 2 5 2 3 2" xfId="42660" xr:uid="{00000000-0005-0000-0000-0000A9A60000}"/>
    <cellStyle name="Normal 5 2 5 2 3 2 2" xfId="42661" xr:uid="{00000000-0005-0000-0000-0000AAA60000}"/>
    <cellStyle name="Normal 5 2 5 2 3 2 2 2" xfId="42662" xr:uid="{00000000-0005-0000-0000-0000ABA60000}"/>
    <cellStyle name="Normal 5 2 5 2 3 2 3" xfId="42663" xr:uid="{00000000-0005-0000-0000-0000ACA60000}"/>
    <cellStyle name="Normal 5 2 5 2 3 3" xfId="42664" xr:uid="{00000000-0005-0000-0000-0000ADA60000}"/>
    <cellStyle name="Normal 5 2 5 2 3 3 2" xfId="42665" xr:uid="{00000000-0005-0000-0000-0000AEA60000}"/>
    <cellStyle name="Normal 5 2 5 2 3 4" xfId="42666" xr:uid="{00000000-0005-0000-0000-0000AFA60000}"/>
    <cellStyle name="Normal 5 2 5 2 4" xfId="42667" xr:uid="{00000000-0005-0000-0000-0000B0A60000}"/>
    <cellStyle name="Normal 5 2 5 2 4 2" xfId="42668" xr:uid="{00000000-0005-0000-0000-0000B1A60000}"/>
    <cellStyle name="Normal 5 2 5 2 4 2 2" xfId="42669" xr:uid="{00000000-0005-0000-0000-0000B2A60000}"/>
    <cellStyle name="Normal 5 2 5 2 4 3" xfId="42670" xr:uid="{00000000-0005-0000-0000-0000B3A60000}"/>
    <cellStyle name="Normal 5 2 5 2 5" xfId="42671" xr:uid="{00000000-0005-0000-0000-0000B4A60000}"/>
    <cellStyle name="Normal 5 2 5 2 5 2" xfId="42672" xr:uid="{00000000-0005-0000-0000-0000B5A60000}"/>
    <cellStyle name="Normal 5 2 5 2 6" xfId="42673" xr:uid="{00000000-0005-0000-0000-0000B6A60000}"/>
    <cellStyle name="Normal 5 2 5 3" xfId="42674" xr:uid="{00000000-0005-0000-0000-0000B7A60000}"/>
    <cellStyle name="Normal 5 2 5 3 2" xfId="42675" xr:uid="{00000000-0005-0000-0000-0000B8A60000}"/>
    <cellStyle name="Normal 5 2 5 3 2 2" xfId="42676" xr:uid="{00000000-0005-0000-0000-0000B9A60000}"/>
    <cellStyle name="Normal 5 2 5 3 2 2 2" xfId="42677" xr:uid="{00000000-0005-0000-0000-0000BAA60000}"/>
    <cellStyle name="Normal 5 2 5 3 2 2 2 2" xfId="42678" xr:uid="{00000000-0005-0000-0000-0000BBA60000}"/>
    <cellStyle name="Normal 5 2 5 3 2 2 2 2 2" xfId="42679" xr:uid="{00000000-0005-0000-0000-0000BCA60000}"/>
    <cellStyle name="Normal 5 2 5 3 2 2 2 3" xfId="42680" xr:uid="{00000000-0005-0000-0000-0000BDA60000}"/>
    <cellStyle name="Normal 5 2 5 3 2 2 3" xfId="42681" xr:uid="{00000000-0005-0000-0000-0000BEA60000}"/>
    <cellStyle name="Normal 5 2 5 3 2 2 3 2" xfId="42682" xr:uid="{00000000-0005-0000-0000-0000BFA60000}"/>
    <cellStyle name="Normal 5 2 5 3 2 2 4" xfId="42683" xr:uid="{00000000-0005-0000-0000-0000C0A60000}"/>
    <cellStyle name="Normal 5 2 5 3 2 3" xfId="42684" xr:uid="{00000000-0005-0000-0000-0000C1A60000}"/>
    <cellStyle name="Normal 5 2 5 3 2 3 2" xfId="42685" xr:uid="{00000000-0005-0000-0000-0000C2A60000}"/>
    <cellStyle name="Normal 5 2 5 3 2 3 2 2" xfId="42686" xr:uid="{00000000-0005-0000-0000-0000C3A60000}"/>
    <cellStyle name="Normal 5 2 5 3 2 3 3" xfId="42687" xr:uid="{00000000-0005-0000-0000-0000C4A60000}"/>
    <cellStyle name="Normal 5 2 5 3 2 4" xfId="42688" xr:uid="{00000000-0005-0000-0000-0000C5A60000}"/>
    <cellStyle name="Normal 5 2 5 3 2 4 2" xfId="42689" xr:uid="{00000000-0005-0000-0000-0000C6A60000}"/>
    <cellStyle name="Normal 5 2 5 3 2 5" xfId="42690" xr:uid="{00000000-0005-0000-0000-0000C7A60000}"/>
    <cellStyle name="Normal 5 2 5 3 3" xfId="42691" xr:uid="{00000000-0005-0000-0000-0000C8A60000}"/>
    <cellStyle name="Normal 5 2 5 3 3 2" xfId="42692" xr:uid="{00000000-0005-0000-0000-0000C9A60000}"/>
    <cellStyle name="Normal 5 2 5 3 3 2 2" xfId="42693" xr:uid="{00000000-0005-0000-0000-0000CAA60000}"/>
    <cellStyle name="Normal 5 2 5 3 3 2 2 2" xfId="42694" xr:uid="{00000000-0005-0000-0000-0000CBA60000}"/>
    <cellStyle name="Normal 5 2 5 3 3 2 3" xfId="42695" xr:uid="{00000000-0005-0000-0000-0000CCA60000}"/>
    <cellStyle name="Normal 5 2 5 3 3 3" xfId="42696" xr:uid="{00000000-0005-0000-0000-0000CDA60000}"/>
    <cellStyle name="Normal 5 2 5 3 3 3 2" xfId="42697" xr:uid="{00000000-0005-0000-0000-0000CEA60000}"/>
    <cellStyle name="Normal 5 2 5 3 3 4" xfId="42698" xr:uid="{00000000-0005-0000-0000-0000CFA60000}"/>
    <cellStyle name="Normal 5 2 5 3 4" xfId="42699" xr:uid="{00000000-0005-0000-0000-0000D0A60000}"/>
    <cellStyle name="Normal 5 2 5 3 4 2" xfId="42700" xr:uid="{00000000-0005-0000-0000-0000D1A60000}"/>
    <cellStyle name="Normal 5 2 5 3 4 2 2" xfId="42701" xr:uid="{00000000-0005-0000-0000-0000D2A60000}"/>
    <cellStyle name="Normal 5 2 5 3 4 3" xfId="42702" xr:uid="{00000000-0005-0000-0000-0000D3A60000}"/>
    <cellStyle name="Normal 5 2 5 3 5" xfId="42703" xr:uid="{00000000-0005-0000-0000-0000D4A60000}"/>
    <cellStyle name="Normal 5 2 5 3 5 2" xfId="42704" xr:uid="{00000000-0005-0000-0000-0000D5A60000}"/>
    <cellStyle name="Normal 5 2 5 3 6" xfId="42705" xr:uid="{00000000-0005-0000-0000-0000D6A60000}"/>
    <cellStyle name="Normal 5 2 5 4" xfId="42706" xr:uid="{00000000-0005-0000-0000-0000D7A60000}"/>
    <cellStyle name="Normal 5 2 5 4 2" xfId="42707" xr:uid="{00000000-0005-0000-0000-0000D8A60000}"/>
    <cellStyle name="Normal 5 2 5 4 2 2" xfId="42708" xr:uid="{00000000-0005-0000-0000-0000D9A60000}"/>
    <cellStyle name="Normal 5 2 5 4 2 2 2" xfId="42709" xr:uid="{00000000-0005-0000-0000-0000DAA60000}"/>
    <cellStyle name="Normal 5 2 5 4 2 2 2 2" xfId="42710" xr:uid="{00000000-0005-0000-0000-0000DBA60000}"/>
    <cellStyle name="Normal 5 2 5 4 2 2 3" xfId="42711" xr:uid="{00000000-0005-0000-0000-0000DCA60000}"/>
    <cellStyle name="Normal 5 2 5 4 2 3" xfId="42712" xr:uid="{00000000-0005-0000-0000-0000DDA60000}"/>
    <cellStyle name="Normal 5 2 5 4 2 3 2" xfId="42713" xr:uid="{00000000-0005-0000-0000-0000DEA60000}"/>
    <cellStyle name="Normal 5 2 5 4 2 4" xfId="42714" xr:uid="{00000000-0005-0000-0000-0000DFA60000}"/>
    <cellStyle name="Normal 5 2 5 4 3" xfId="42715" xr:uid="{00000000-0005-0000-0000-0000E0A60000}"/>
    <cellStyle name="Normal 5 2 5 4 3 2" xfId="42716" xr:uid="{00000000-0005-0000-0000-0000E1A60000}"/>
    <cellStyle name="Normal 5 2 5 4 3 2 2" xfId="42717" xr:uid="{00000000-0005-0000-0000-0000E2A60000}"/>
    <cellStyle name="Normal 5 2 5 4 3 3" xfId="42718" xr:uid="{00000000-0005-0000-0000-0000E3A60000}"/>
    <cellStyle name="Normal 5 2 5 4 4" xfId="42719" xr:uid="{00000000-0005-0000-0000-0000E4A60000}"/>
    <cellStyle name="Normal 5 2 5 4 4 2" xfId="42720" xr:uid="{00000000-0005-0000-0000-0000E5A60000}"/>
    <cellStyle name="Normal 5 2 5 4 5" xfId="42721" xr:uid="{00000000-0005-0000-0000-0000E6A60000}"/>
    <cellStyle name="Normal 5 2 5 5" xfId="42722" xr:uid="{00000000-0005-0000-0000-0000E7A60000}"/>
    <cellStyle name="Normal 5 2 5 5 2" xfId="42723" xr:uid="{00000000-0005-0000-0000-0000E8A60000}"/>
    <cellStyle name="Normal 5 2 5 5 2 2" xfId="42724" xr:uid="{00000000-0005-0000-0000-0000E9A60000}"/>
    <cellStyle name="Normal 5 2 5 5 2 2 2" xfId="42725" xr:uid="{00000000-0005-0000-0000-0000EAA60000}"/>
    <cellStyle name="Normal 5 2 5 5 2 3" xfId="42726" xr:uid="{00000000-0005-0000-0000-0000EBA60000}"/>
    <cellStyle name="Normal 5 2 5 5 3" xfId="42727" xr:uid="{00000000-0005-0000-0000-0000ECA60000}"/>
    <cellStyle name="Normal 5 2 5 5 3 2" xfId="42728" xr:uid="{00000000-0005-0000-0000-0000EDA60000}"/>
    <cellStyle name="Normal 5 2 5 5 4" xfId="42729" xr:uid="{00000000-0005-0000-0000-0000EEA60000}"/>
    <cellStyle name="Normal 5 2 5 6" xfId="42730" xr:uid="{00000000-0005-0000-0000-0000EFA60000}"/>
    <cellStyle name="Normal 5 2 5 6 2" xfId="42731" xr:uid="{00000000-0005-0000-0000-0000F0A60000}"/>
    <cellStyle name="Normal 5 2 5 6 2 2" xfId="42732" xr:uid="{00000000-0005-0000-0000-0000F1A60000}"/>
    <cellStyle name="Normal 5 2 5 6 3" xfId="42733" xr:uid="{00000000-0005-0000-0000-0000F2A60000}"/>
    <cellStyle name="Normal 5 2 5 6 3 2" xfId="42734" xr:uid="{00000000-0005-0000-0000-0000F3A60000}"/>
    <cellStyle name="Normal 5 2 5 6 4" xfId="42735" xr:uid="{00000000-0005-0000-0000-0000F4A60000}"/>
    <cellStyle name="Normal 5 2 5 7" xfId="42736" xr:uid="{00000000-0005-0000-0000-0000F5A60000}"/>
    <cellStyle name="Normal 5 2 5 7 2" xfId="42737" xr:uid="{00000000-0005-0000-0000-0000F6A60000}"/>
    <cellStyle name="Normal 5 2 5 8" xfId="42738" xr:uid="{00000000-0005-0000-0000-0000F7A60000}"/>
    <cellStyle name="Normal 5 2 5 8 2" xfId="42739" xr:uid="{00000000-0005-0000-0000-0000F8A60000}"/>
    <cellStyle name="Normal 5 2 5 9" xfId="42740" xr:uid="{00000000-0005-0000-0000-0000F9A60000}"/>
    <cellStyle name="Normal 5 2 6" xfId="42741" xr:uid="{00000000-0005-0000-0000-0000FAA60000}"/>
    <cellStyle name="Normal 5 2 6 2" xfId="42742" xr:uid="{00000000-0005-0000-0000-0000FBA60000}"/>
    <cellStyle name="Normal 5 2 6 2 2" xfId="42743" xr:uid="{00000000-0005-0000-0000-0000FCA60000}"/>
    <cellStyle name="Normal 5 2 6 2 2 2" xfId="42744" xr:uid="{00000000-0005-0000-0000-0000FDA60000}"/>
    <cellStyle name="Normal 5 2 6 2 2 2 2" xfId="42745" xr:uid="{00000000-0005-0000-0000-0000FEA60000}"/>
    <cellStyle name="Normal 5 2 6 2 2 2 2 2" xfId="42746" xr:uid="{00000000-0005-0000-0000-0000FFA60000}"/>
    <cellStyle name="Normal 5 2 6 2 2 2 3" xfId="42747" xr:uid="{00000000-0005-0000-0000-000000A70000}"/>
    <cellStyle name="Normal 5 2 6 2 2 3" xfId="42748" xr:uid="{00000000-0005-0000-0000-000001A70000}"/>
    <cellStyle name="Normal 5 2 6 2 2 3 2" xfId="42749" xr:uid="{00000000-0005-0000-0000-000002A70000}"/>
    <cellStyle name="Normal 5 2 6 2 2 4" xfId="42750" xr:uid="{00000000-0005-0000-0000-000003A70000}"/>
    <cellStyle name="Normal 5 2 6 2 3" xfId="42751" xr:uid="{00000000-0005-0000-0000-000004A70000}"/>
    <cellStyle name="Normal 5 2 6 2 3 2" xfId="42752" xr:uid="{00000000-0005-0000-0000-000005A70000}"/>
    <cellStyle name="Normal 5 2 6 2 3 2 2" xfId="42753" xr:uid="{00000000-0005-0000-0000-000006A70000}"/>
    <cellStyle name="Normal 5 2 6 2 3 3" xfId="42754" xr:uid="{00000000-0005-0000-0000-000007A70000}"/>
    <cellStyle name="Normal 5 2 6 2 4" xfId="42755" xr:uid="{00000000-0005-0000-0000-000008A70000}"/>
    <cellStyle name="Normal 5 2 6 2 4 2" xfId="42756" xr:uid="{00000000-0005-0000-0000-000009A70000}"/>
    <cellStyle name="Normal 5 2 6 2 5" xfId="42757" xr:uid="{00000000-0005-0000-0000-00000AA70000}"/>
    <cellStyle name="Normal 5 2 6 3" xfId="42758" xr:uid="{00000000-0005-0000-0000-00000BA70000}"/>
    <cellStyle name="Normal 5 2 6 3 2" xfId="42759" xr:uid="{00000000-0005-0000-0000-00000CA70000}"/>
    <cellStyle name="Normal 5 2 6 3 2 2" xfId="42760" xr:uid="{00000000-0005-0000-0000-00000DA70000}"/>
    <cellStyle name="Normal 5 2 6 3 2 2 2" xfId="42761" xr:uid="{00000000-0005-0000-0000-00000EA70000}"/>
    <cellStyle name="Normal 5 2 6 3 2 3" xfId="42762" xr:uid="{00000000-0005-0000-0000-00000FA70000}"/>
    <cellStyle name="Normal 5 2 6 3 3" xfId="42763" xr:uid="{00000000-0005-0000-0000-000010A70000}"/>
    <cellStyle name="Normal 5 2 6 3 3 2" xfId="42764" xr:uid="{00000000-0005-0000-0000-000011A70000}"/>
    <cellStyle name="Normal 5 2 6 3 4" xfId="42765" xr:uid="{00000000-0005-0000-0000-000012A70000}"/>
    <cellStyle name="Normal 5 2 6 4" xfId="42766" xr:uid="{00000000-0005-0000-0000-000013A70000}"/>
    <cellStyle name="Normal 5 2 6 4 2" xfId="42767" xr:uid="{00000000-0005-0000-0000-000014A70000}"/>
    <cellStyle name="Normal 5 2 6 4 2 2" xfId="42768" xr:uid="{00000000-0005-0000-0000-000015A70000}"/>
    <cellStyle name="Normal 5 2 6 4 3" xfId="42769" xr:uid="{00000000-0005-0000-0000-000016A70000}"/>
    <cellStyle name="Normal 5 2 6 5" xfId="42770" xr:uid="{00000000-0005-0000-0000-000017A70000}"/>
    <cellStyle name="Normal 5 2 6 5 2" xfId="42771" xr:uid="{00000000-0005-0000-0000-000018A70000}"/>
    <cellStyle name="Normal 5 2 6 6" xfId="42772" xr:uid="{00000000-0005-0000-0000-000019A70000}"/>
    <cellStyle name="Normal 5 2 7" xfId="42773" xr:uid="{00000000-0005-0000-0000-00001AA70000}"/>
    <cellStyle name="Normal 5 2 7 2" xfId="42774" xr:uid="{00000000-0005-0000-0000-00001BA70000}"/>
    <cellStyle name="Normal 5 2 7 2 2" xfId="42775" xr:uid="{00000000-0005-0000-0000-00001CA70000}"/>
    <cellStyle name="Normal 5 2 7 2 2 2" xfId="42776" xr:uid="{00000000-0005-0000-0000-00001DA70000}"/>
    <cellStyle name="Normal 5 2 7 2 2 2 2" xfId="42777" xr:uid="{00000000-0005-0000-0000-00001EA70000}"/>
    <cellStyle name="Normal 5 2 7 2 2 2 2 2" xfId="42778" xr:uid="{00000000-0005-0000-0000-00001FA70000}"/>
    <cellStyle name="Normal 5 2 7 2 2 2 3" xfId="42779" xr:uid="{00000000-0005-0000-0000-000020A70000}"/>
    <cellStyle name="Normal 5 2 7 2 2 3" xfId="42780" xr:uid="{00000000-0005-0000-0000-000021A70000}"/>
    <cellStyle name="Normal 5 2 7 2 2 3 2" xfId="42781" xr:uid="{00000000-0005-0000-0000-000022A70000}"/>
    <cellStyle name="Normal 5 2 7 2 2 4" xfId="42782" xr:uid="{00000000-0005-0000-0000-000023A70000}"/>
    <cellStyle name="Normal 5 2 7 2 3" xfId="42783" xr:uid="{00000000-0005-0000-0000-000024A70000}"/>
    <cellStyle name="Normal 5 2 7 2 3 2" xfId="42784" xr:uid="{00000000-0005-0000-0000-000025A70000}"/>
    <cellStyle name="Normal 5 2 7 2 3 2 2" xfId="42785" xr:uid="{00000000-0005-0000-0000-000026A70000}"/>
    <cellStyle name="Normal 5 2 7 2 3 3" xfId="42786" xr:uid="{00000000-0005-0000-0000-000027A70000}"/>
    <cellStyle name="Normal 5 2 7 2 4" xfId="42787" xr:uid="{00000000-0005-0000-0000-000028A70000}"/>
    <cellStyle name="Normal 5 2 7 2 4 2" xfId="42788" xr:uid="{00000000-0005-0000-0000-000029A70000}"/>
    <cellStyle name="Normal 5 2 7 2 5" xfId="42789" xr:uid="{00000000-0005-0000-0000-00002AA70000}"/>
    <cellStyle name="Normal 5 2 7 3" xfId="42790" xr:uid="{00000000-0005-0000-0000-00002BA70000}"/>
    <cellStyle name="Normal 5 2 7 3 2" xfId="42791" xr:uid="{00000000-0005-0000-0000-00002CA70000}"/>
    <cellStyle name="Normal 5 2 7 3 2 2" xfId="42792" xr:uid="{00000000-0005-0000-0000-00002DA70000}"/>
    <cellStyle name="Normal 5 2 7 3 2 2 2" xfId="42793" xr:uid="{00000000-0005-0000-0000-00002EA70000}"/>
    <cellStyle name="Normal 5 2 7 3 2 3" xfId="42794" xr:uid="{00000000-0005-0000-0000-00002FA70000}"/>
    <cellStyle name="Normal 5 2 7 3 3" xfId="42795" xr:uid="{00000000-0005-0000-0000-000030A70000}"/>
    <cellStyle name="Normal 5 2 7 3 3 2" xfId="42796" xr:uid="{00000000-0005-0000-0000-000031A70000}"/>
    <cellStyle name="Normal 5 2 7 3 4" xfId="42797" xr:uid="{00000000-0005-0000-0000-000032A70000}"/>
    <cellStyle name="Normal 5 2 7 4" xfId="42798" xr:uid="{00000000-0005-0000-0000-000033A70000}"/>
    <cellStyle name="Normal 5 2 7 4 2" xfId="42799" xr:uid="{00000000-0005-0000-0000-000034A70000}"/>
    <cellStyle name="Normal 5 2 7 4 2 2" xfId="42800" xr:uid="{00000000-0005-0000-0000-000035A70000}"/>
    <cellStyle name="Normal 5 2 7 4 3" xfId="42801" xr:uid="{00000000-0005-0000-0000-000036A70000}"/>
    <cellStyle name="Normal 5 2 7 5" xfId="42802" xr:uid="{00000000-0005-0000-0000-000037A70000}"/>
    <cellStyle name="Normal 5 2 7 5 2" xfId="42803" xr:uid="{00000000-0005-0000-0000-000038A70000}"/>
    <cellStyle name="Normal 5 2 7 6" xfId="42804" xr:uid="{00000000-0005-0000-0000-000039A70000}"/>
    <cellStyle name="Normal 5 2 8" xfId="42805" xr:uid="{00000000-0005-0000-0000-00003AA70000}"/>
    <cellStyle name="Normal 5 2 8 2" xfId="42806" xr:uid="{00000000-0005-0000-0000-00003BA70000}"/>
    <cellStyle name="Normal 5 2 8 2 2" xfId="42807" xr:uid="{00000000-0005-0000-0000-00003CA70000}"/>
    <cellStyle name="Normal 5 2 8 2 2 2" xfId="42808" xr:uid="{00000000-0005-0000-0000-00003DA70000}"/>
    <cellStyle name="Normal 5 2 8 2 2 2 2" xfId="42809" xr:uid="{00000000-0005-0000-0000-00003EA70000}"/>
    <cellStyle name="Normal 5 2 8 2 2 3" xfId="42810" xr:uid="{00000000-0005-0000-0000-00003FA70000}"/>
    <cellStyle name="Normal 5 2 8 2 3" xfId="42811" xr:uid="{00000000-0005-0000-0000-000040A70000}"/>
    <cellStyle name="Normal 5 2 8 2 3 2" xfId="42812" xr:uid="{00000000-0005-0000-0000-000041A70000}"/>
    <cellStyle name="Normal 5 2 8 2 4" xfId="42813" xr:uid="{00000000-0005-0000-0000-000042A70000}"/>
    <cellStyle name="Normal 5 2 8 3" xfId="42814" xr:uid="{00000000-0005-0000-0000-000043A70000}"/>
    <cellStyle name="Normal 5 2 8 3 2" xfId="42815" xr:uid="{00000000-0005-0000-0000-000044A70000}"/>
    <cellStyle name="Normal 5 2 8 3 2 2" xfId="42816" xr:uid="{00000000-0005-0000-0000-000045A70000}"/>
    <cellStyle name="Normal 5 2 8 3 3" xfId="42817" xr:uid="{00000000-0005-0000-0000-000046A70000}"/>
    <cellStyle name="Normal 5 2 8 4" xfId="42818" xr:uid="{00000000-0005-0000-0000-000047A70000}"/>
    <cellStyle name="Normal 5 2 8 4 2" xfId="42819" xr:uid="{00000000-0005-0000-0000-000048A70000}"/>
    <cellStyle name="Normal 5 2 8 5" xfId="42820" xr:uid="{00000000-0005-0000-0000-000049A70000}"/>
    <cellStyle name="Normal 5 2 9" xfId="42821" xr:uid="{00000000-0005-0000-0000-00004AA70000}"/>
    <cellStyle name="Normal 5 2 9 2" xfId="42822" xr:uid="{00000000-0005-0000-0000-00004BA70000}"/>
    <cellStyle name="Normal 5 2 9 2 2" xfId="42823" xr:uid="{00000000-0005-0000-0000-00004CA70000}"/>
    <cellStyle name="Normal 5 2 9 2 2 2" xfId="42824" xr:uid="{00000000-0005-0000-0000-00004DA70000}"/>
    <cellStyle name="Normal 5 2 9 2 3" xfId="42825" xr:uid="{00000000-0005-0000-0000-00004EA70000}"/>
    <cellStyle name="Normal 5 2 9 3" xfId="42826" xr:uid="{00000000-0005-0000-0000-00004FA70000}"/>
    <cellStyle name="Normal 5 2 9 3 2" xfId="42827" xr:uid="{00000000-0005-0000-0000-000050A70000}"/>
    <cellStyle name="Normal 5 2 9 4" xfId="42828" xr:uid="{00000000-0005-0000-0000-000051A70000}"/>
    <cellStyle name="Normal 5 20" xfId="42829" xr:uid="{00000000-0005-0000-0000-000052A70000}"/>
    <cellStyle name="Normal 5 21" xfId="42830" xr:uid="{00000000-0005-0000-0000-000053A70000}"/>
    <cellStyle name="Normal 5 21 10" xfId="42831" xr:uid="{00000000-0005-0000-0000-000054A70000}"/>
    <cellStyle name="Normal 5 21 10 2" xfId="42832" xr:uid="{00000000-0005-0000-0000-000055A70000}"/>
    <cellStyle name="Normal 5 21 11" xfId="42833" xr:uid="{00000000-0005-0000-0000-000056A70000}"/>
    <cellStyle name="Normal 5 21 12" xfId="42834" xr:uid="{00000000-0005-0000-0000-000057A70000}"/>
    <cellStyle name="Normal 5 21 2" xfId="42835" xr:uid="{00000000-0005-0000-0000-000058A70000}"/>
    <cellStyle name="Normal 5 21 2 10" xfId="42836" xr:uid="{00000000-0005-0000-0000-000059A70000}"/>
    <cellStyle name="Normal 5 21 2 11" xfId="42837" xr:uid="{00000000-0005-0000-0000-00005AA70000}"/>
    <cellStyle name="Normal 5 21 2 2" xfId="42838" xr:uid="{00000000-0005-0000-0000-00005BA70000}"/>
    <cellStyle name="Normal 5 21 2 2 2" xfId="42839" xr:uid="{00000000-0005-0000-0000-00005CA70000}"/>
    <cellStyle name="Normal 5 21 2 2 2 2" xfId="42840" xr:uid="{00000000-0005-0000-0000-00005DA70000}"/>
    <cellStyle name="Normal 5 21 2 2 2 2 2" xfId="42841" xr:uid="{00000000-0005-0000-0000-00005EA70000}"/>
    <cellStyle name="Normal 5 21 2 2 2 2 2 2" xfId="42842" xr:uid="{00000000-0005-0000-0000-00005FA70000}"/>
    <cellStyle name="Normal 5 21 2 2 2 2 2 2 2" xfId="42843" xr:uid="{00000000-0005-0000-0000-000060A70000}"/>
    <cellStyle name="Normal 5 21 2 2 2 2 2 2 2 2" xfId="42844" xr:uid="{00000000-0005-0000-0000-000061A70000}"/>
    <cellStyle name="Normal 5 21 2 2 2 2 2 2 3" xfId="42845" xr:uid="{00000000-0005-0000-0000-000062A70000}"/>
    <cellStyle name="Normal 5 21 2 2 2 2 2 3" xfId="42846" xr:uid="{00000000-0005-0000-0000-000063A70000}"/>
    <cellStyle name="Normal 5 21 2 2 2 2 2 3 2" xfId="42847" xr:uid="{00000000-0005-0000-0000-000064A70000}"/>
    <cellStyle name="Normal 5 21 2 2 2 2 2 4" xfId="42848" xr:uid="{00000000-0005-0000-0000-000065A70000}"/>
    <cellStyle name="Normal 5 21 2 2 2 2 3" xfId="42849" xr:uid="{00000000-0005-0000-0000-000066A70000}"/>
    <cellStyle name="Normal 5 21 2 2 2 2 3 2" xfId="42850" xr:uid="{00000000-0005-0000-0000-000067A70000}"/>
    <cellStyle name="Normal 5 21 2 2 2 2 3 2 2" xfId="42851" xr:uid="{00000000-0005-0000-0000-000068A70000}"/>
    <cellStyle name="Normal 5 21 2 2 2 2 3 3" xfId="42852" xr:uid="{00000000-0005-0000-0000-000069A70000}"/>
    <cellStyle name="Normal 5 21 2 2 2 2 4" xfId="42853" xr:uid="{00000000-0005-0000-0000-00006AA70000}"/>
    <cellStyle name="Normal 5 21 2 2 2 2 4 2" xfId="42854" xr:uid="{00000000-0005-0000-0000-00006BA70000}"/>
    <cellStyle name="Normal 5 21 2 2 2 2 5" xfId="42855" xr:uid="{00000000-0005-0000-0000-00006CA70000}"/>
    <cellStyle name="Normal 5 21 2 2 2 3" xfId="42856" xr:uid="{00000000-0005-0000-0000-00006DA70000}"/>
    <cellStyle name="Normal 5 21 2 2 2 3 2" xfId="42857" xr:uid="{00000000-0005-0000-0000-00006EA70000}"/>
    <cellStyle name="Normal 5 21 2 2 2 3 2 2" xfId="42858" xr:uid="{00000000-0005-0000-0000-00006FA70000}"/>
    <cellStyle name="Normal 5 21 2 2 2 3 2 2 2" xfId="42859" xr:uid="{00000000-0005-0000-0000-000070A70000}"/>
    <cellStyle name="Normal 5 21 2 2 2 3 2 3" xfId="42860" xr:uid="{00000000-0005-0000-0000-000071A70000}"/>
    <cellStyle name="Normal 5 21 2 2 2 3 3" xfId="42861" xr:uid="{00000000-0005-0000-0000-000072A70000}"/>
    <cellStyle name="Normal 5 21 2 2 2 3 3 2" xfId="42862" xr:uid="{00000000-0005-0000-0000-000073A70000}"/>
    <cellStyle name="Normal 5 21 2 2 2 3 4" xfId="42863" xr:uid="{00000000-0005-0000-0000-000074A70000}"/>
    <cellStyle name="Normal 5 21 2 2 2 4" xfId="42864" xr:uid="{00000000-0005-0000-0000-000075A70000}"/>
    <cellStyle name="Normal 5 21 2 2 2 4 2" xfId="42865" xr:uid="{00000000-0005-0000-0000-000076A70000}"/>
    <cellStyle name="Normal 5 21 2 2 2 4 2 2" xfId="42866" xr:uid="{00000000-0005-0000-0000-000077A70000}"/>
    <cellStyle name="Normal 5 21 2 2 2 4 3" xfId="42867" xr:uid="{00000000-0005-0000-0000-000078A70000}"/>
    <cellStyle name="Normal 5 21 2 2 2 5" xfId="42868" xr:uid="{00000000-0005-0000-0000-000079A70000}"/>
    <cellStyle name="Normal 5 21 2 2 2 5 2" xfId="42869" xr:uid="{00000000-0005-0000-0000-00007AA70000}"/>
    <cellStyle name="Normal 5 21 2 2 2 6" xfId="42870" xr:uid="{00000000-0005-0000-0000-00007BA70000}"/>
    <cellStyle name="Normal 5 21 2 2 3" xfId="42871" xr:uid="{00000000-0005-0000-0000-00007CA70000}"/>
    <cellStyle name="Normal 5 21 2 2 3 2" xfId="42872" xr:uid="{00000000-0005-0000-0000-00007DA70000}"/>
    <cellStyle name="Normal 5 21 2 2 3 2 2" xfId="42873" xr:uid="{00000000-0005-0000-0000-00007EA70000}"/>
    <cellStyle name="Normal 5 21 2 2 3 2 2 2" xfId="42874" xr:uid="{00000000-0005-0000-0000-00007FA70000}"/>
    <cellStyle name="Normal 5 21 2 2 3 2 2 2 2" xfId="42875" xr:uid="{00000000-0005-0000-0000-000080A70000}"/>
    <cellStyle name="Normal 5 21 2 2 3 2 2 2 2 2" xfId="42876" xr:uid="{00000000-0005-0000-0000-000081A70000}"/>
    <cellStyle name="Normal 5 21 2 2 3 2 2 2 3" xfId="42877" xr:uid="{00000000-0005-0000-0000-000082A70000}"/>
    <cellStyle name="Normal 5 21 2 2 3 2 2 3" xfId="42878" xr:uid="{00000000-0005-0000-0000-000083A70000}"/>
    <cellStyle name="Normal 5 21 2 2 3 2 2 3 2" xfId="42879" xr:uid="{00000000-0005-0000-0000-000084A70000}"/>
    <cellStyle name="Normal 5 21 2 2 3 2 2 4" xfId="42880" xr:uid="{00000000-0005-0000-0000-000085A70000}"/>
    <cellStyle name="Normal 5 21 2 2 3 2 3" xfId="42881" xr:uid="{00000000-0005-0000-0000-000086A70000}"/>
    <cellStyle name="Normal 5 21 2 2 3 2 3 2" xfId="42882" xr:uid="{00000000-0005-0000-0000-000087A70000}"/>
    <cellStyle name="Normal 5 21 2 2 3 2 3 2 2" xfId="42883" xr:uid="{00000000-0005-0000-0000-000088A70000}"/>
    <cellStyle name="Normal 5 21 2 2 3 2 3 3" xfId="42884" xr:uid="{00000000-0005-0000-0000-000089A70000}"/>
    <cellStyle name="Normal 5 21 2 2 3 2 4" xfId="42885" xr:uid="{00000000-0005-0000-0000-00008AA70000}"/>
    <cellStyle name="Normal 5 21 2 2 3 2 4 2" xfId="42886" xr:uid="{00000000-0005-0000-0000-00008BA70000}"/>
    <cellStyle name="Normal 5 21 2 2 3 2 5" xfId="42887" xr:uid="{00000000-0005-0000-0000-00008CA70000}"/>
    <cellStyle name="Normal 5 21 2 2 3 3" xfId="42888" xr:uid="{00000000-0005-0000-0000-00008DA70000}"/>
    <cellStyle name="Normal 5 21 2 2 3 3 2" xfId="42889" xr:uid="{00000000-0005-0000-0000-00008EA70000}"/>
    <cellStyle name="Normal 5 21 2 2 3 3 2 2" xfId="42890" xr:uid="{00000000-0005-0000-0000-00008FA70000}"/>
    <cellStyle name="Normal 5 21 2 2 3 3 2 2 2" xfId="42891" xr:uid="{00000000-0005-0000-0000-000090A70000}"/>
    <cellStyle name="Normal 5 21 2 2 3 3 2 3" xfId="42892" xr:uid="{00000000-0005-0000-0000-000091A70000}"/>
    <cellStyle name="Normal 5 21 2 2 3 3 3" xfId="42893" xr:uid="{00000000-0005-0000-0000-000092A70000}"/>
    <cellStyle name="Normal 5 21 2 2 3 3 3 2" xfId="42894" xr:uid="{00000000-0005-0000-0000-000093A70000}"/>
    <cellStyle name="Normal 5 21 2 2 3 3 4" xfId="42895" xr:uid="{00000000-0005-0000-0000-000094A70000}"/>
    <cellStyle name="Normal 5 21 2 2 3 4" xfId="42896" xr:uid="{00000000-0005-0000-0000-000095A70000}"/>
    <cellStyle name="Normal 5 21 2 2 3 4 2" xfId="42897" xr:uid="{00000000-0005-0000-0000-000096A70000}"/>
    <cellStyle name="Normal 5 21 2 2 3 4 2 2" xfId="42898" xr:uid="{00000000-0005-0000-0000-000097A70000}"/>
    <cellStyle name="Normal 5 21 2 2 3 4 3" xfId="42899" xr:uid="{00000000-0005-0000-0000-000098A70000}"/>
    <cellStyle name="Normal 5 21 2 2 3 5" xfId="42900" xr:uid="{00000000-0005-0000-0000-000099A70000}"/>
    <cellStyle name="Normal 5 21 2 2 3 5 2" xfId="42901" xr:uid="{00000000-0005-0000-0000-00009AA70000}"/>
    <cellStyle name="Normal 5 21 2 2 3 6" xfId="42902" xr:uid="{00000000-0005-0000-0000-00009BA70000}"/>
    <cellStyle name="Normal 5 21 2 2 4" xfId="42903" xr:uid="{00000000-0005-0000-0000-00009CA70000}"/>
    <cellStyle name="Normal 5 21 2 2 4 2" xfId="42904" xr:uid="{00000000-0005-0000-0000-00009DA70000}"/>
    <cellStyle name="Normal 5 21 2 2 4 2 2" xfId="42905" xr:uid="{00000000-0005-0000-0000-00009EA70000}"/>
    <cellStyle name="Normal 5 21 2 2 4 2 2 2" xfId="42906" xr:uid="{00000000-0005-0000-0000-00009FA70000}"/>
    <cellStyle name="Normal 5 21 2 2 4 2 2 2 2" xfId="42907" xr:uid="{00000000-0005-0000-0000-0000A0A70000}"/>
    <cellStyle name="Normal 5 21 2 2 4 2 2 3" xfId="42908" xr:uid="{00000000-0005-0000-0000-0000A1A70000}"/>
    <cellStyle name="Normal 5 21 2 2 4 2 3" xfId="42909" xr:uid="{00000000-0005-0000-0000-0000A2A70000}"/>
    <cellStyle name="Normal 5 21 2 2 4 2 3 2" xfId="42910" xr:uid="{00000000-0005-0000-0000-0000A3A70000}"/>
    <cellStyle name="Normal 5 21 2 2 4 2 4" xfId="42911" xr:uid="{00000000-0005-0000-0000-0000A4A70000}"/>
    <cellStyle name="Normal 5 21 2 2 4 3" xfId="42912" xr:uid="{00000000-0005-0000-0000-0000A5A70000}"/>
    <cellStyle name="Normal 5 21 2 2 4 3 2" xfId="42913" xr:uid="{00000000-0005-0000-0000-0000A6A70000}"/>
    <cellStyle name="Normal 5 21 2 2 4 3 2 2" xfId="42914" xr:uid="{00000000-0005-0000-0000-0000A7A70000}"/>
    <cellStyle name="Normal 5 21 2 2 4 3 3" xfId="42915" xr:uid="{00000000-0005-0000-0000-0000A8A70000}"/>
    <cellStyle name="Normal 5 21 2 2 4 4" xfId="42916" xr:uid="{00000000-0005-0000-0000-0000A9A70000}"/>
    <cellStyle name="Normal 5 21 2 2 4 4 2" xfId="42917" xr:uid="{00000000-0005-0000-0000-0000AAA70000}"/>
    <cellStyle name="Normal 5 21 2 2 4 5" xfId="42918" xr:uid="{00000000-0005-0000-0000-0000ABA70000}"/>
    <cellStyle name="Normal 5 21 2 2 5" xfId="42919" xr:uid="{00000000-0005-0000-0000-0000ACA70000}"/>
    <cellStyle name="Normal 5 21 2 2 5 2" xfId="42920" xr:uid="{00000000-0005-0000-0000-0000ADA70000}"/>
    <cellStyle name="Normal 5 21 2 2 5 2 2" xfId="42921" xr:uid="{00000000-0005-0000-0000-0000AEA70000}"/>
    <cellStyle name="Normal 5 21 2 2 5 2 2 2" xfId="42922" xr:uid="{00000000-0005-0000-0000-0000AFA70000}"/>
    <cellStyle name="Normal 5 21 2 2 5 2 3" xfId="42923" xr:uid="{00000000-0005-0000-0000-0000B0A70000}"/>
    <cellStyle name="Normal 5 21 2 2 5 3" xfId="42924" xr:uid="{00000000-0005-0000-0000-0000B1A70000}"/>
    <cellStyle name="Normal 5 21 2 2 5 3 2" xfId="42925" xr:uid="{00000000-0005-0000-0000-0000B2A70000}"/>
    <cellStyle name="Normal 5 21 2 2 5 4" xfId="42926" xr:uid="{00000000-0005-0000-0000-0000B3A70000}"/>
    <cellStyle name="Normal 5 21 2 2 6" xfId="42927" xr:uid="{00000000-0005-0000-0000-0000B4A70000}"/>
    <cellStyle name="Normal 5 21 2 2 6 2" xfId="42928" xr:uid="{00000000-0005-0000-0000-0000B5A70000}"/>
    <cellStyle name="Normal 5 21 2 2 6 2 2" xfId="42929" xr:uid="{00000000-0005-0000-0000-0000B6A70000}"/>
    <cellStyle name="Normal 5 21 2 2 6 3" xfId="42930" xr:uid="{00000000-0005-0000-0000-0000B7A70000}"/>
    <cellStyle name="Normal 5 21 2 2 6 3 2" xfId="42931" xr:uid="{00000000-0005-0000-0000-0000B8A70000}"/>
    <cellStyle name="Normal 5 21 2 2 6 4" xfId="42932" xr:uid="{00000000-0005-0000-0000-0000B9A70000}"/>
    <cellStyle name="Normal 5 21 2 2 7" xfId="42933" xr:uid="{00000000-0005-0000-0000-0000BAA70000}"/>
    <cellStyle name="Normal 5 21 2 2 7 2" xfId="42934" xr:uid="{00000000-0005-0000-0000-0000BBA70000}"/>
    <cellStyle name="Normal 5 21 2 2 8" xfId="42935" xr:uid="{00000000-0005-0000-0000-0000BCA70000}"/>
    <cellStyle name="Normal 5 21 2 2 8 2" xfId="42936" xr:uid="{00000000-0005-0000-0000-0000BDA70000}"/>
    <cellStyle name="Normal 5 21 2 2 9" xfId="42937" xr:uid="{00000000-0005-0000-0000-0000BEA70000}"/>
    <cellStyle name="Normal 5 21 2 3" xfId="42938" xr:uid="{00000000-0005-0000-0000-0000BFA70000}"/>
    <cellStyle name="Normal 5 21 2 3 2" xfId="42939" xr:uid="{00000000-0005-0000-0000-0000C0A70000}"/>
    <cellStyle name="Normal 5 21 2 3 2 2" xfId="42940" xr:uid="{00000000-0005-0000-0000-0000C1A70000}"/>
    <cellStyle name="Normal 5 21 2 3 2 2 2" xfId="42941" xr:uid="{00000000-0005-0000-0000-0000C2A70000}"/>
    <cellStyle name="Normal 5 21 2 3 2 2 2 2" xfId="42942" xr:uid="{00000000-0005-0000-0000-0000C3A70000}"/>
    <cellStyle name="Normal 5 21 2 3 2 2 2 2 2" xfId="42943" xr:uid="{00000000-0005-0000-0000-0000C4A70000}"/>
    <cellStyle name="Normal 5 21 2 3 2 2 2 3" xfId="42944" xr:uid="{00000000-0005-0000-0000-0000C5A70000}"/>
    <cellStyle name="Normal 5 21 2 3 2 2 3" xfId="42945" xr:uid="{00000000-0005-0000-0000-0000C6A70000}"/>
    <cellStyle name="Normal 5 21 2 3 2 2 3 2" xfId="42946" xr:uid="{00000000-0005-0000-0000-0000C7A70000}"/>
    <cellStyle name="Normal 5 21 2 3 2 2 4" xfId="42947" xr:uid="{00000000-0005-0000-0000-0000C8A70000}"/>
    <cellStyle name="Normal 5 21 2 3 2 3" xfId="42948" xr:uid="{00000000-0005-0000-0000-0000C9A70000}"/>
    <cellStyle name="Normal 5 21 2 3 2 3 2" xfId="42949" xr:uid="{00000000-0005-0000-0000-0000CAA70000}"/>
    <cellStyle name="Normal 5 21 2 3 2 3 2 2" xfId="42950" xr:uid="{00000000-0005-0000-0000-0000CBA70000}"/>
    <cellStyle name="Normal 5 21 2 3 2 3 3" xfId="42951" xr:uid="{00000000-0005-0000-0000-0000CCA70000}"/>
    <cellStyle name="Normal 5 21 2 3 2 4" xfId="42952" xr:uid="{00000000-0005-0000-0000-0000CDA70000}"/>
    <cellStyle name="Normal 5 21 2 3 2 4 2" xfId="42953" xr:uid="{00000000-0005-0000-0000-0000CEA70000}"/>
    <cellStyle name="Normal 5 21 2 3 2 5" xfId="42954" xr:uid="{00000000-0005-0000-0000-0000CFA70000}"/>
    <cellStyle name="Normal 5 21 2 3 3" xfId="42955" xr:uid="{00000000-0005-0000-0000-0000D0A70000}"/>
    <cellStyle name="Normal 5 21 2 3 3 2" xfId="42956" xr:uid="{00000000-0005-0000-0000-0000D1A70000}"/>
    <cellStyle name="Normal 5 21 2 3 3 2 2" xfId="42957" xr:uid="{00000000-0005-0000-0000-0000D2A70000}"/>
    <cellStyle name="Normal 5 21 2 3 3 2 2 2" xfId="42958" xr:uid="{00000000-0005-0000-0000-0000D3A70000}"/>
    <cellStyle name="Normal 5 21 2 3 3 2 3" xfId="42959" xr:uid="{00000000-0005-0000-0000-0000D4A70000}"/>
    <cellStyle name="Normal 5 21 2 3 3 3" xfId="42960" xr:uid="{00000000-0005-0000-0000-0000D5A70000}"/>
    <cellStyle name="Normal 5 21 2 3 3 3 2" xfId="42961" xr:uid="{00000000-0005-0000-0000-0000D6A70000}"/>
    <cellStyle name="Normal 5 21 2 3 3 4" xfId="42962" xr:uid="{00000000-0005-0000-0000-0000D7A70000}"/>
    <cellStyle name="Normal 5 21 2 3 4" xfId="42963" xr:uid="{00000000-0005-0000-0000-0000D8A70000}"/>
    <cellStyle name="Normal 5 21 2 3 4 2" xfId="42964" xr:uid="{00000000-0005-0000-0000-0000D9A70000}"/>
    <cellStyle name="Normal 5 21 2 3 4 2 2" xfId="42965" xr:uid="{00000000-0005-0000-0000-0000DAA70000}"/>
    <cellStyle name="Normal 5 21 2 3 4 3" xfId="42966" xr:uid="{00000000-0005-0000-0000-0000DBA70000}"/>
    <cellStyle name="Normal 5 21 2 3 5" xfId="42967" xr:uid="{00000000-0005-0000-0000-0000DCA70000}"/>
    <cellStyle name="Normal 5 21 2 3 5 2" xfId="42968" xr:uid="{00000000-0005-0000-0000-0000DDA70000}"/>
    <cellStyle name="Normal 5 21 2 3 6" xfId="42969" xr:uid="{00000000-0005-0000-0000-0000DEA70000}"/>
    <cellStyle name="Normal 5 21 2 4" xfId="42970" xr:uid="{00000000-0005-0000-0000-0000DFA70000}"/>
    <cellStyle name="Normal 5 21 2 4 2" xfId="42971" xr:uid="{00000000-0005-0000-0000-0000E0A70000}"/>
    <cellStyle name="Normal 5 21 2 4 2 2" xfId="42972" xr:uid="{00000000-0005-0000-0000-0000E1A70000}"/>
    <cellStyle name="Normal 5 21 2 4 2 2 2" xfId="42973" xr:uid="{00000000-0005-0000-0000-0000E2A70000}"/>
    <cellStyle name="Normal 5 21 2 4 2 2 2 2" xfId="42974" xr:uid="{00000000-0005-0000-0000-0000E3A70000}"/>
    <cellStyle name="Normal 5 21 2 4 2 2 2 2 2" xfId="42975" xr:uid="{00000000-0005-0000-0000-0000E4A70000}"/>
    <cellStyle name="Normal 5 21 2 4 2 2 2 3" xfId="42976" xr:uid="{00000000-0005-0000-0000-0000E5A70000}"/>
    <cellStyle name="Normal 5 21 2 4 2 2 3" xfId="42977" xr:uid="{00000000-0005-0000-0000-0000E6A70000}"/>
    <cellStyle name="Normal 5 21 2 4 2 2 3 2" xfId="42978" xr:uid="{00000000-0005-0000-0000-0000E7A70000}"/>
    <cellStyle name="Normal 5 21 2 4 2 2 4" xfId="42979" xr:uid="{00000000-0005-0000-0000-0000E8A70000}"/>
    <cellStyle name="Normal 5 21 2 4 2 3" xfId="42980" xr:uid="{00000000-0005-0000-0000-0000E9A70000}"/>
    <cellStyle name="Normal 5 21 2 4 2 3 2" xfId="42981" xr:uid="{00000000-0005-0000-0000-0000EAA70000}"/>
    <cellStyle name="Normal 5 21 2 4 2 3 2 2" xfId="42982" xr:uid="{00000000-0005-0000-0000-0000EBA70000}"/>
    <cellStyle name="Normal 5 21 2 4 2 3 3" xfId="42983" xr:uid="{00000000-0005-0000-0000-0000ECA70000}"/>
    <cellStyle name="Normal 5 21 2 4 2 4" xfId="42984" xr:uid="{00000000-0005-0000-0000-0000EDA70000}"/>
    <cellStyle name="Normal 5 21 2 4 2 4 2" xfId="42985" xr:uid="{00000000-0005-0000-0000-0000EEA70000}"/>
    <cellStyle name="Normal 5 21 2 4 2 5" xfId="42986" xr:uid="{00000000-0005-0000-0000-0000EFA70000}"/>
    <cellStyle name="Normal 5 21 2 4 3" xfId="42987" xr:uid="{00000000-0005-0000-0000-0000F0A70000}"/>
    <cellStyle name="Normal 5 21 2 4 3 2" xfId="42988" xr:uid="{00000000-0005-0000-0000-0000F1A70000}"/>
    <cellStyle name="Normal 5 21 2 4 3 2 2" xfId="42989" xr:uid="{00000000-0005-0000-0000-0000F2A70000}"/>
    <cellStyle name="Normal 5 21 2 4 3 2 2 2" xfId="42990" xr:uid="{00000000-0005-0000-0000-0000F3A70000}"/>
    <cellStyle name="Normal 5 21 2 4 3 2 3" xfId="42991" xr:uid="{00000000-0005-0000-0000-0000F4A70000}"/>
    <cellStyle name="Normal 5 21 2 4 3 3" xfId="42992" xr:uid="{00000000-0005-0000-0000-0000F5A70000}"/>
    <cellStyle name="Normal 5 21 2 4 3 3 2" xfId="42993" xr:uid="{00000000-0005-0000-0000-0000F6A70000}"/>
    <cellStyle name="Normal 5 21 2 4 3 4" xfId="42994" xr:uid="{00000000-0005-0000-0000-0000F7A70000}"/>
    <cellStyle name="Normal 5 21 2 4 4" xfId="42995" xr:uid="{00000000-0005-0000-0000-0000F8A70000}"/>
    <cellStyle name="Normal 5 21 2 4 4 2" xfId="42996" xr:uid="{00000000-0005-0000-0000-0000F9A70000}"/>
    <cellStyle name="Normal 5 21 2 4 4 2 2" xfId="42997" xr:uid="{00000000-0005-0000-0000-0000FAA70000}"/>
    <cellStyle name="Normal 5 21 2 4 4 3" xfId="42998" xr:uid="{00000000-0005-0000-0000-0000FBA70000}"/>
    <cellStyle name="Normal 5 21 2 4 5" xfId="42999" xr:uid="{00000000-0005-0000-0000-0000FCA70000}"/>
    <cellStyle name="Normal 5 21 2 4 5 2" xfId="43000" xr:uid="{00000000-0005-0000-0000-0000FDA70000}"/>
    <cellStyle name="Normal 5 21 2 4 6" xfId="43001" xr:uid="{00000000-0005-0000-0000-0000FEA70000}"/>
    <cellStyle name="Normal 5 21 2 5" xfId="43002" xr:uid="{00000000-0005-0000-0000-0000FFA70000}"/>
    <cellStyle name="Normal 5 21 2 5 2" xfId="43003" xr:uid="{00000000-0005-0000-0000-000000A80000}"/>
    <cellStyle name="Normal 5 21 2 5 2 2" xfId="43004" xr:uid="{00000000-0005-0000-0000-000001A80000}"/>
    <cellStyle name="Normal 5 21 2 5 2 2 2" xfId="43005" xr:uid="{00000000-0005-0000-0000-000002A80000}"/>
    <cellStyle name="Normal 5 21 2 5 2 2 2 2" xfId="43006" xr:uid="{00000000-0005-0000-0000-000003A80000}"/>
    <cellStyle name="Normal 5 21 2 5 2 2 3" xfId="43007" xr:uid="{00000000-0005-0000-0000-000004A80000}"/>
    <cellStyle name="Normal 5 21 2 5 2 3" xfId="43008" xr:uid="{00000000-0005-0000-0000-000005A80000}"/>
    <cellStyle name="Normal 5 21 2 5 2 3 2" xfId="43009" xr:uid="{00000000-0005-0000-0000-000006A80000}"/>
    <cellStyle name="Normal 5 21 2 5 2 4" xfId="43010" xr:uid="{00000000-0005-0000-0000-000007A80000}"/>
    <cellStyle name="Normal 5 21 2 5 3" xfId="43011" xr:uid="{00000000-0005-0000-0000-000008A80000}"/>
    <cellStyle name="Normal 5 21 2 5 3 2" xfId="43012" xr:uid="{00000000-0005-0000-0000-000009A80000}"/>
    <cellStyle name="Normal 5 21 2 5 3 2 2" xfId="43013" xr:uid="{00000000-0005-0000-0000-00000AA80000}"/>
    <cellStyle name="Normal 5 21 2 5 3 3" xfId="43014" xr:uid="{00000000-0005-0000-0000-00000BA80000}"/>
    <cellStyle name="Normal 5 21 2 5 4" xfId="43015" xr:uid="{00000000-0005-0000-0000-00000CA80000}"/>
    <cellStyle name="Normal 5 21 2 5 4 2" xfId="43016" xr:uid="{00000000-0005-0000-0000-00000DA80000}"/>
    <cellStyle name="Normal 5 21 2 5 5" xfId="43017" xr:uid="{00000000-0005-0000-0000-00000EA80000}"/>
    <cellStyle name="Normal 5 21 2 6" xfId="43018" xr:uid="{00000000-0005-0000-0000-00000FA80000}"/>
    <cellStyle name="Normal 5 21 2 6 2" xfId="43019" xr:uid="{00000000-0005-0000-0000-000010A80000}"/>
    <cellStyle name="Normal 5 21 2 6 2 2" xfId="43020" xr:uid="{00000000-0005-0000-0000-000011A80000}"/>
    <cellStyle name="Normal 5 21 2 6 2 2 2" xfId="43021" xr:uid="{00000000-0005-0000-0000-000012A80000}"/>
    <cellStyle name="Normal 5 21 2 6 2 3" xfId="43022" xr:uid="{00000000-0005-0000-0000-000013A80000}"/>
    <cellStyle name="Normal 5 21 2 6 3" xfId="43023" xr:uid="{00000000-0005-0000-0000-000014A80000}"/>
    <cellStyle name="Normal 5 21 2 6 3 2" xfId="43024" xr:uid="{00000000-0005-0000-0000-000015A80000}"/>
    <cellStyle name="Normal 5 21 2 6 4" xfId="43025" xr:uid="{00000000-0005-0000-0000-000016A80000}"/>
    <cellStyle name="Normal 5 21 2 7" xfId="43026" xr:uid="{00000000-0005-0000-0000-000017A80000}"/>
    <cellStyle name="Normal 5 21 2 7 2" xfId="43027" xr:uid="{00000000-0005-0000-0000-000018A80000}"/>
    <cellStyle name="Normal 5 21 2 7 2 2" xfId="43028" xr:uid="{00000000-0005-0000-0000-000019A80000}"/>
    <cellStyle name="Normal 5 21 2 7 3" xfId="43029" xr:uid="{00000000-0005-0000-0000-00001AA80000}"/>
    <cellStyle name="Normal 5 21 2 7 3 2" xfId="43030" xr:uid="{00000000-0005-0000-0000-00001BA80000}"/>
    <cellStyle name="Normal 5 21 2 7 4" xfId="43031" xr:uid="{00000000-0005-0000-0000-00001CA80000}"/>
    <cellStyle name="Normal 5 21 2 8" xfId="43032" xr:uid="{00000000-0005-0000-0000-00001DA80000}"/>
    <cellStyle name="Normal 5 21 2 8 2" xfId="43033" xr:uid="{00000000-0005-0000-0000-00001EA80000}"/>
    <cellStyle name="Normal 5 21 2 9" xfId="43034" xr:uid="{00000000-0005-0000-0000-00001FA80000}"/>
    <cellStyle name="Normal 5 21 2 9 2" xfId="43035" xr:uid="{00000000-0005-0000-0000-000020A80000}"/>
    <cellStyle name="Normal 5 21 3" xfId="43036" xr:uid="{00000000-0005-0000-0000-000021A80000}"/>
    <cellStyle name="Normal 5 21 3 2" xfId="43037" xr:uid="{00000000-0005-0000-0000-000022A80000}"/>
    <cellStyle name="Normal 5 21 3 2 2" xfId="43038" xr:uid="{00000000-0005-0000-0000-000023A80000}"/>
    <cellStyle name="Normal 5 21 3 2 2 2" xfId="43039" xr:uid="{00000000-0005-0000-0000-000024A80000}"/>
    <cellStyle name="Normal 5 21 3 2 2 2 2" xfId="43040" xr:uid="{00000000-0005-0000-0000-000025A80000}"/>
    <cellStyle name="Normal 5 21 3 2 2 2 2 2" xfId="43041" xr:uid="{00000000-0005-0000-0000-000026A80000}"/>
    <cellStyle name="Normal 5 21 3 2 2 2 2 2 2" xfId="43042" xr:uid="{00000000-0005-0000-0000-000027A80000}"/>
    <cellStyle name="Normal 5 21 3 2 2 2 2 3" xfId="43043" xr:uid="{00000000-0005-0000-0000-000028A80000}"/>
    <cellStyle name="Normal 5 21 3 2 2 2 3" xfId="43044" xr:uid="{00000000-0005-0000-0000-000029A80000}"/>
    <cellStyle name="Normal 5 21 3 2 2 2 3 2" xfId="43045" xr:uid="{00000000-0005-0000-0000-00002AA80000}"/>
    <cellStyle name="Normal 5 21 3 2 2 2 4" xfId="43046" xr:uid="{00000000-0005-0000-0000-00002BA80000}"/>
    <cellStyle name="Normal 5 21 3 2 2 3" xfId="43047" xr:uid="{00000000-0005-0000-0000-00002CA80000}"/>
    <cellStyle name="Normal 5 21 3 2 2 3 2" xfId="43048" xr:uid="{00000000-0005-0000-0000-00002DA80000}"/>
    <cellStyle name="Normal 5 21 3 2 2 3 2 2" xfId="43049" xr:uid="{00000000-0005-0000-0000-00002EA80000}"/>
    <cellStyle name="Normal 5 21 3 2 2 3 3" xfId="43050" xr:uid="{00000000-0005-0000-0000-00002FA80000}"/>
    <cellStyle name="Normal 5 21 3 2 2 4" xfId="43051" xr:uid="{00000000-0005-0000-0000-000030A80000}"/>
    <cellStyle name="Normal 5 21 3 2 2 4 2" xfId="43052" xr:uid="{00000000-0005-0000-0000-000031A80000}"/>
    <cellStyle name="Normal 5 21 3 2 2 5" xfId="43053" xr:uid="{00000000-0005-0000-0000-000032A80000}"/>
    <cellStyle name="Normal 5 21 3 2 3" xfId="43054" xr:uid="{00000000-0005-0000-0000-000033A80000}"/>
    <cellStyle name="Normal 5 21 3 2 3 2" xfId="43055" xr:uid="{00000000-0005-0000-0000-000034A80000}"/>
    <cellStyle name="Normal 5 21 3 2 3 2 2" xfId="43056" xr:uid="{00000000-0005-0000-0000-000035A80000}"/>
    <cellStyle name="Normal 5 21 3 2 3 2 2 2" xfId="43057" xr:uid="{00000000-0005-0000-0000-000036A80000}"/>
    <cellStyle name="Normal 5 21 3 2 3 2 3" xfId="43058" xr:uid="{00000000-0005-0000-0000-000037A80000}"/>
    <cellStyle name="Normal 5 21 3 2 3 3" xfId="43059" xr:uid="{00000000-0005-0000-0000-000038A80000}"/>
    <cellStyle name="Normal 5 21 3 2 3 3 2" xfId="43060" xr:uid="{00000000-0005-0000-0000-000039A80000}"/>
    <cellStyle name="Normal 5 21 3 2 3 4" xfId="43061" xr:uid="{00000000-0005-0000-0000-00003AA80000}"/>
    <cellStyle name="Normal 5 21 3 2 4" xfId="43062" xr:uid="{00000000-0005-0000-0000-00003BA80000}"/>
    <cellStyle name="Normal 5 21 3 2 4 2" xfId="43063" xr:uid="{00000000-0005-0000-0000-00003CA80000}"/>
    <cellStyle name="Normal 5 21 3 2 4 2 2" xfId="43064" xr:uid="{00000000-0005-0000-0000-00003DA80000}"/>
    <cellStyle name="Normal 5 21 3 2 4 3" xfId="43065" xr:uid="{00000000-0005-0000-0000-00003EA80000}"/>
    <cellStyle name="Normal 5 21 3 2 5" xfId="43066" xr:uid="{00000000-0005-0000-0000-00003FA80000}"/>
    <cellStyle name="Normal 5 21 3 2 5 2" xfId="43067" xr:uid="{00000000-0005-0000-0000-000040A80000}"/>
    <cellStyle name="Normal 5 21 3 2 6" xfId="43068" xr:uid="{00000000-0005-0000-0000-000041A80000}"/>
    <cellStyle name="Normal 5 21 3 3" xfId="43069" xr:uid="{00000000-0005-0000-0000-000042A80000}"/>
    <cellStyle name="Normal 5 21 3 3 2" xfId="43070" xr:uid="{00000000-0005-0000-0000-000043A80000}"/>
    <cellStyle name="Normal 5 21 3 3 2 2" xfId="43071" xr:uid="{00000000-0005-0000-0000-000044A80000}"/>
    <cellStyle name="Normal 5 21 3 3 2 2 2" xfId="43072" xr:uid="{00000000-0005-0000-0000-000045A80000}"/>
    <cellStyle name="Normal 5 21 3 3 2 2 2 2" xfId="43073" xr:uid="{00000000-0005-0000-0000-000046A80000}"/>
    <cellStyle name="Normal 5 21 3 3 2 2 2 2 2" xfId="43074" xr:uid="{00000000-0005-0000-0000-000047A80000}"/>
    <cellStyle name="Normal 5 21 3 3 2 2 2 3" xfId="43075" xr:uid="{00000000-0005-0000-0000-000048A80000}"/>
    <cellStyle name="Normal 5 21 3 3 2 2 3" xfId="43076" xr:uid="{00000000-0005-0000-0000-000049A80000}"/>
    <cellStyle name="Normal 5 21 3 3 2 2 3 2" xfId="43077" xr:uid="{00000000-0005-0000-0000-00004AA80000}"/>
    <cellStyle name="Normal 5 21 3 3 2 2 4" xfId="43078" xr:uid="{00000000-0005-0000-0000-00004BA80000}"/>
    <cellStyle name="Normal 5 21 3 3 2 3" xfId="43079" xr:uid="{00000000-0005-0000-0000-00004CA80000}"/>
    <cellStyle name="Normal 5 21 3 3 2 3 2" xfId="43080" xr:uid="{00000000-0005-0000-0000-00004DA80000}"/>
    <cellStyle name="Normal 5 21 3 3 2 3 2 2" xfId="43081" xr:uid="{00000000-0005-0000-0000-00004EA80000}"/>
    <cellStyle name="Normal 5 21 3 3 2 3 3" xfId="43082" xr:uid="{00000000-0005-0000-0000-00004FA80000}"/>
    <cellStyle name="Normal 5 21 3 3 2 4" xfId="43083" xr:uid="{00000000-0005-0000-0000-000050A80000}"/>
    <cellStyle name="Normal 5 21 3 3 2 4 2" xfId="43084" xr:uid="{00000000-0005-0000-0000-000051A80000}"/>
    <cellStyle name="Normal 5 21 3 3 2 5" xfId="43085" xr:uid="{00000000-0005-0000-0000-000052A80000}"/>
    <cellStyle name="Normal 5 21 3 3 3" xfId="43086" xr:uid="{00000000-0005-0000-0000-000053A80000}"/>
    <cellStyle name="Normal 5 21 3 3 3 2" xfId="43087" xr:uid="{00000000-0005-0000-0000-000054A80000}"/>
    <cellStyle name="Normal 5 21 3 3 3 2 2" xfId="43088" xr:uid="{00000000-0005-0000-0000-000055A80000}"/>
    <cellStyle name="Normal 5 21 3 3 3 2 2 2" xfId="43089" xr:uid="{00000000-0005-0000-0000-000056A80000}"/>
    <cellStyle name="Normal 5 21 3 3 3 2 3" xfId="43090" xr:uid="{00000000-0005-0000-0000-000057A80000}"/>
    <cellStyle name="Normal 5 21 3 3 3 3" xfId="43091" xr:uid="{00000000-0005-0000-0000-000058A80000}"/>
    <cellStyle name="Normal 5 21 3 3 3 3 2" xfId="43092" xr:uid="{00000000-0005-0000-0000-000059A80000}"/>
    <cellStyle name="Normal 5 21 3 3 3 4" xfId="43093" xr:uid="{00000000-0005-0000-0000-00005AA80000}"/>
    <cellStyle name="Normal 5 21 3 3 4" xfId="43094" xr:uid="{00000000-0005-0000-0000-00005BA80000}"/>
    <cellStyle name="Normal 5 21 3 3 4 2" xfId="43095" xr:uid="{00000000-0005-0000-0000-00005CA80000}"/>
    <cellStyle name="Normal 5 21 3 3 4 2 2" xfId="43096" xr:uid="{00000000-0005-0000-0000-00005DA80000}"/>
    <cellStyle name="Normal 5 21 3 3 4 3" xfId="43097" xr:uid="{00000000-0005-0000-0000-00005EA80000}"/>
    <cellStyle name="Normal 5 21 3 3 5" xfId="43098" xr:uid="{00000000-0005-0000-0000-00005FA80000}"/>
    <cellStyle name="Normal 5 21 3 3 5 2" xfId="43099" xr:uid="{00000000-0005-0000-0000-000060A80000}"/>
    <cellStyle name="Normal 5 21 3 3 6" xfId="43100" xr:uid="{00000000-0005-0000-0000-000061A80000}"/>
    <cellStyle name="Normal 5 21 3 4" xfId="43101" xr:uid="{00000000-0005-0000-0000-000062A80000}"/>
    <cellStyle name="Normal 5 21 3 4 2" xfId="43102" xr:uid="{00000000-0005-0000-0000-000063A80000}"/>
    <cellStyle name="Normal 5 21 3 4 2 2" xfId="43103" xr:uid="{00000000-0005-0000-0000-000064A80000}"/>
    <cellStyle name="Normal 5 21 3 4 2 2 2" xfId="43104" xr:uid="{00000000-0005-0000-0000-000065A80000}"/>
    <cellStyle name="Normal 5 21 3 4 2 2 2 2" xfId="43105" xr:uid="{00000000-0005-0000-0000-000066A80000}"/>
    <cellStyle name="Normal 5 21 3 4 2 2 3" xfId="43106" xr:uid="{00000000-0005-0000-0000-000067A80000}"/>
    <cellStyle name="Normal 5 21 3 4 2 3" xfId="43107" xr:uid="{00000000-0005-0000-0000-000068A80000}"/>
    <cellStyle name="Normal 5 21 3 4 2 3 2" xfId="43108" xr:uid="{00000000-0005-0000-0000-000069A80000}"/>
    <cellStyle name="Normal 5 21 3 4 2 4" xfId="43109" xr:uid="{00000000-0005-0000-0000-00006AA80000}"/>
    <cellStyle name="Normal 5 21 3 4 3" xfId="43110" xr:uid="{00000000-0005-0000-0000-00006BA80000}"/>
    <cellStyle name="Normal 5 21 3 4 3 2" xfId="43111" xr:uid="{00000000-0005-0000-0000-00006CA80000}"/>
    <cellStyle name="Normal 5 21 3 4 3 2 2" xfId="43112" xr:uid="{00000000-0005-0000-0000-00006DA80000}"/>
    <cellStyle name="Normal 5 21 3 4 3 3" xfId="43113" xr:uid="{00000000-0005-0000-0000-00006EA80000}"/>
    <cellStyle name="Normal 5 21 3 4 4" xfId="43114" xr:uid="{00000000-0005-0000-0000-00006FA80000}"/>
    <cellStyle name="Normal 5 21 3 4 4 2" xfId="43115" xr:uid="{00000000-0005-0000-0000-000070A80000}"/>
    <cellStyle name="Normal 5 21 3 4 5" xfId="43116" xr:uid="{00000000-0005-0000-0000-000071A80000}"/>
    <cellStyle name="Normal 5 21 3 5" xfId="43117" xr:uid="{00000000-0005-0000-0000-000072A80000}"/>
    <cellStyle name="Normal 5 21 3 5 2" xfId="43118" xr:uid="{00000000-0005-0000-0000-000073A80000}"/>
    <cellStyle name="Normal 5 21 3 5 2 2" xfId="43119" xr:uid="{00000000-0005-0000-0000-000074A80000}"/>
    <cellStyle name="Normal 5 21 3 5 2 2 2" xfId="43120" xr:uid="{00000000-0005-0000-0000-000075A80000}"/>
    <cellStyle name="Normal 5 21 3 5 2 3" xfId="43121" xr:uid="{00000000-0005-0000-0000-000076A80000}"/>
    <cellStyle name="Normal 5 21 3 5 3" xfId="43122" xr:uid="{00000000-0005-0000-0000-000077A80000}"/>
    <cellStyle name="Normal 5 21 3 5 3 2" xfId="43123" xr:uid="{00000000-0005-0000-0000-000078A80000}"/>
    <cellStyle name="Normal 5 21 3 5 4" xfId="43124" xr:uid="{00000000-0005-0000-0000-000079A80000}"/>
    <cellStyle name="Normal 5 21 3 6" xfId="43125" xr:uid="{00000000-0005-0000-0000-00007AA80000}"/>
    <cellStyle name="Normal 5 21 3 6 2" xfId="43126" xr:uid="{00000000-0005-0000-0000-00007BA80000}"/>
    <cellStyle name="Normal 5 21 3 6 2 2" xfId="43127" xr:uid="{00000000-0005-0000-0000-00007CA80000}"/>
    <cellStyle name="Normal 5 21 3 6 3" xfId="43128" xr:uid="{00000000-0005-0000-0000-00007DA80000}"/>
    <cellStyle name="Normal 5 21 3 6 3 2" xfId="43129" xr:uid="{00000000-0005-0000-0000-00007EA80000}"/>
    <cellStyle name="Normal 5 21 3 6 4" xfId="43130" xr:uid="{00000000-0005-0000-0000-00007FA80000}"/>
    <cellStyle name="Normal 5 21 3 7" xfId="43131" xr:uid="{00000000-0005-0000-0000-000080A80000}"/>
    <cellStyle name="Normal 5 21 3 7 2" xfId="43132" xr:uid="{00000000-0005-0000-0000-000081A80000}"/>
    <cellStyle name="Normal 5 21 3 8" xfId="43133" xr:uid="{00000000-0005-0000-0000-000082A80000}"/>
    <cellStyle name="Normal 5 21 3 8 2" xfId="43134" xr:uid="{00000000-0005-0000-0000-000083A80000}"/>
    <cellStyle name="Normal 5 21 3 9" xfId="43135" xr:uid="{00000000-0005-0000-0000-000084A80000}"/>
    <cellStyle name="Normal 5 21 4" xfId="43136" xr:uid="{00000000-0005-0000-0000-000085A80000}"/>
    <cellStyle name="Normal 5 21 4 2" xfId="43137" xr:uid="{00000000-0005-0000-0000-000086A80000}"/>
    <cellStyle name="Normal 5 21 4 2 2" xfId="43138" xr:uid="{00000000-0005-0000-0000-000087A80000}"/>
    <cellStyle name="Normal 5 21 4 2 2 2" xfId="43139" xr:uid="{00000000-0005-0000-0000-000088A80000}"/>
    <cellStyle name="Normal 5 21 4 2 2 2 2" xfId="43140" xr:uid="{00000000-0005-0000-0000-000089A80000}"/>
    <cellStyle name="Normal 5 21 4 2 2 2 2 2" xfId="43141" xr:uid="{00000000-0005-0000-0000-00008AA80000}"/>
    <cellStyle name="Normal 5 21 4 2 2 2 3" xfId="43142" xr:uid="{00000000-0005-0000-0000-00008BA80000}"/>
    <cellStyle name="Normal 5 21 4 2 2 3" xfId="43143" xr:uid="{00000000-0005-0000-0000-00008CA80000}"/>
    <cellStyle name="Normal 5 21 4 2 2 3 2" xfId="43144" xr:uid="{00000000-0005-0000-0000-00008DA80000}"/>
    <cellStyle name="Normal 5 21 4 2 2 4" xfId="43145" xr:uid="{00000000-0005-0000-0000-00008EA80000}"/>
    <cellStyle name="Normal 5 21 4 2 3" xfId="43146" xr:uid="{00000000-0005-0000-0000-00008FA80000}"/>
    <cellStyle name="Normal 5 21 4 2 3 2" xfId="43147" xr:uid="{00000000-0005-0000-0000-000090A80000}"/>
    <cellStyle name="Normal 5 21 4 2 3 2 2" xfId="43148" xr:uid="{00000000-0005-0000-0000-000091A80000}"/>
    <cellStyle name="Normal 5 21 4 2 3 3" xfId="43149" xr:uid="{00000000-0005-0000-0000-000092A80000}"/>
    <cellStyle name="Normal 5 21 4 2 4" xfId="43150" xr:uid="{00000000-0005-0000-0000-000093A80000}"/>
    <cellStyle name="Normal 5 21 4 2 4 2" xfId="43151" xr:uid="{00000000-0005-0000-0000-000094A80000}"/>
    <cellStyle name="Normal 5 21 4 2 5" xfId="43152" xr:uid="{00000000-0005-0000-0000-000095A80000}"/>
    <cellStyle name="Normal 5 21 4 3" xfId="43153" xr:uid="{00000000-0005-0000-0000-000096A80000}"/>
    <cellStyle name="Normal 5 21 4 3 2" xfId="43154" xr:uid="{00000000-0005-0000-0000-000097A80000}"/>
    <cellStyle name="Normal 5 21 4 3 2 2" xfId="43155" xr:uid="{00000000-0005-0000-0000-000098A80000}"/>
    <cellStyle name="Normal 5 21 4 3 2 2 2" xfId="43156" xr:uid="{00000000-0005-0000-0000-000099A80000}"/>
    <cellStyle name="Normal 5 21 4 3 2 3" xfId="43157" xr:uid="{00000000-0005-0000-0000-00009AA80000}"/>
    <cellStyle name="Normal 5 21 4 3 3" xfId="43158" xr:uid="{00000000-0005-0000-0000-00009BA80000}"/>
    <cellStyle name="Normal 5 21 4 3 3 2" xfId="43159" xr:uid="{00000000-0005-0000-0000-00009CA80000}"/>
    <cellStyle name="Normal 5 21 4 3 4" xfId="43160" xr:uid="{00000000-0005-0000-0000-00009DA80000}"/>
    <cellStyle name="Normal 5 21 4 4" xfId="43161" xr:uid="{00000000-0005-0000-0000-00009EA80000}"/>
    <cellStyle name="Normal 5 21 4 4 2" xfId="43162" xr:uid="{00000000-0005-0000-0000-00009FA80000}"/>
    <cellStyle name="Normal 5 21 4 4 2 2" xfId="43163" xr:uid="{00000000-0005-0000-0000-0000A0A80000}"/>
    <cellStyle name="Normal 5 21 4 4 3" xfId="43164" xr:uid="{00000000-0005-0000-0000-0000A1A80000}"/>
    <cellStyle name="Normal 5 21 4 5" xfId="43165" xr:uid="{00000000-0005-0000-0000-0000A2A80000}"/>
    <cellStyle name="Normal 5 21 4 5 2" xfId="43166" xr:uid="{00000000-0005-0000-0000-0000A3A80000}"/>
    <cellStyle name="Normal 5 21 4 6" xfId="43167" xr:uid="{00000000-0005-0000-0000-0000A4A80000}"/>
    <cellStyle name="Normal 5 21 5" xfId="43168" xr:uid="{00000000-0005-0000-0000-0000A5A80000}"/>
    <cellStyle name="Normal 5 21 5 2" xfId="43169" xr:uid="{00000000-0005-0000-0000-0000A6A80000}"/>
    <cellStyle name="Normal 5 21 5 2 2" xfId="43170" xr:uid="{00000000-0005-0000-0000-0000A7A80000}"/>
    <cellStyle name="Normal 5 21 5 2 2 2" xfId="43171" xr:uid="{00000000-0005-0000-0000-0000A8A80000}"/>
    <cellStyle name="Normal 5 21 5 2 2 2 2" xfId="43172" xr:uid="{00000000-0005-0000-0000-0000A9A80000}"/>
    <cellStyle name="Normal 5 21 5 2 2 2 2 2" xfId="43173" xr:uid="{00000000-0005-0000-0000-0000AAA80000}"/>
    <cellStyle name="Normal 5 21 5 2 2 2 3" xfId="43174" xr:uid="{00000000-0005-0000-0000-0000ABA80000}"/>
    <cellStyle name="Normal 5 21 5 2 2 3" xfId="43175" xr:uid="{00000000-0005-0000-0000-0000ACA80000}"/>
    <cellStyle name="Normal 5 21 5 2 2 3 2" xfId="43176" xr:uid="{00000000-0005-0000-0000-0000ADA80000}"/>
    <cellStyle name="Normal 5 21 5 2 2 4" xfId="43177" xr:uid="{00000000-0005-0000-0000-0000AEA80000}"/>
    <cellStyle name="Normal 5 21 5 2 3" xfId="43178" xr:uid="{00000000-0005-0000-0000-0000AFA80000}"/>
    <cellStyle name="Normal 5 21 5 2 3 2" xfId="43179" xr:uid="{00000000-0005-0000-0000-0000B0A80000}"/>
    <cellStyle name="Normal 5 21 5 2 3 2 2" xfId="43180" xr:uid="{00000000-0005-0000-0000-0000B1A80000}"/>
    <cellStyle name="Normal 5 21 5 2 3 3" xfId="43181" xr:uid="{00000000-0005-0000-0000-0000B2A80000}"/>
    <cellStyle name="Normal 5 21 5 2 4" xfId="43182" xr:uid="{00000000-0005-0000-0000-0000B3A80000}"/>
    <cellStyle name="Normal 5 21 5 2 4 2" xfId="43183" xr:uid="{00000000-0005-0000-0000-0000B4A80000}"/>
    <cellStyle name="Normal 5 21 5 2 5" xfId="43184" xr:uid="{00000000-0005-0000-0000-0000B5A80000}"/>
    <cellStyle name="Normal 5 21 5 3" xfId="43185" xr:uid="{00000000-0005-0000-0000-0000B6A80000}"/>
    <cellStyle name="Normal 5 21 5 3 2" xfId="43186" xr:uid="{00000000-0005-0000-0000-0000B7A80000}"/>
    <cellStyle name="Normal 5 21 5 3 2 2" xfId="43187" xr:uid="{00000000-0005-0000-0000-0000B8A80000}"/>
    <cellStyle name="Normal 5 21 5 3 2 2 2" xfId="43188" xr:uid="{00000000-0005-0000-0000-0000B9A80000}"/>
    <cellStyle name="Normal 5 21 5 3 2 3" xfId="43189" xr:uid="{00000000-0005-0000-0000-0000BAA80000}"/>
    <cellStyle name="Normal 5 21 5 3 3" xfId="43190" xr:uid="{00000000-0005-0000-0000-0000BBA80000}"/>
    <cellStyle name="Normal 5 21 5 3 3 2" xfId="43191" xr:uid="{00000000-0005-0000-0000-0000BCA80000}"/>
    <cellStyle name="Normal 5 21 5 3 4" xfId="43192" xr:uid="{00000000-0005-0000-0000-0000BDA80000}"/>
    <cellStyle name="Normal 5 21 5 4" xfId="43193" xr:uid="{00000000-0005-0000-0000-0000BEA80000}"/>
    <cellStyle name="Normal 5 21 5 4 2" xfId="43194" xr:uid="{00000000-0005-0000-0000-0000BFA80000}"/>
    <cellStyle name="Normal 5 21 5 4 2 2" xfId="43195" xr:uid="{00000000-0005-0000-0000-0000C0A80000}"/>
    <cellStyle name="Normal 5 21 5 4 3" xfId="43196" xr:uid="{00000000-0005-0000-0000-0000C1A80000}"/>
    <cellStyle name="Normal 5 21 5 5" xfId="43197" xr:uid="{00000000-0005-0000-0000-0000C2A80000}"/>
    <cellStyle name="Normal 5 21 5 5 2" xfId="43198" xr:uid="{00000000-0005-0000-0000-0000C3A80000}"/>
    <cellStyle name="Normal 5 21 5 6" xfId="43199" xr:uid="{00000000-0005-0000-0000-0000C4A80000}"/>
    <cellStyle name="Normal 5 21 6" xfId="43200" xr:uid="{00000000-0005-0000-0000-0000C5A80000}"/>
    <cellStyle name="Normal 5 21 6 2" xfId="43201" xr:uid="{00000000-0005-0000-0000-0000C6A80000}"/>
    <cellStyle name="Normal 5 21 6 2 2" xfId="43202" xr:uid="{00000000-0005-0000-0000-0000C7A80000}"/>
    <cellStyle name="Normal 5 21 6 2 2 2" xfId="43203" xr:uid="{00000000-0005-0000-0000-0000C8A80000}"/>
    <cellStyle name="Normal 5 21 6 2 2 2 2" xfId="43204" xr:uid="{00000000-0005-0000-0000-0000C9A80000}"/>
    <cellStyle name="Normal 5 21 6 2 2 3" xfId="43205" xr:uid="{00000000-0005-0000-0000-0000CAA80000}"/>
    <cellStyle name="Normal 5 21 6 2 3" xfId="43206" xr:uid="{00000000-0005-0000-0000-0000CBA80000}"/>
    <cellStyle name="Normal 5 21 6 2 3 2" xfId="43207" xr:uid="{00000000-0005-0000-0000-0000CCA80000}"/>
    <cellStyle name="Normal 5 21 6 2 4" xfId="43208" xr:uid="{00000000-0005-0000-0000-0000CDA80000}"/>
    <cellStyle name="Normal 5 21 6 3" xfId="43209" xr:uid="{00000000-0005-0000-0000-0000CEA80000}"/>
    <cellStyle name="Normal 5 21 6 3 2" xfId="43210" xr:uid="{00000000-0005-0000-0000-0000CFA80000}"/>
    <cellStyle name="Normal 5 21 6 3 2 2" xfId="43211" xr:uid="{00000000-0005-0000-0000-0000D0A80000}"/>
    <cellStyle name="Normal 5 21 6 3 3" xfId="43212" xr:uid="{00000000-0005-0000-0000-0000D1A80000}"/>
    <cellStyle name="Normal 5 21 6 4" xfId="43213" xr:uid="{00000000-0005-0000-0000-0000D2A80000}"/>
    <cellStyle name="Normal 5 21 6 4 2" xfId="43214" xr:uid="{00000000-0005-0000-0000-0000D3A80000}"/>
    <cellStyle name="Normal 5 21 6 5" xfId="43215" xr:uid="{00000000-0005-0000-0000-0000D4A80000}"/>
    <cellStyle name="Normal 5 21 7" xfId="43216" xr:uid="{00000000-0005-0000-0000-0000D5A80000}"/>
    <cellStyle name="Normal 5 21 7 2" xfId="43217" xr:uid="{00000000-0005-0000-0000-0000D6A80000}"/>
    <cellStyle name="Normal 5 21 7 2 2" xfId="43218" xr:uid="{00000000-0005-0000-0000-0000D7A80000}"/>
    <cellStyle name="Normal 5 21 7 2 2 2" xfId="43219" xr:uid="{00000000-0005-0000-0000-0000D8A80000}"/>
    <cellStyle name="Normal 5 21 7 2 3" xfId="43220" xr:uid="{00000000-0005-0000-0000-0000D9A80000}"/>
    <cellStyle name="Normal 5 21 7 3" xfId="43221" xr:uid="{00000000-0005-0000-0000-0000DAA80000}"/>
    <cellStyle name="Normal 5 21 7 3 2" xfId="43222" xr:uid="{00000000-0005-0000-0000-0000DBA80000}"/>
    <cellStyle name="Normal 5 21 7 4" xfId="43223" xr:uid="{00000000-0005-0000-0000-0000DCA80000}"/>
    <cellStyle name="Normal 5 21 8" xfId="43224" xr:uid="{00000000-0005-0000-0000-0000DDA80000}"/>
    <cellStyle name="Normal 5 21 8 2" xfId="43225" xr:uid="{00000000-0005-0000-0000-0000DEA80000}"/>
    <cellStyle name="Normal 5 21 8 2 2" xfId="43226" xr:uid="{00000000-0005-0000-0000-0000DFA80000}"/>
    <cellStyle name="Normal 5 21 8 3" xfId="43227" xr:uid="{00000000-0005-0000-0000-0000E0A80000}"/>
    <cellStyle name="Normal 5 21 8 3 2" xfId="43228" xr:uid="{00000000-0005-0000-0000-0000E1A80000}"/>
    <cellStyle name="Normal 5 21 8 4" xfId="43229" xr:uid="{00000000-0005-0000-0000-0000E2A80000}"/>
    <cellStyle name="Normal 5 21 9" xfId="43230" xr:uid="{00000000-0005-0000-0000-0000E3A80000}"/>
    <cellStyle name="Normal 5 21 9 2" xfId="43231" xr:uid="{00000000-0005-0000-0000-0000E4A80000}"/>
    <cellStyle name="Normal 5 22" xfId="43232" xr:uid="{00000000-0005-0000-0000-0000E5A80000}"/>
    <cellStyle name="Normal 5 22 10" xfId="43233" xr:uid="{00000000-0005-0000-0000-0000E6A80000}"/>
    <cellStyle name="Normal 5 22 11" xfId="43234" xr:uid="{00000000-0005-0000-0000-0000E7A80000}"/>
    <cellStyle name="Normal 5 22 2" xfId="43235" xr:uid="{00000000-0005-0000-0000-0000E8A80000}"/>
    <cellStyle name="Normal 5 22 2 2" xfId="43236" xr:uid="{00000000-0005-0000-0000-0000E9A80000}"/>
    <cellStyle name="Normal 5 22 2 2 2" xfId="43237" xr:uid="{00000000-0005-0000-0000-0000EAA80000}"/>
    <cellStyle name="Normal 5 22 2 2 2 2" xfId="43238" xr:uid="{00000000-0005-0000-0000-0000EBA80000}"/>
    <cellStyle name="Normal 5 22 2 2 2 2 2" xfId="43239" xr:uid="{00000000-0005-0000-0000-0000ECA80000}"/>
    <cellStyle name="Normal 5 22 2 2 2 2 2 2" xfId="43240" xr:uid="{00000000-0005-0000-0000-0000EDA80000}"/>
    <cellStyle name="Normal 5 22 2 2 2 2 2 2 2" xfId="43241" xr:uid="{00000000-0005-0000-0000-0000EEA80000}"/>
    <cellStyle name="Normal 5 22 2 2 2 2 2 3" xfId="43242" xr:uid="{00000000-0005-0000-0000-0000EFA80000}"/>
    <cellStyle name="Normal 5 22 2 2 2 2 3" xfId="43243" xr:uid="{00000000-0005-0000-0000-0000F0A80000}"/>
    <cellStyle name="Normal 5 22 2 2 2 2 3 2" xfId="43244" xr:uid="{00000000-0005-0000-0000-0000F1A80000}"/>
    <cellStyle name="Normal 5 22 2 2 2 2 4" xfId="43245" xr:uid="{00000000-0005-0000-0000-0000F2A80000}"/>
    <cellStyle name="Normal 5 22 2 2 2 3" xfId="43246" xr:uid="{00000000-0005-0000-0000-0000F3A80000}"/>
    <cellStyle name="Normal 5 22 2 2 2 3 2" xfId="43247" xr:uid="{00000000-0005-0000-0000-0000F4A80000}"/>
    <cellStyle name="Normal 5 22 2 2 2 3 2 2" xfId="43248" xr:uid="{00000000-0005-0000-0000-0000F5A80000}"/>
    <cellStyle name="Normal 5 22 2 2 2 3 3" xfId="43249" xr:uid="{00000000-0005-0000-0000-0000F6A80000}"/>
    <cellStyle name="Normal 5 22 2 2 2 4" xfId="43250" xr:uid="{00000000-0005-0000-0000-0000F7A80000}"/>
    <cellStyle name="Normal 5 22 2 2 2 4 2" xfId="43251" xr:uid="{00000000-0005-0000-0000-0000F8A80000}"/>
    <cellStyle name="Normal 5 22 2 2 2 5" xfId="43252" xr:uid="{00000000-0005-0000-0000-0000F9A80000}"/>
    <cellStyle name="Normal 5 22 2 2 3" xfId="43253" xr:uid="{00000000-0005-0000-0000-0000FAA80000}"/>
    <cellStyle name="Normal 5 22 2 2 3 2" xfId="43254" xr:uid="{00000000-0005-0000-0000-0000FBA80000}"/>
    <cellStyle name="Normal 5 22 2 2 3 2 2" xfId="43255" xr:uid="{00000000-0005-0000-0000-0000FCA80000}"/>
    <cellStyle name="Normal 5 22 2 2 3 2 2 2" xfId="43256" xr:uid="{00000000-0005-0000-0000-0000FDA80000}"/>
    <cellStyle name="Normal 5 22 2 2 3 2 3" xfId="43257" xr:uid="{00000000-0005-0000-0000-0000FEA80000}"/>
    <cellStyle name="Normal 5 22 2 2 3 3" xfId="43258" xr:uid="{00000000-0005-0000-0000-0000FFA80000}"/>
    <cellStyle name="Normal 5 22 2 2 3 3 2" xfId="43259" xr:uid="{00000000-0005-0000-0000-000000A90000}"/>
    <cellStyle name="Normal 5 22 2 2 3 4" xfId="43260" xr:uid="{00000000-0005-0000-0000-000001A90000}"/>
    <cellStyle name="Normal 5 22 2 2 4" xfId="43261" xr:uid="{00000000-0005-0000-0000-000002A90000}"/>
    <cellStyle name="Normal 5 22 2 2 4 2" xfId="43262" xr:uid="{00000000-0005-0000-0000-000003A90000}"/>
    <cellStyle name="Normal 5 22 2 2 4 2 2" xfId="43263" xr:uid="{00000000-0005-0000-0000-000004A90000}"/>
    <cellStyle name="Normal 5 22 2 2 4 3" xfId="43264" xr:uid="{00000000-0005-0000-0000-000005A90000}"/>
    <cellStyle name="Normal 5 22 2 2 5" xfId="43265" xr:uid="{00000000-0005-0000-0000-000006A90000}"/>
    <cellStyle name="Normal 5 22 2 2 5 2" xfId="43266" xr:uid="{00000000-0005-0000-0000-000007A90000}"/>
    <cellStyle name="Normal 5 22 2 2 6" xfId="43267" xr:uid="{00000000-0005-0000-0000-000008A90000}"/>
    <cellStyle name="Normal 5 22 2 3" xfId="43268" xr:uid="{00000000-0005-0000-0000-000009A90000}"/>
    <cellStyle name="Normal 5 22 2 3 2" xfId="43269" xr:uid="{00000000-0005-0000-0000-00000AA90000}"/>
    <cellStyle name="Normal 5 22 2 3 2 2" xfId="43270" xr:uid="{00000000-0005-0000-0000-00000BA90000}"/>
    <cellStyle name="Normal 5 22 2 3 2 2 2" xfId="43271" xr:uid="{00000000-0005-0000-0000-00000CA90000}"/>
    <cellStyle name="Normal 5 22 2 3 2 2 2 2" xfId="43272" xr:uid="{00000000-0005-0000-0000-00000DA90000}"/>
    <cellStyle name="Normal 5 22 2 3 2 2 2 2 2" xfId="43273" xr:uid="{00000000-0005-0000-0000-00000EA90000}"/>
    <cellStyle name="Normal 5 22 2 3 2 2 2 3" xfId="43274" xr:uid="{00000000-0005-0000-0000-00000FA90000}"/>
    <cellStyle name="Normal 5 22 2 3 2 2 3" xfId="43275" xr:uid="{00000000-0005-0000-0000-000010A90000}"/>
    <cellStyle name="Normal 5 22 2 3 2 2 3 2" xfId="43276" xr:uid="{00000000-0005-0000-0000-000011A90000}"/>
    <cellStyle name="Normal 5 22 2 3 2 2 4" xfId="43277" xr:uid="{00000000-0005-0000-0000-000012A90000}"/>
    <cellStyle name="Normal 5 22 2 3 2 3" xfId="43278" xr:uid="{00000000-0005-0000-0000-000013A90000}"/>
    <cellStyle name="Normal 5 22 2 3 2 3 2" xfId="43279" xr:uid="{00000000-0005-0000-0000-000014A90000}"/>
    <cellStyle name="Normal 5 22 2 3 2 3 2 2" xfId="43280" xr:uid="{00000000-0005-0000-0000-000015A90000}"/>
    <cellStyle name="Normal 5 22 2 3 2 3 3" xfId="43281" xr:uid="{00000000-0005-0000-0000-000016A90000}"/>
    <cellStyle name="Normal 5 22 2 3 2 4" xfId="43282" xr:uid="{00000000-0005-0000-0000-000017A90000}"/>
    <cellStyle name="Normal 5 22 2 3 2 4 2" xfId="43283" xr:uid="{00000000-0005-0000-0000-000018A90000}"/>
    <cellStyle name="Normal 5 22 2 3 2 5" xfId="43284" xr:uid="{00000000-0005-0000-0000-000019A90000}"/>
    <cellStyle name="Normal 5 22 2 3 3" xfId="43285" xr:uid="{00000000-0005-0000-0000-00001AA90000}"/>
    <cellStyle name="Normal 5 22 2 3 3 2" xfId="43286" xr:uid="{00000000-0005-0000-0000-00001BA90000}"/>
    <cellStyle name="Normal 5 22 2 3 3 2 2" xfId="43287" xr:uid="{00000000-0005-0000-0000-00001CA90000}"/>
    <cellStyle name="Normal 5 22 2 3 3 2 2 2" xfId="43288" xr:uid="{00000000-0005-0000-0000-00001DA90000}"/>
    <cellStyle name="Normal 5 22 2 3 3 2 3" xfId="43289" xr:uid="{00000000-0005-0000-0000-00001EA90000}"/>
    <cellStyle name="Normal 5 22 2 3 3 3" xfId="43290" xr:uid="{00000000-0005-0000-0000-00001FA90000}"/>
    <cellStyle name="Normal 5 22 2 3 3 3 2" xfId="43291" xr:uid="{00000000-0005-0000-0000-000020A90000}"/>
    <cellStyle name="Normal 5 22 2 3 3 4" xfId="43292" xr:uid="{00000000-0005-0000-0000-000021A90000}"/>
    <cellStyle name="Normal 5 22 2 3 4" xfId="43293" xr:uid="{00000000-0005-0000-0000-000022A90000}"/>
    <cellStyle name="Normal 5 22 2 3 4 2" xfId="43294" xr:uid="{00000000-0005-0000-0000-000023A90000}"/>
    <cellStyle name="Normal 5 22 2 3 4 2 2" xfId="43295" xr:uid="{00000000-0005-0000-0000-000024A90000}"/>
    <cellStyle name="Normal 5 22 2 3 4 3" xfId="43296" xr:uid="{00000000-0005-0000-0000-000025A90000}"/>
    <cellStyle name="Normal 5 22 2 3 5" xfId="43297" xr:uid="{00000000-0005-0000-0000-000026A90000}"/>
    <cellStyle name="Normal 5 22 2 3 5 2" xfId="43298" xr:uid="{00000000-0005-0000-0000-000027A90000}"/>
    <cellStyle name="Normal 5 22 2 3 6" xfId="43299" xr:uid="{00000000-0005-0000-0000-000028A90000}"/>
    <cellStyle name="Normal 5 22 2 4" xfId="43300" xr:uid="{00000000-0005-0000-0000-000029A90000}"/>
    <cellStyle name="Normal 5 22 2 4 2" xfId="43301" xr:uid="{00000000-0005-0000-0000-00002AA90000}"/>
    <cellStyle name="Normal 5 22 2 4 2 2" xfId="43302" xr:uid="{00000000-0005-0000-0000-00002BA90000}"/>
    <cellStyle name="Normal 5 22 2 4 2 2 2" xfId="43303" xr:uid="{00000000-0005-0000-0000-00002CA90000}"/>
    <cellStyle name="Normal 5 22 2 4 2 2 2 2" xfId="43304" xr:uid="{00000000-0005-0000-0000-00002DA90000}"/>
    <cellStyle name="Normal 5 22 2 4 2 2 3" xfId="43305" xr:uid="{00000000-0005-0000-0000-00002EA90000}"/>
    <cellStyle name="Normal 5 22 2 4 2 3" xfId="43306" xr:uid="{00000000-0005-0000-0000-00002FA90000}"/>
    <cellStyle name="Normal 5 22 2 4 2 3 2" xfId="43307" xr:uid="{00000000-0005-0000-0000-000030A90000}"/>
    <cellStyle name="Normal 5 22 2 4 2 4" xfId="43308" xr:uid="{00000000-0005-0000-0000-000031A90000}"/>
    <cellStyle name="Normal 5 22 2 4 3" xfId="43309" xr:uid="{00000000-0005-0000-0000-000032A90000}"/>
    <cellStyle name="Normal 5 22 2 4 3 2" xfId="43310" xr:uid="{00000000-0005-0000-0000-000033A90000}"/>
    <cellStyle name="Normal 5 22 2 4 3 2 2" xfId="43311" xr:uid="{00000000-0005-0000-0000-000034A90000}"/>
    <cellStyle name="Normal 5 22 2 4 3 3" xfId="43312" xr:uid="{00000000-0005-0000-0000-000035A90000}"/>
    <cellStyle name="Normal 5 22 2 4 4" xfId="43313" xr:uid="{00000000-0005-0000-0000-000036A90000}"/>
    <cellStyle name="Normal 5 22 2 4 4 2" xfId="43314" xr:uid="{00000000-0005-0000-0000-000037A90000}"/>
    <cellStyle name="Normal 5 22 2 4 5" xfId="43315" xr:uid="{00000000-0005-0000-0000-000038A90000}"/>
    <cellStyle name="Normal 5 22 2 5" xfId="43316" xr:uid="{00000000-0005-0000-0000-000039A90000}"/>
    <cellStyle name="Normal 5 22 2 5 2" xfId="43317" xr:uid="{00000000-0005-0000-0000-00003AA90000}"/>
    <cellStyle name="Normal 5 22 2 5 2 2" xfId="43318" xr:uid="{00000000-0005-0000-0000-00003BA90000}"/>
    <cellStyle name="Normal 5 22 2 5 2 2 2" xfId="43319" xr:uid="{00000000-0005-0000-0000-00003CA90000}"/>
    <cellStyle name="Normal 5 22 2 5 2 3" xfId="43320" xr:uid="{00000000-0005-0000-0000-00003DA90000}"/>
    <cellStyle name="Normal 5 22 2 5 3" xfId="43321" xr:uid="{00000000-0005-0000-0000-00003EA90000}"/>
    <cellStyle name="Normal 5 22 2 5 3 2" xfId="43322" xr:uid="{00000000-0005-0000-0000-00003FA90000}"/>
    <cellStyle name="Normal 5 22 2 5 4" xfId="43323" xr:uid="{00000000-0005-0000-0000-000040A90000}"/>
    <cellStyle name="Normal 5 22 2 6" xfId="43324" xr:uid="{00000000-0005-0000-0000-000041A90000}"/>
    <cellStyle name="Normal 5 22 2 6 2" xfId="43325" xr:uid="{00000000-0005-0000-0000-000042A90000}"/>
    <cellStyle name="Normal 5 22 2 6 2 2" xfId="43326" xr:uid="{00000000-0005-0000-0000-000043A90000}"/>
    <cellStyle name="Normal 5 22 2 6 3" xfId="43327" xr:uid="{00000000-0005-0000-0000-000044A90000}"/>
    <cellStyle name="Normal 5 22 2 6 3 2" xfId="43328" xr:uid="{00000000-0005-0000-0000-000045A90000}"/>
    <cellStyle name="Normal 5 22 2 6 4" xfId="43329" xr:uid="{00000000-0005-0000-0000-000046A90000}"/>
    <cellStyle name="Normal 5 22 2 7" xfId="43330" xr:uid="{00000000-0005-0000-0000-000047A90000}"/>
    <cellStyle name="Normal 5 22 2 7 2" xfId="43331" xr:uid="{00000000-0005-0000-0000-000048A90000}"/>
    <cellStyle name="Normal 5 22 2 8" xfId="43332" xr:uid="{00000000-0005-0000-0000-000049A90000}"/>
    <cellStyle name="Normal 5 22 2 8 2" xfId="43333" xr:uid="{00000000-0005-0000-0000-00004AA90000}"/>
    <cellStyle name="Normal 5 22 2 9" xfId="43334" xr:uid="{00000000-0005-0000-0000-00004BA90000}"/>
    <cellStyle name="Normal 5 22 3" xfId="43335" xr:uid="{00000000-0005-0000-0000-00004CA90000}"/>
    <cellStyle name="Normal 5 22 3 2" xfId="43336" xr:uid="{00000000-0005-0000-0000-00004DA90000}"/>
    <cellStyle name="Normal 5 22 3 2 2" xfId="43337" xr:uid="{00000000-0005-0000-0000-00004EA90000}"/>
    <cellStyle name="Normal 5 22 3 2 2 2" xfId="43338" xr:uid="{00000000-0005-0000-0000-00004FA90000}"/>
    <cellStyle name="Normal 5 22 3 2 2 2 2" xfId="43339" xr:uid="{00000000-0005-0000-0000-000050A90000}"/>
    <cellStyle name="Normal 5 22 3 2 2 2 2 2" xfId="43340" xr:uid="{00000000-0005-0000-0000-000051A90000}"/>
    <cellStyle name="Normal 5 22 3 2 2 2 3" xfId="43341" xr:uid="{00000000-0005-0000-0000-000052A90000}"/>
    <cellStyle name="Normal 5 22 3 2 2 3" xfId="43342" xr:uid="{00000000-0005-0000-0000-000053A90000}"/>
    <cellStyle name="Normal 5 22 3 2 2 3 2" xfId="43343" xr:uid="{00000000-0005-0000-0000-000054A90000}"/>
    <cellStyle name="Normal 5 22 3 2 2 4" xfId="43344" xr:uid="{00000000-0005-0000-0000-000055A90000}"/>
    <cellStyle name="Normal 5 22 3 2 3" xfId="43345" xr:uid="{00000000-0005-0000-0000-000056A90000}"/>
    <cellStyle name="Normal 5 22 3 2 3 2" xfId="43346" xr:uid="{00000000-0005-0000-0000-000057A90000}"/>
    <cellStyle name="Normal 5 22 3 2 3 2 2" xfId="43347" xr:uid="{00000000-0005-0000-0000-000058A90000}"/>
    <cellStyle name="Normal 5 22 3 2 3 3" xfId="43348" xr:uid="{00000000-0005-0000-0000-000059A90000}"/>
    <cellStyle name="Normal 5 22 3 2 4" xfId="43349" xr:uid="{00000000-0005-0000-0000-00005AA90000}"/>
    <cellStyle name="Normal 5 22 3 2 4 2" xfId="43350" xr:uid="{00000000-0005-0000-0000-00005BA90000}"/>
    <cellStyle name="Normal 5 22 3 2 5" xfId="43351" xr:uid="{00000000-0005-0000-0000-00005CA90000}"/>
    <cellStyle name="Normal 5 22 3 3" xfId="43352" xr:uid="{00000000-0005-0000-0000-00005DA90000}"/>
    <cellStyle name="Normal 5 22 3 3 2" xfId="43353" xr:uid="{00000000-0005-0000-0000-00005EA90000}"/>
    <cellStyle name="Normal 5 22 3 3 2 2" xfId="43354" xr:uid="{00000000-0005-0000-0000-00005FA90000}"/>
    <cellStyle name="Normal 5 22 3 3 2 2 2" xfId="43355" xr:uid="{00000000-0005-0000-0000-000060A90000}"/>
    <cellStyle name="Normal 5 22 3 3 2 3" xfId="43356" xr:uid="{00000000-0005-0000-0000-000061A90000}"/>
    <cellStyle name="Normal 5 22 3 3 3" xfId="43357" xr:uid="{00000000-0005-0000-0000-000062A90000}"/>
    <cellStyle name="Normal 5 22 3 3 3 2" xfId="43358" xr:uid="{00000000-0005-0000-0000-000063A90000}"/>
    <cellStyle name="Normal 5 22 3 3 4" xfId="43359" xr:uid="{00000000-0005-0000-0000-000064A90000}"/>
    <cellStyle name="Normal 5 22 3 4" xfId="43360" xr:uid="{00000000-0005-0000-0000-000065A90000}"/>
    <cellStyle name="Normal 5 22 3 4 2" xfId="43361" xr:uid="{00000000-0005-0000-0000-000066A90000}"/>
    <cellStyle name="Normal 5 22 3 4 2 2" xfId="43362" xr:uid="{00000000-0005-0000-0000-000067A90000}"/>
    <cellStyle name="Normal 5 22 3 4 3" xfId="43363" xr:uid="{00000000-0005-0000-0000-000068A90000}"/>
    <cellStyle name="Normal 5 22 3 5" xfId="43364" xr:uid="{00000000-0005-0000-0000-000069A90000}"/>
    <cellStyle name="Normal 5 22 3 5 2" xfId="43365" xr:uid="{00000000-0005-0000-0000-00006AA90000}"/>
    <cellStyle name="Normal 5 22 3 6" xfId="43366" xr:uid="{00000000-0005-0000-0000-00006BA90000}"/>
    <cellStyle name="Normal 5 22 4" xfId="43367" xr:uid="{00000000-0005-0000-0000-00006CA90000}"/>
    <cellStyle name="Normal 5 22 4 2" xfId="43368" xr:uid="{00000000-0005-0000-0000-00006DA90000}"/>
    <cellStyle name="Normal 5 22 4 2 2" xfId="43369" xr:uid="{00000000-0005-0000-0000-00006EA90000}"/>
    <cellStyle name="Normal 5 22 4 2 2 2" xfId="43370" xr:uid="{00000000-0005-0000-0000-00006FA90000}"/>
    <cellStyle name="Normal 5 22 4 2 2 2 2" xfId="43371" xr:uid="{00000000-0005-0000-0000-000070A90000}"/>
    <cellStyle name="Normal 5 22 4 2 2 2 2 2" xfId="43372" xr:uid="{00000000-0005-0000-0000-000071A90000}"/>
    <cellStyle name="Normal 5 22 4 2 2 2 3" xfId="43373" xr:uid="{00000000-0005-0000-0000-000072A90000}"/>
    <cellStyle name="Normal 5 22 4 2 2 3" xfId="43374" xr:uid="{00000000-0005-0000-0000-000073A90000}"/>
    <cellStyle name="Normal 5 22 4 2 2 3 2" xfId="43375" xr:uid="{00000000-0005-0000-0000-000074A90000}"/>
    <cellStyle name="Normal 5 22 4 2 2 4" xfId="43376" xr:uid="{00000000-0005-0000-0000-000075A90000}"/>
    <cellStyle name="Normal 5 22 4 2 3" xfId="43377" xr:uid="{00000000-0005-0000-0000-000076A90000}"/>
    <cellStyle name="Normal 5 22 4 2 3 2" xfId="43378" xr:uid="{00000000-0005-0000-0000-000077A90000}"/>
    <cellStyle name="Normal 5 22 4 2 3 2 2" xfId="43379" xr:uid="{00000000-0005-0000-0000-000078A90000}"/>
    <cellStyle name="Normal 5 22 4 2 3 3" xfId="43380" xr:uid="{00000000-0005-0000-0000-000079A90000}"/>
    <cellStyle name="Normal 5 22 4 2 4" xfId="43381" xr:uid="{00000000-0005-0000-0000-00007AA90000}"/>
    <cellStyle name="Normal 5 22 4 2 4 2" xfId="43382" xr:uid="{00000000-0005-0000-0000-00007BA90000}"/>
    <cellStyle name="Normal 5 22 4 2 5" xfId="43383" xr:uid="{00000000-0005-0000-0000-00007CA90000}"/>
    <cellStyle name="Normal 5 22 4 3" xfId="43384" xr:uid="{00000000-0005-0000-0000-00007DA90000}"/>
    <cellStyle name="Normal 5 22 4 3 2" xfId="43385" xr:uid="{00000000-0005-0000-0000-00007EA90000}"/>
    <cellStyle name="Normal 5 22 4 3 2 2" xfId="43386" xr:uid="{00000000-0005-0000-0000-00007FA90000}"/>
    <cellStyle name="Normal 5 22 4 3 2 2 2" xfId="43387" xr:uid="{00000000-0005-0000-0000-000080A90000}"/>
    <cellStyle name="Normal 5 22 4 3 2 3" xfId="43388" xr:uid="{00000000-0005-0000-0000-000081A90000}"/>
    <cellStyle name="Normal 5 22 4 3 3" xfId="43389" xr:uid="{00000000-0005-0000-0000-000082A90000}"/>
    <cellStyle name="Normal 5 22 4 3 3 2" xfId="43390" xr:uid="{00000000-0005-0000-0000-000083A90000}"/>
    <cellStyle name="Normal 5 22 4 3 4" xfId="43391" xr:uid="{00000000-0005-0000-0000-000084A90000}"/>
    <cellStyle name="Normal 5 22 4 4" xfId="43392" xr:uid="{00000000-0005-0000-0000-000085A90000}"/>
    <cellStyle name="Normal 5 22 4 4 2" xfId="43393" xr:uid="{00000000-0005-0000-0000-000086A90000}"/>
    <cellStyle name="Normal 5 22 4 4 2 2" xfId="43394" xr:uid="{00000000-0005-0000-0000-000087A90000}"/>
    <cellStyle name="Normal 5 22 4 4 3" xfId="43395" xr:uid="{00000000-0005-0000-0000-000088A90000}"/>
    <cellStyle name="Normal 5 22 4 5" xfId="43396" xr:uid="{00000000-0005-0000-0000-000089A90000}"/>
    <cellStyle name="Normal 5 22 4 5 2" xfId="43397" xr:uid="{00000000-0005-0000-0000-00008AA90000}"/>
    <cellStyle name="Normal 5 22 4 6" xfId="43398" xr:uid="{00000000-0005-0000-0000-00008BA90000}"/>
    <cellStyle name="Normal 5 22 5" xfId="43399" xr:uid="{00000000-0005-0000-0000-00008CA90000}"/>
    <cellStyle name="Normal 5 22 5 2" xfId="43400" xr:uid="{00000000-0005-0000-0000-00008DA90000}"/>
    <cellStyle name="Normal 5 22 5 2 2" xfId="43401" xr:uid="{00000000-0005-0000-0000-00008EA90000}"/>
    <cellStyle name="Normal 5 22 5 2 2 2" xfId="43402" xr:uid="{00000000-0005-0000-0000-00008FA90000}"/>
    <cellStyle name="Normal 5 22 5 2 2 2 2" xfId="43403" xr:uid="{00000000-0005-0000-0000-000090A90000}"/>
    <cellStyle name="Normal 5 22 5 2 2 3" xfId="43404" xr:uid="{00000000-0005-0000-0000-000091A90000}"/>
    <cellStyle name="Normal 5 22 5 2 3" xfId="43405" xr:uid="{00000000-0005-0000-0000-000092A90000}"/>
    <cellStyle name="Normal 5 22 5 2 3 2" xfId="43406" xr:uid="{00000000-0005-0000-0000-000093A90000}"/>
    <cellStyle name="Normal 5 22 5 2 4" xfId="43407" xr:uid="{00000000-0005-0000-0000-000094A90000}"/>
    <cellStyle name="Normal 5 22 5 3" xfId="43408" xr:uid="{00000000-0005-0000-0000-000095A90000}"/>
    <cellStyle name="Normal 5 22 5 3 2" xfId="43409" xr:uid="{00000000-0005-0000-0000-000096A90000}"/>
    <cellStyle name="Normal 5 22 5 3 2 2" xfId="43410" xr:uid="{00000000-0005-0000-0000-000097A90000}"/>
    <cellStyle name="Normal 5 22 5 3 3" xfId="43411" xr:uid="{00000000-0005-0000-0000-000098A90000}"/>
    <cellStyle name="Normal 5 22 5 4" xfId="43412" xr:uid="{00000000-0005-0000-0000-000099A90000}"/>
    <cellStyle name="Normal 5 22 5 4 2" xfId="43413" xr:uid="{00000000-0005-0000-0000-00009AA90000}"/>
    <cellStyle name="Normal 5 22 5 5" xfId="43414" xr:uid="{00000000-0005-0000-0000-00009BA90000}"/>
    <cellStyle name="Normal 5 22 6" xfId="43415" xr:uid="{00000000-0005-0000-0000-00009CA90000}"/>
    <cellStyle name="Normal 5 22 6 2" xfId="43416" xr:uid="{00000000-0005-0000-0000-00009DA90000}"/>
    <cellStyle name="Normal 5 22 6 2 2" xfId="43417" xr:uid="{00000000-0005-0000-0000-00009EA90000}"/>
    <cellStyle name="Normal 5 22 6 2 2 2" xfId="43418" xr:uid="{00000000-0005-0000-0000-00009FA90000}"/>
    <cellStyle name="Normal 5 22 6 2 3" xfId="43419" xr:uid="{00000000-0005-0000-0000-0000A0A90000}"/>
    <cellStyle name="Normal 5 22 6 3" xfId="43420" xr:uid="{00000000-0005-0000-0000-0000A1A90000}"/>
    <cellStyle name="Normal 5 22 6 3 2" xfId="43421" xr:uid="{00000000-0005-0000-0000-0000A2A90000}"/>
    <cellStyle name="Normal 5 22 6 4" xfId="43422" xr:uid="{00000000-0005-0000-0000-0000A3A90000}"/>
    <cellStyle name="Normal 5 22 7" xfId="43423" xr:uid="{00000000-0005-0000-0000-0000A4A90000}"/>
    <cellStyle name="Normal 5 22 7 2" xfId="43424" xr:uid="{00000000-0005-0000-0000-0000A5A90000}"/>
    <cellStyle name="Normal 5 22 7 2 2" xfId="43425" xr:uid="{00000000-0005-0000-0000-0000A6A90000}"/>
    <cellStyle name="Normal 5 22 7 3" xfId="43426" xr:uid="{00000000-0005-0000-0000-0000A7A90000}"/>
    <cellStyle name="Normal 5 22 7 3 2" xfId="43427" xr:uid="{00000000-0005-0000-0000-0000A8A90000}"/>
    <cellStyle name="Normal 5 22 7 4" xfId="43428" xr:uid="{00000000-0005-0000-0000-0000A9A90000}"/>
    <cellStyle name="Normal 5 22 8" xfId="43429" xr:uid="{00000000-0005-0000-0000-0000AAA90000}"/>
    <cellStyle name="Normal 5 22 8 2" xfId="43430" xr:uid="{00000000-0005-0000-0000-0000ABA90000}"/>
    <cellStyle name="Normal 5 22 9" xfId="43431" xr:uid="{00000000-0005-0000-0000-0000ACA90000}"/>
    <cellStyle name="Normal 5 22 9 2" xfId="43432" xr:uid="{00000000-0005-0000-0000-0000ADA90000}"/>
    <cellStyle name="Normal 5 23" xfId="43433" xr:uid="{00000000-0005-0000-0000-0000AEA90000}"/>
    <cellStyle name="Normal 5 23 2" xfId="43434" xr:uid="{00000000-0005-0000-0000-0000AFA90000}"/>
    <cellStyle name="Normal 5 23 2 2" xfId="43435" xr:uid="{00000000-0005-0000-0000-0000B0A90000}"/>
    <cellStyle name="Normal 5 23 2 2 2" xfId="43436" xr:uid="{00000000-0005-0000-0000-0000B1A90000}"/>
    <cellStyle name="Normal 5 23 2 2 2 2" xfId="43437" xr:uid="{00000000-0005-0000-0000-0000B2A90000}"/>
    <cellStyle name="Normal 5 23 2 2 2 2 2" xfId="43438" xr:uid="{00000000-0005-0000-0000-0000B3A90000}"/>
    <cellStyle name="Normal 5 23 2 2 2 2 2 2" xfId="43439" xr:uid="{00000000-0005-0000-0000-0000B4A90000}"/>
    <cellStyle name="Normal 5 23 2 2 2 2 3" xfId="43440" xr:uid="{00000000-0005-0000-0000-0000B5A90000}"/>
    <cellStyle name="Normal 5 23 2 2 2 3" xfId="43441" xr:uid="{00000000-0005-0000-0000-0000B6A90000}"/>
    <cellStyle name="Normal 5 23 2 2 2 3 2" xfId="43442" xr:uid="{00000000-0005-0000-0000-0000B7A90000}"/>
    <cellStyle name="Normal 5 23 2 2 2 4" xfId="43443" xr:uid="{00000000-0005-0000-0000-0000B8A90000}"/>
    <cellStyle name="Normal 5 23 2 2 3" xfId="43444" xr:uid="{00000000-0005-0000-0000-0000B9A90000}"/>
    <cellStyle name="Normal 5 23 2 2 3 2" xfId="43445" xr:uid="{00000000-0005-0000-0000-0000BAA90000}"/>
    <cellStyle name="Normal 5 23 2 2 3 2 2" xfId="43446" xr:uid="{00000000-0005-0000-0000-0000BBA90000}"/>
    <cellStyle name="Normal 5 23 2 2 3 3" xfId="43447" xr:uid="{00000000-0005-0000-0000-0000BCA90000}"/>
    <cellStyle name="Normal 5 23 2 2 4" xfId="43448" xr:uid="{00000000-0005-0000-0000-0000BDA90000}"/>
    <cellStyle name="Normal 5 23 2 2 4 2" xfId="43449" xr:uid="{00000000-0005-0000-0000-0000BEA90000}"/>
    <cellStyle name="Normal 5 23 2 2 5" xfId="43450" xr:uid="{00000000-0005-0000-0000-0000BFA90000}"/>
    <cellStyle name="Normal 5 23 2 3" xfId="43451" xr:uid="{00000000-0005-0000-0000-0000C0A90000}"/>
    <cellStyle name="Normal 5 23 2 3 2" xfId="43452" xr:uid="{00000000-0005-0000-0000-0000C1A90000}"/>
    <cellStyle name="Normal 5 23 2 3 2 2" xfId="43453" xr:uid="{00000000-0005-0000-0000-0000C2A90000}"/>
    <cellStyle name="Normal 5 23 2 3 2 2 2" xfId="43454" xr:uid="{00000000-0005-0000-0000-0000C3A90000}"/>
    <cellStyle name="Normal 5 23 2 3 2 3" xfId="43455" xr:uid="{00000000-0005-0000-0000-0000C4A90000}"/>
    <cellStyle name="Normal 5 23 2 3 3" xfId="43456" xr:uid="{00000000-0005-0000-0000-0000C5A90000}"/>
    <cellStyle name="Normal 5 23 2 3 3 2" xfId="43457" xr:uid="{00000000-0005-0000-0000-0000C6A90000}"/>
    <cellStyle name="Normal 5 23 2 3 4" xfId="43458" xr:uid="{00000000-0005-0000-0000-0000C7A90000}"/>
    <cellStyle name="Normal 5 23 2 4" xfId="43459" xr:uid="{00000000-0005-0000-0000-0000C8A90000}"/>
    <cellStyle name="Normal 5 23 2 4 2" xfId="43460" xr:uid="{00000000-0005-0000-0000-0000C9A90000}"/>
    <cellStyle name="Normal 5 23 2 4 2 2" xfId="43461" xr:uid="{00000000-0005-0000-0000-0000CAA90000}"/>
    <cellStyle name="Normal 5 23 2 4 3" xfId="43462" xr:uid="{00000000-0005-0000-0000-0000CBA90000}"/>
    <cellStyle name="Normal 5 23 2 5" xfId="43463" xr:uid="{00000000-0005-0000-0000-0000CCA90000}"/>
    <cellStyle name="Normal 5 23 2 5 2" xfId="43464" xr:uid="{00000000-0005-0000-0000-0000CDA90000}"/>
    <cellStyle name="Normal 5 23 2 6" xfId="43465" xr:uid="{00000000-0005-0000-0000-0000CEA90000}"/>
    <cellStyle name="Normal 5 23 3" xfId="43466" xr:uid="{00000000-0005-0000-0000-0000CFA90000}"/>
    <cellStyle name="Normal 5 23 3 2" xfId="43467" xr:uid="{00000000-0005-0000-0000-0000D0A90000}"/>
    <cellStyle name="Normal 5 23 3 2 2" xfId="43468" xr:uid="{00000000-0005-0000-0000-0000D1A90000}"/>
    <cellStyle name="Normal 5 23 3 2 2 2" xfId="43469" xr:uid="{00000000-0005-0000-0000-0000D2A90000}"/>
    <cellStyle name="Normal 5 23 3 2 2 2 2" xfId="43470" xr:uid="{00000000-0005-0000-0000-0000D3A90000}"/>
    <cellStyle name="Normal 5 23 3 2 2 2 2 2" xfId="43471" xr:uid="{00000000-0005-0000-0000-0000D4A90000}"/>
    <cellStyle name="Normal 5 23 3 2 2 2 3" xfId="43472" xr:uid="{00000000-0005-0000-0000-0000D5A90000}"/>
    <cellStyle name="Normal 5 23 3 2 2 3" xfId="43473" xr:uid="{00000000-0005-0000-0000-0000D6A90000}"/>
    <cellStyle name="Normal 5 23 3 2 2 3 2" xfId="43474" xr:uid="{00000000-0005-0000-0000-0000D7A90000}"/>
    <cellStyle name="Normal 5 23 3 2 2 4" xfId="43475" xr:uid="{00000000-0005-0000-0000-0000D8A90000}"/>
    <cellStyle name="Normal 5 23 3 2 3" xfId="43476" xr:uid="{00000000-0005-0000-0000-0000D9A90000}"/>
    <cellStyle name="Normal 5 23 3 2 3 2" xfId="43477" xr:uid="{00000000-0005-0000-0000-0000DAA90000}"/>
    <cellStyle name="Normal 5 23 3 2 3 2 2" xfId="43478" xr:uid="{00000000-0005-0000-0000-0000DBA90000}"/>
    <cellStyle name="Normal 5 23 3 2 3 3" xfId="43479" xr:uid="{00000000-0005-0000-0000-0000DCA90000}"/>
    <cellStyle name="Normal 5 23 3 2 4" xfId="43480" xr:uid="{00000000-0005-0000-0000-0000DDA90000}"/>
    <cellStyle name="Normal 5 23 3 2 4 2" xfId="43481" xr:uid="{00000000-0005-0000-0000-0000DEA90000}"/>
    <cellStyle name="Normal 5 23 3 2 5" xfId="43482" xr:uid="{00000000-0005-0000-0000-0000DFA90000}"/>
    <cellStyle name="Normal 5 23 3 3" xfId="43483" xr:uid="{00000000-0005-0000-0000-0000E0A90000}"/>
    <cellStyle name="Normal 5 23 3 3 2" xfId="43484" xr:uid="{00000000-0005-0000-0000-0000E1A90000}"/>
    <cellStyle name="Normal 5 23 3 3 2 2" xfId="43485" xr:uid="{00000000-0005-0000-0000-0000E2A90000}"/>
    <cellStyle name="Normal 5 23 3 3 2 2 2" xfId="43486" xr:uid="{00000000-0005-0000-0000-0000E3A90000}"/>
    <cellStyle name="Normal 5 23 3 3 2 3" xfId="43487" xr:uid="{00000000-0005-0000-0000-0000E4A90000}"/>
    <cellStyle name="Normal 5 23 3 3 3" xfId="43488" xr:uid="{00000000-0005-0000-0000-0000E5A90000}"/>
    <cellStyle name="Normal 5 23 3 3 3 2" xfId="43489" xr:uid="{00000000-0005-0000-0000-0000E6A90000}"/>
    <cellStyle name="Normal 5 23 3 3 4" xfId="43490" xr:uid="{00000000-0005-0000-0000-0000E7A90000}"/>
    <cellStyle name="Normal 5 23 3 4" xfId="43491" xr:uid="{00000000-0005-0000-0000-0000E8A90000}"/>
    <cellStyle name="Normal 5 23 3 4 2" xfId="43492" xr:uid="{00000000-0005-0000-0000-0000E9A90000}"/>
    <cellStyle name="Normal 5 23 3 4 2 2" xfId="43493" xr:uid="{00000000-0005-0000-0000-0000EAA90000}"/>
    <cellStyle name="Normal 5 23 3 4 3" xfId="43494" xr:uid="{00000000-0005-0000-0000-0000EBA90000}"/>
    <cellStyle name="Normal 5 23 3 5" xfId="43495" xr:uid="{00000000-0005-0000-0000-0000ECA90000}"/>
    <cellStyle name="Normal 5 23 3 5 2" xfId="43496" xr:uid="{00000000-0005-0000-0000-0000EDA90000}"/>
    <cellStyle name="Normal 5 23 3 6" xfId="43497" xr:uid="{00000000-0005-0000-0000-0000EEA90000}"/>
    <cellStyle name="Normal 5 23 4" xfId="43498" xr:uid="{00000000-0005-0000-0000-0000EFA90000}"/>
    <cellStyle name="Normal 5 23 4 2" xfId="43499" xr:uid="{00000000-0005-0000-0000-0000F0A90000}"/>
    <cellStyle name="Normal 5 23 4 2 2" xfId="43500" xr:uid="{00000000-0005-0000-0000-0000F1A90000}"/>
    <cellStyle name="Normal 5 23 4 2 2 2" xfId="43501" xr:uid="{00000000-0005-0000-0000-0000F2A90000}"/>
    <cellStyle name="Normal 5 23 4 2 2 2 2" xfId="43502" xr:uid="{00000000-0005-0000-0000-0000F3A90000}"/>
    <cellStyle name="Normal 5 23 4 2 2 3" xfId="43503" xr:uid="{00000000-0005-0000-0000-0000F4A90000}"/>
    <cellStyle name="Normal 5 23 4 2 3" xfId="43504" xr:uid="{00000000-0005-0000-0000-0000F5A90000}"/>
    <cellStyle name="Normal 5 23 4 2 3 2" xfId="43505" xr:uid="{00000000-0005-0000-0000-0000F6A90000}"/>
    <cellStyle name="Normal 5 23 4 2 4" xfId="43506" xr:uid="{00000000-0005-0000-0000-0000F7A90000}"/>
    <cellStyle name="Normal 5 23 4 3" xfId="43507" xr:uid="{00000000-0005-0000-0000-0000F8A90000}"/>
    <cellStyle name="Normal 5 23 4 3 2" xfId="43508" xr:uid="{00000000-0005-0000-0000-0000F9A90000}"/>
    <cellStyle name="Normal 5 23 4 3 2 2" xfId="43509" xr:uid="{00000000-0005-0000-0000-0000FAA90000}"/>
    <cellStyle name="Normal 5 23 4 3 3" xfId="43510" xr:uid="{00000000-0005-0000-0000-0000FBA90000}"/>
    <cellStyle name="Normal 5 23 4 4" xfId="43511" xr:uid="{00000000-0005-0000-0000-0000FCA90000}"/>
    <cellStyle name="Normal 5 23 4 4 2" xfId="43512" xr:uid="{00000000-0005-0000-0000-0000FDA90000}"/>
    <cellStyle name="Normal 5 23 4 5" xfId="43513" xr:uid="{00000000-0005-0000-0000-0000FEA90000}"/>
    <cellStyle name="Normal 5 23 5" xfId="43514" xr:uid="{00000000-0005-0000-0000-0000FFA90000}"/>
    <cellStyle name="Normal 5 23 5 2" xfId="43515" xr:uid="{00000000-0005-0000-0000-000000AA0000}"/>
    <cellStyle name="Normal 5 23 5 2 2" xfId="43516" xr:uid="{00000000-0005-0000-0000-000001AA0000}"/>
    <cellStyle name="Normal 5 23 5 2 2 2" xfId="43517" xr:uid="{00000000-0005-0000-0000-000002AA0000}"/>
    <cellStyle name="Normal 5 23 5 2 3" xfId="43518" xr:uid="{00000000-0005-0000-0000-000003AA0000}"/>
    <cellStyle name="Normal 5 23 5 3" xfId="43519" xr:uid="{00000000-0005-0000-0000-000004AA0000}"/>
    <cellStyle name="Normal 5 23 5 3 2" xfId="43520" xr:uid="{00000000-0005-0000-0000-000005AA0000}"/>
    <cellStyle name="Normal 5 23 5 4" xfId="43521" xr:uid="{00000000-0005-0000-0000-000006AA0000}"/>
    <cellStyle name="Normal 5 23 6" xfId="43522" xr:uid="{00000000-0005-0000-0000-000007AA0000}"/>
    <cellStyle name="Normal 5 23 6 2" xfId="43523" xr:uid="{00000000-0005-0000-0000-000008AA0000}"/>
    <cellStyle name="Normal 5 23 6 2 2" xfId="43524" xr:uid="{00000000-0005-0000-0000-000009AA0000}"/>
    <cellStyle name="Normal 5 23 6 3" xfId="43525" xr:uid="{00000000-0005-0000-0000-00000AAA0000}"/>
    <cellStyle name="Normal 5 23 6 3 2" xfId="43526" xr:uid="{00000000-0005-0000-0000-00000BAA0000}"/>
    <cellStyle name="Normal 5 23 6 4" xfId="43527" xr:uid="{00000000-0005-0000-0000-00000CAA0000}"/>
    <cellStyle name="Normal 5 23 7" xfId="43528" xr:uid="{00000000-0005-0000-0000-00000DAA0000}"/>
    <cellStyle name="Normal 5 23 7 2" xfId="43529" xr:uid="{00000000-0005-0000-0000-00000EAA0000}"/>
    <cellStyle name="Normal 5 23 8" xfId="43530" xr:uid="{00000000-0005-0000-0000-00000FAA0000}"/>
    <cellStyle name="Normal 5 23 8 2" xfId="43531" xr:uid="{00000000-0005-0000-0000-000010AA0000}"/>
    <cellStyle name="Normal 5 23 9" xfId="43532" xr:uid="{00000000-0005-0000-0000-000011AA0000}"/>
    <cellStyle name="Normal 5 24" xfId="43533" xr:uid="{00000000-0005-0000-0000-000012AA0000}"/>
    <cellStyle name="Normal 5 24 2" xfId="43534" xr:uid="{00000000-0005-0000-0000-000013AA0000}"/>
    <cellStyle name="Normal 5 24 2 2" xfId="43535" xr:uid="{00000000-0005-0000-0000-000014AA0000}"/>
    <cellStyle name="Normal 5 24 2 2 2" xfId="43536" xr:uid="{00000000-0005-0000-0000-000015AA0000}"/>
    <cellStyle name="Normal 5 24 2 2 2 2" xfId="43537" xr:uid="{00000000-0005-0000-0000-000016AA0000}"/>
    <cellStyle name="Normal 5 24 2 2 2 2 2" xfId="43538" xr:uid="{00000000-0005-0000-0000-000017AA0000}"/>
    <cellStyle name="Normal 5 24 2 2 2 2 2 2" xfId="43539" xr:uid="{00000000-0005-0000-0000-000018AA0000}"/>
    <cellStyle name="Normal 5 24 2 2 2 2 3" xfId="43540" xr:uid="{00000000-0005-0000-0000-000019AA0000}"/>
    <cellStyle name="Normal 5 24 2 2 2 3" xfId="43541" xr:uid="{00000000-0005-0000-0000-00001AAA0000}"/>
    <cellStyle name="Normal 5 24 2 2 2 3 2" xfId="43542" xr:uid="{00000000-0005-0000-0000-00001BAA0000}"/>
    <cellStyle name="Normal 5 24 2 2 2 4" xfId="43543" xr:uid="{00000000-0005-0000-0000-00001CAA0000}"/>
    <cellStyle name="Normal 5 24 2 2 3" xfId="43544" xr:uid="{00000000-0005-0000-0000-00001DAA0000}"/>
    <cellStyle name="Normal 5 24 2 2 3 2" xfId="43545" xr:uid="{00000000-0005-0000-0000-00001EAA0000}"/>
    <cellStyle name="Normal 5 24 2 2 3 2 2" xfId="43546" xr:uid="{00000000-0005-0000-0000-00001FAA0000}"/>
    <cellStyle name="Normal 5 24 2 2 3 3" xfId="43547" xr:uid="{00000000-0005-0000-0000-000020AA0000}"/>
    <cellStyle name="Normal 5 24 2 2 4" xfId="43548" xr:uid="{00000000-0005-0000-0000-000021AA0000}"/>
    <cellStyle name="Normal 5 24 2 2 4 2" xfId="43549" xr:uid="{00000000-0005-0000-0000-000022AA0000}"/>
    <cellStyle name="Normal 5 24 2 2 5" xfId="43550" xr:uid="{00000000-0005-0000-0000-000023AA0000}"/>
    <cellStyle name="Normal 5 24 2 3" xfId="43551" xr:uid="{00000000-0005-0000-0000-000024AA0000}"/>
    <cellStyle name="Normal 5 24 2 3 2" xfId="43552" xr:uid="{00000000-0005-0000-0000-000025AA0000}"/>
    <cellStyle name="Normal 5 24 2 3 2 2" xfId="43553" xr:uid="{00000000-0005-0000-0000-000026AA0000}"/>
    <cellStyle name="Normal 5 24 2 3 2 2 2" xfId="43554" xr:uid="{00000000-0005-0000-0000-000027AA0000}"/>
    <cellStyle name="Normal 5 24 2 3 2 3" xfId="43555" xr:uid="{00000000-0005-0000-0000-000028AA0000}"/>
    <cellStyle name="Normal 5 24 2 3 3" xfId="43556" xr:uid="{00000000-0005-0000-0000-000029AA0000}"/>
    <cellStyle name="Normal 5 24 2 3 3 2" xfId="43557" xr:uid="{00000000-0005-0000-0000-00002AAA0000}"/>
    <cellStyle name="Normal 5 24 2 3 4" xfId="43558" xr:uid="{00000000-0005-0000-0000-00002BAA0000}"/>
    <cellStyle name="Normal 5 24 2 4" xfId="43559" xr:uid="{00000000-0005-0000-0000-00002CAA0000}"/>
    <cellStyle name="Normal 5 24 2 4 2" xfId="43560" xr:uid="{00000000-0005-0000-0000-00002DAA0000}"/>
    <cellStyle name="Normal 5 24 2 4 2 2" xfId="43561" xr:uid="{00000000-0005-0000-0000-00002EAA0000}"/>
    <cellStyle name="Normal 5 24 2 4 3" xfId="43562" xr:uid="{00000000-0005-0000-0000-00002FAA0000}"/>
    <cellStyle name="Normal 5 24 2 5" xfId="43563" xr:uid="{00000000-0005-0000-0000-000030AA0000}"/>
    <cellStyle name="Normal 5 24 2 5 2" xfId="43564" xr:uid="{00000000-0005-0000-0000-000031AA0000}"/>
    <cellStyle name="Normal 5 24 2 6" xfId="43565" xr:uid="{00000000-0005-0000-0000-000032AA0000}"/>
    <cellStyle name="Normal 5 24 3" xfId="43566" xr:uid="{00000000-0005-0000-0000-000033AA0000}"/>
    <cellStyle name="Normal 5 24 3 2" xfId="43567" xr:uid="{00000000-0005-0000-0000-000034AA0000}"/>
    <cellStyle name="Normal 5 24 3 2 2" xfId="43568" xr:uid="{00000000-0005-0000-0000-000035AA0000}"/>
    <cellStyle name="Normal 5 24 3 2 2 2" xfId="43569" xr:uid="{00000000-0005-0000-0000-000036AA0000}"/>
    <cellStyle name="Normal 5 24 3 2 2 2 2" xfId="43570" xr:uid="{00000000-0005-0000-0000-000037AA0000}"/>
    <cellStyle name="Normal 5 24 3 2 2 2 2 2" xfId="43571" xr:uid="{00000000-0005-0000-0000-000038AA0000}"/>
    <cellStyle name="Normal 5 24 3 2 2 2 3" xfId="43572" xr:uid="{00000000-0005-0000-0000-000039AA0000}"/>
    <cellStyle name="Normal 5 24 3 2 2 3" xfId="43573" xr:uid="{00000000-0005-0000-0000-00003AAA0000}"/>
    <cellStyle name="Normal 5 24 3 2 2 3 2" xfId="43574" xr:uid="{00000000-0005-0000-0000-00003BAA0000}"/>
    <cellStyle name="Normal 5 24 3 2 2 4" xfId="43575" xr:uid="{00000000-0005-0000-0000-00003CAA0000}"/>
    <cellStyle name="Normal 5 24 3 2 3" xfId="43576" xr:uid="{00000000-0005-0000-0000-00003DAA0000}"/>
    <cellStyle name="Normal 5 24 3 2 3 2" xfId="43577" xr:uid="{00000000-0005-0000-0000-00003EAA0000}"/>
    <cellStyle name="Normal 5 24 3 2 3 2 2" xfId="43578" xr:uid="{00000000-0005-0000-0000-00003FAA0000}"/>
    <cellStyle name="Normal 5 24 3 2 3 3" xfId="43579" xr:uid="{00000000-0005-0000-0000-000040AA0000}"/>
    <cellStyle name="Normal 5 24 3 2 4" xfId="43580" xr:uid="{00000000-0005-0000-0000-000041AA0000}"/>
    <cellStyle name="Normal 5 24 3 2 4 2" xfId="43581" xr:uid="{00000000-0005-0000-0000-000042AA0000}"/>
    <cellStyle name="Normal 5 24 3 2 5" xfId="43582" xr:uid="{00000000-0005-0000-0000-000043AA0000}"/>
    <cellStyle name="Normal 5 24 3 3" xfId="43583" xr:uid="{00000000-0005-0000-0000-000044AA0000}"/>
    <cellStyle name="Normal 5 24 3 3 2" xfId="43584" xr:uid="{00000000-0005-0000-0000-000045AA0000}"/>
    <cellStyle name="Normal 5 24 3 3 2 2" xfId="43585" xr:uid="{00000000-0005-0000-0000-000046AA0000}"/>
    <cellStyle name="Normal 5 24 3 3 2 2 2" xfId="43586" xr:uid="{00000000-0005-0000-0000-000047AA0000}"/>
    <cellStyle name="Normal 5 24 3 3 2 3" xfId="43587" xr:uid="{00000000-0005-0000-0000-000048AA0000}"/>
    <cellStyle name="Normal 5 24 3 3 3" xfId="43588" xr:uid="{00000000-0005-0000-0000-000049AA0000}"/>
    <cellStyle name="Normal 5 24 3 3 3 2" xfId="43589" xr:uid="{00000000-0005-0000-0000-00004AAA0000}"/>
    <cellStyle name="Normal 5 24 3 3 4" xfId="43590" xr:uid="{00000000-0005-0000-0000-00004BAA0000}"/>
    <cellStyle name="Normal 5 24 3 4" xfId="43591" xr:uid="{00000000-0005-0000-0000-00004CAA0000}"/>
    <cellStyle name="Normal 5 24 3 4 2" xfId="43592" xr:uid="{00000000-0005-0000-0000-00004DAA0000}"/>
    <cellStyle name="Normal 5 24 3 4 2 2" xfId="43593" xr:uid="{00000000-0005-0000-0000-00004EAA0000}"/>
    <cellStyle name="Normal 5 24 3 4 3" xfId="43594" xr:uid="{00000000-0005-0000-0000-00004FAA0000}"/>
    <cellStyle name="Normal 5 24 3 5" xfId="43595" xr:uid="{00000000-0005-0000-0000-000050AA0000}"/>
    <cellStyle name="Normal 5 24 3 5 2" xfId="43596" xr:uid="{00000000-0005-0000-0000-000051AA0000}"/>
    <cellStyle name="Normal 5 24 3 6" xfId="43597" xr:uid="{00000000-0005-0000-0000-000052AA0000}"/>
    <cellStyle name="Normal 5 24 4" xfId="43598" xr:uid="{00000000-0005-0000-0000-000053AA0000}"/>
    <cellStyle name="Normal 5 24 4 2" xfId="43599" xr:uid="{00000000-0005-0000-0000-000054AA0000}"/>
    <cellStyle name="Normal 5 24 4 2 2" xfId="43600" xr:uid="{00000000-0005-0000-0000-000055AA0000}"/>
    <cellStyle name="Normal 5 24 4 2 2 2" xfId="43601" xr:uid="{00000000-0005-0000-0000-000056AA0000}"/>
    <cellStyle name="Normal 5 24 4 2 2 2 2" xfId="43602" xr:uid="{00000000-0005-0000-0000-000057AA0000}"/>
    <cellStyle name="Normal 5 24 4 2 2 3" xfId="43603" xr:uid="{00000000-0005-0000-0000-000058AA0000}"/>
    <cellStyle name="Normal 5 24 4 2 3" xfId="43604" xr:uid="{00000000-0005-0000-0000-000059AA0000}"/>
    <cellStyle name="Normal 5 24 4 2 3 2" xfId="43605" xr:uid="{00000000-0005-0000-0000-00005AAA0000}"/>
    <cellStyle name="Normal 5 24 4 2 4" xfId="43606" xr:uid="{00000000-0005-0000-0000-00005BAA0000}"/>
    <cellStyle name="Normal 5 24 4 3" xfId="43607" xr:uid="{00000000-0005-0000-0000-00005CAA0000}"/>
    <cellStyle name="Normal 5 24 4 3 2" xfId="43608" xr:uid="{00000000-0005-0000-0000-00005DAA0000}"/>
    <cellStyle name="Normal 5 24 4 3 2 2" xfId="43609" xr:uid="{00000000-0005-0000-0000-00005EAA0000}"/>
    <cellStyle name="Normal 5 24 4 3 3" xfId="43610" xr:uid="{00000000-0005-0000-0000-00005FAA0000}"/>
    <cellStyle name="Normal 5 24 4 4" xfId="43611" xr:uid="{00000000-0005-0000-0000-000060AA0000}"/>
    <cellStyle name="Normal 5 24 4 4 2" xfId="43612" xr:uid="{00000000-0005-0000-0000-000061AA0000}"/>
    <cellStyle name="Normal 5 24 4 5" xfId="43613" xr:uid="{00000000-0005-0000-0000-000062AA0000}"/>
    <cellStyle name="Normal 5 24 5" xfId="43614" xr:uid="{00000000-0005-0000-0000-000063AA0000}"/>
    <cellStyle name="Normal 5 24 5 2" xfId="43615" xr:uid="{00000000-0005-0000-0000-000064AA0000}"/>
    <cellStyle name="Normal 5 24 5 2 2" xfId="43616" xr:uid="{00000000-0005-0000-0000-000065AA0000}"/>
    <cellStyle name="Normal 5 24 5 2 2 2" xfId="43617" xr:uid="{00000000-0005-0000-0000-000066AA0000}"/>
    <cellStyle name="Normal 5 24 5 2 3" xfId="43618" xr:uid="{00000000-0005-0000-0000-000067AA0000}"/>
    <cellStyle name="Normal 5 24 5 3" xfId="43619" xr:uid="{00000000-0005-0000-0000-000068AA0000}"/>
    <cellStyle name="Normal 5 24 5 3 2" xfId="43620" xr:uid="{00000000-0005-0000-0000-000069AA0000}"/>
    <cellStyle name="Normal 5 24 5 4" xfId="43621" xr:uid="{00000000-0005-0000-0000-00006AAA0000}"/>
    <cellStyle name="Normal 5 24 6" xfId="43622" xr:uid="{00000000-0005-0000-0000-00006BAA0000}"/>
    <cellStyle name="Normal 5 24 6 2" xfId="43623" xr:uid="{00000000-0005-0000-0000-00006CAA0000}"/>
    <cellStyle name="Normal 5 24 6 2 2" xfId="43624" xr:uid="{00000000-0005-0000-0000-00006DAA0000}"/>
    <cellStyle name="Normal 5 24 6 3" xfId="43625" xr:uid="{00000000-0005-0000-0000-00006EAA0000}"/>
    <cellStyle name="Normal 5 24 6 3 2" xfId="43626" xr:uid="{00000000-0005-0000-0000-00006FAA0000}"/>
    <cellStyle name="Normal 5 24 6 4" xfId="43627" xr:uid="{00000000-0005-0000-0000-000070AA0000}"/>
    <cellStyle name="Normal 5 24 7" xfId="43628" xr:uid="{00000000-0005-0000-0000-000071AA0000}"/>
    <cellStyle name="Normal 5 24 7 2" xfId="43629" xr:uid="{00000000-0005-0000-0000-000072AA0000}"/>
    <cellStyle name="Normal 5 24 8" xfId="43630" xr:uid="{00000000-0005-0000-0000-000073AA0000}"/>
    <cellStyle name="Normal 5 24 8 2" xfId="43631" xr:uid="{00000000-0005-0000-0000-000074AA0000}"/>
    <cellStyle name="Normal 5 24 9" xfId="43632" xr:uid="{00000000-0005-0000-0000-000075AA0000}"/>
    <cellStyle name="Normal 5 25" xfId="43633" xr:uid="{00000000-0005-0000-0000-000076AA0000}"/>
    <cellStyle name="Normal 5 25 2" xfId="43634" xr:uid="{00000000-0005-0000-0000-000077AA0000}"/>
    <cellStyle name="Normal 5 25 2 2" xfId="43635" xr:uid="{00000000-0005-0000-0000-000078AA0000}"/>
    <cellStyle name="Normal 5 25 2 2 2" xfId="43636" xr:uid="{00000000-0005-0000-0000-000079AA0000}"/>
    <cellStyle name="Normal 5 25 2 2 2 2" xfId="43637" xr:uid="{00000000-0005-0000-0000-00007AAA0000}"/>
    <cellStyle name="Normal 5 25 2 2 2 2 2" xfId="43638" xr:uid="{00000000-0005-0000-0000-00007BAA0000}"/>
    <cellStyle name="Normal 5 25 2 2 2 3" xfId="43639" xr:uid="{00000000-0005-0000-0000-00007CAA0000}"/>
    <cellStyle name="Normal 5 25 2 2 3" xfId="43640" xr:uid="{00000000-0005-0000-0000-00007DAA0000}"/>
    <cellStyle name="Normal 5 25 2 2 3 2" xfId="43641" xr:uid="{00000000-0005-0000-0000-00007EAA0000}"/>
    <cellStyle name="Normal 5 25 2 2 4" xfId="43642" xr:uid="{00000000-0005-0000-0000-00007FAA0000}"/>
    <cellStyle name="Normal 5 25 2 3" xfId="43643" xr:uid="{00000000-0005-0000-0000-000080AA0000}"/>
    <cellStyle name="Normal 5 25 2 3 2" xfId="43644" xr:uid="{00000000-0005-0000-0000-000081AA0000}"/>
    <cellStyle name="Normal 5 25 2 3 2 2" xfId="43645" xr:uid="{00000000-0005-0000-0000-000082AA0000}"/>
    <cellStyle name="Normal 5 25 2 3 3" xfId="43646" xr:uid="{00000000-0005-0000-0000-000083AA0000}"/>
    <cellStyle name="Normal 5 25 2 4" xfId="43647" xr:uid="{00000000-0005-0000-0000-000084AA0000}"/>
    <cellStyle name="Normal 5 25 2 4 2" xfId="43648" xr:uid="{00000000-0005-0000-0000-000085AA0000}"/>
    <cellStyle name="Normal 5 25 2 5" xfId="43649" xr:uid="{00000000-0005-0000-0000-000086AA0000}"/>
    <cellStyle name="Normal 5 25 3" xfId="43650" xr:uid="{00000000-0005-0000-0000-000087AA0000}"/>
    <cellStyle name="Normal 5 25 3 2" xfId="43651" xr:uid="{00000000-0005-0000-0000-000088AA0000}"/>
    <cellStyle name="Normal 5 25 3 2 2" xfId="43652" xr:uid="{00000000-0005-0000-0000-000089AA0000}"/>
    <cellStyle name="Normal 5 25 3 2 2 2" xfId="43653" xr:uid="{00000000-0005-0000-0000-00008AAA0000}"/>
    <cellStyle name="Normal 5 25 3 2 3" xfId="43654" xr:uid="{00000000-0005-0000-0000-00008BAA0000}"/>
    <cellStyle name="Normal 5 25 3 3" xfId="43655" xr:uid="{00000000-0005-0000-0000-00008CAA0000}"/>
    <cellStyle name="Normal 5 25 3 3 2" xfId="43656" xr:uid="{00000000-0005-0000-0000-00008DAA0000}"/>
    <cellStyle name="Normal 5 25 3 4" xfId="43657" xr:uid="{00000000-0005-0000-0000-00008EAA0000}"/>
    <cellStyle name="Normal 5 25 4" xfId="43658" xr:uid="{00000000-0005-0000-0000-00008FAA0000}"/>
    <cellStyle name="Normal 5 25 4 2" xfId="43659" xr:uid="{00000000-0005-0000-0000-000090AA0000}"/>
    <cellStyle name="Normal 5 25 4 2 2" xfId="43660" xr:uid="{00000000-0005-0000-0000-000091AA0000}"/>
    <cellStyle name="Normal 5 25 4 3" xfId="43661" xr:uid="{00000000-0005-0000-0000-000092AA0000}"/>
    <cellStyle name="Normal 5 25 5" xfId="43662" xr:uid="{00000000-0005-0000-0000-000093AA0000}"/>
    <cellStyle name="Normal 5 25 5 2" xfId="43663" xr:uid="{00000000-0005-0000-0000-000094AA0000}"/>
    <cellStyle name="Normal 5 25 6" xfId="43664" xr:uid="{00000000-0005-0000-0000-000095AA0000}"/>
    <cellStyle name="Normal 5 26" xfId="43665" xr:uid="{00000000-0005-0000-0000-000096AA0000}"/>
    <cellStyle name="Normal 5 26 2" xfId="43666" xr:uid="{00000000-0005-0000-0000-000097AA0000}"/>
    <cellStyle name="Normal 5 26 2 2" xfId="43667" xr:uid="{00000000-0005-0000-0000-000098AA0000}"/>
    <cellStyle name="Normal 5 26 2 2 2" xfId="43668" xr:uid="{00000000-0005-0000-0000-000099AA0000}"/>
    <cellStyle name="Normal 5 26 2 2 2 2" xfId="43669" xr:uid="{00000000-0005-0000-0000-00009AAA0000}"/>
    <cellStyle name="Normal 5 26 2 2 2 2 2" xfId="43670" xr:uid="{00000000-0005-0000-0000-00009BAA0000}"/>
    <cellStyle name="Normal 5 26 2 2 2 3" xfId="43671" xr:uid="{00000000-0005-0000-0000-00009CAA0000}"/>
    <cellStyle name="Normal 5 26 2 2 3" xfId="43672" xr:uid="{00000000-0005-0000-0000-00009DAA0000}"/>
    <cellStyle name="Normal 5 26 2 2 3 2" xfId="43673" xr:uid="{00000000-0005-0000-0000-00009EAA0000}"/>
    <cellStyle name="Normal 5 26 2 2 4" xfId="43674" xr:uid="{00000000-0005-0000-0000-00009FAA0000}"/>
    <cellStyle name="Normal 5 26 2 3" xfId="43675" xr:uid="{00000000-0005-0000-0000-0000A0AA0000}"/>
    <cellStyle name="Normal 5 26 2 3 2" xfId="43676" xr:uid="{00000000-0005-0000-0000-0000A1AA0000}"/>
    <cellStyle name="Normal 5 26 2 3 2 2" xfId="43677" xr:uid="{00000000-0005-0000-0000-0000A2AA0000}"/>
    <cellStyle name="Normal 5 26 2 3 3" xfId="43678" xr:uid="{00000000-0005-0000-0000-0000A3AA0000}"/>
    <cellStyle name="Normal 5 26 2 4" xfId="43679" xr:uid="{00000000-0005-0000-0000-0000A4AA0000}"/>
    <cellStyle name="Normal 5 26 2 4 2" xfId="43680" xr:uid="{00000000-0005-0000-0000-0000A5AA0000}"/>
    <cellStyle name="Normal 5 26 2 5" xfId="43681" xr:uid="{00000000-0005-0000-0000-0000A6AA0000}"/>
    <cellStyle name="Normal 5 26 3" xfId="43682" xr:uid="{00000000-0005-0000-0000-0000A7AA0000}"/>
    <cellStyle name="Normal 5 26 3 2" xfId="43683" xr:uid="{00000000-0005-0000-0000-0000A8AA0000}"/>
    <cellStyle name="Normal 5 26 3 2 2" xfId="43684" xr:uid="{00000000-0005-0000-0000-0000A9AA0000}"/>
    <cellStyle name="Normal 5 26 3 2 2 2" xfId="43685" xr:uid="{00000000-0005-0000-0000-0000AAAA0000}"/>
    <cellStyle name="Normal 5 26 3 2 3" xfId="43686" xr:uid="{00000000-0005-0000-0000-0000ABAA0000}"/>
    <cellStyle name="Normal 5 26 3 3" xfId="43687" xr:uid="{00000000-0005-0000-0000-0000ACAA0000}"/>
    <cellStyle name="Normal 5 26 3 3 2" xfId="43688" xr:uid="{00000000-0005-0000-0000-0000ADAA0000}"/>
    <cellStyle name="Normal 5 26 3 4" xfId="43689" xr:uid="{00000000-0005-0000-0000-0000AEAA0000}"/>
    <cellStyle name="Normal 5 26 4" xfId="43690" xr:uid="{00000000-0005-0000-0000-0000AFAA0000}"/>
    <cellStyle name="Normal 5 26 4 2" xfId="43691" xr:uid="{00000000-0005-0000-0000-0000B0AA0000}"/>
    <cellStyle name="Normal 5 26 4 2 2" xfId="43692" xr:uid="{00000000-0005-0000-0000-0000B1AA0000}"/>
    <cellStyle name="Normal 5 26 4 3" xfId="43693" xr:uid="{00000000-0005-0000-0000-0000B2AA0000}"/>
    <cellStyle name="Normal 5 26 5" xfId="43694" xr:uid="{00000000-0005-0000-0000-0000B3AA0000}"/>
    <cellStyle name="Normal 5 26 5 2" xfId="43695" xr:uid="{00000000-0005-0000-0000-0000B4AA0000}"/>
    <cellStyle name="Normal 5 26 6" xfId="43696" xr:uid="{00000000-0005-0000-0000-0000B5AA0000}"/>
    <cellStyle name="Normal 5 27" xfId="43697" xr:uid="{00000000-0005-0000-0000-0000B6AA0000}"/>
    <cellStyle name="Normal 5 27 2" xfId="43698" xr:uid="{00000000-0005-0000-0000-0000B7AA0000}"/>
    <cellStyle name="Normal 5 27 2 2" xfId="43699" xr:uid="{00000000-0005-0000-0000-0000B8AA0000}"/>
    <cellStyle name="Normal 5 27 2 2 2" xfId="43700" xr:uid="{00000000-0005-0000-0000-0000B9AA0000}"/>
    <cellStyle name="Normal 5 27 2 2 2 2" xfId="43701" xr:uid="{00000000-0005-0000-0000-0000BAAA0000}"/>
    <cellStyle name="Normal 5 27 2 2 3" xfId="43702" xr:uid="{00000000-0005-0000-0000-0000BBAA0000}"/>
    <cellStyle name="Normal 5 27 2 3" xfId="43703" xr:uid="{00000000-0005-0000-0000-0000BCAA0000}"/>
    <cellStyle name="Normal 5 27 2 3 2" xfId="43704" xr:uid="{00000000-0005-0000-0000-0000BDAA0000}"/>
    <cellStyle name="Normal 5 27 2 4" xfId="43705" xr:uid="{00000000-0005-0000-0000-0000BEAA0000}"/>
    <cellStyle name="Normal 5 27 3" xfId="43706" xr:uid="{00000000-0005-0000-0000-0000BFAA0000}"/>
    <cellStyle name="Normal 5 27 3 2" xfId="43707" xr:uid="{00000000-0005-0000-0000-0000C0AA0000}"/>
    <cellStyle name="Normal 5 27 3 2 2" xfId="43708" xr:uid="{00000000-0005-0000-0000-0000C1AA0000}"/>
    <cellStyle name="Normal 5 27 3 3" xfId="43709" xr:uid="{00000000-0005-0000-0000-0000C2AA0000}"/>
    <cellStyle name="Normal 5 27 4" xfId="43710" xr:uid="{00000000-0005-0000-0000-0000C3AA0000}"/>
    <cellStyle name="Normal 5 27 4 2" xfId="43711" xr:uid="{00000000-0005-0000-0000-0000C4AA0000}"/>
    <cellStyle name="Normal 5 27 5" xfId="43712" xr:uid="{00000000-0005-0000-0000-0000C5AA0000}"/>
    <cellStyle name="Normal 5 28" xfId="43713" xr:uid="{00000000-0005-0000-0000-0000C6AA0000}"/>
    <cellStyle name="Normal 5 28 2" xfId="43714" xr:uid="{00000000-0005-0000-0000-0000C7AA0000}"/>
    <cellStyle name="Normal 5 28 2 2" xfId="43715" xr:uid="{00000000-0005-0000-0000-0000C8AA0000}"/>
    <cellStyle name="Normal 5 28 2 2 2" xfId="43716" xr:uid="{00000000-0005-0000-0000-0000C9AA0000}"/>
    <cellStyle name="Normal 5 28 2 3" xfId="43717" xr:uid="{00000000-0005-0000-0000-0000CAAA0000}"/>
    <cellStyle name="Normal 5 28 3" xfId="43718" xr:uid="{00000000-0005-0000-0000-0000CBAA0000}"/>
    <cellStyle name="Normal 5 28 3 2" xfId="43719" xr:uid="{00000000-0005-0000-0000-0000CCAA0000}"/>
    <cellStyle name="Normal 5 28 4" xfId="43720" xr:uid="{00000000-0005-0000-0000-0000CDAA0000}"/>
    <cellStyle name="Normal 5 29" xfId="43721" xr:uid="{00000000-0005-0000-0000-0000CEAA0000}"/>
    <cellStyle name="Normal 5 29 2" xfId="43722" xr:uid="{00000000-0005-0000-0000-0000CFAA0000}"/>
    <cellStyle name="Normal 5 29 2 2" xfId="43723" xr:uid="{00000000-0005-0000-0000-0000D0AA0000}"/>
    <cellStyle name="Normal 5 29 3" xfId="43724" xr:uid="{00000000-0005-0000-0000-0000D1AA0000}"/>
    <cellStyle name="Normal 5 29 3 2" xfId="43725" xr:uid="{00000000-0005-0000-0000-0000D2AA0000}"/>
    <cellStyle name="Normal 5 29 4" xfId="43726" xr:uid="{00000000-0005-0000-0000-0000D3AA0000}"/>
    <cellStyle name="Normal 5 3" xfId="43727" xr:uid="{00000000-0005-0000-0000-0000D4AA0000}"/>
    <cellStyle name="Normal 5 3 2" xfId="43728" xr:uid="{00000000-0005-0000-0000-0000D5AA0000}"/>
    <cellStyle name="Normal 5 3 2 2" xfId="43729" xr:uid="{00000000-0005-0000-0000-0000D6AA0000}"/>
    <cellStyle name="Normal 5 3 2 2 2" xfId="43730" xr:uid="{00000000-0005-0000-0000-0000D7AA0000}"/>
    <cellStyle name="Normal 5 3 2 2 2 2" xfId="43731" xr:uid="{00000000-0005-0000-0000-0000D8AA0000}"/>
    <cellStyle name="Normal 5 3 2 2 2 2 2" xfId="43732" xr:uid="{00000000-0005-0000-0000-0000D9AA0000}"/>
    <cellStyle name="Normal 5 3 2 2 2 3" xfId="43733" xr:uid="{00000000-0005-0000-0000-0000DAAA0000}"/>
    <cellStyle name="Normal 5 3 2 2 3" xfId="43734" xr:uid="{00000000-0005-0000-0000-0000DBAA0000}"/>
    <cellStyle name="Normal 5 3 2 2 3 2" xfId="43735" xr:uid="{00000000-0005-0000-0000-0000DCAA0000}"/>
    <cellStyle name="Normal 5 3 2 2 4" xfId="43736" xr:uid="{00000000-0005-0000-0000-0000DDAA0000}"/>
    <cellStyle name="Normal 5 3 2 3" xfId="43737" xr:uid="{00000000-0005-0000-0000-0000DEAA0000}"/>
    <cellStyle name="Normal 5 3 2 3 2" xfId="43738" xr:uid="{00000000-0005-0000-0000-0000DFAA0000}"/>
    <cellStyle name="Normal 5 3 3" xfId="43739" xr:uid="{00000000-0005-0000-0000-0000E0AA0000}"/>
    <cellStyle name="Normal 5 3 3 2" xfId="43740" xr:uid="{00000000-0005-0000-0000-0000E1AA0000}"/>
    <cellStyle name="Normal 5 3 3 2 2" xfId="43741" xr:uid="{00000000-0005-0000-0000-0000E2AA0000}"/>
    <cellStyle name="Normal 5 3 3 2 2 2" xfId="43742" xr:uid="{00000000-0005-0000-0000-0000E3AA0000}"/>
    <cellStyle name="Normal 5 3 3 2 3" xfId="43743" xr:uid="{00000000-0005-0000-0000-0000E4AA0000}"/>
    <cellStyle name="Normal 5 3 3 3" xfId="43744" xr:uid="{00000000-0005-0000-0000-0000E5AA0000}"/>
    <cellStyle name="Normal 5 3 3 3 2" xfId="43745" xr:uid="{00000000-0005-0000-0000-0000E6AA0000}"/>
    <cellStyle name="Normal 5 3 3 4" xfId="43746" xr:uid="{00000000-0005-0000-0000-0000E7AA0000}"/>
    <cellStyle name="Normal 5 3 3 4 2" xfId="43747" xr:uid="{00000000-0005-0000-0000-0000E8AA0000}"/>
    <cellStyle name="Normal 5 3 3 5" xfId="43748" xr:uid="{00000000-0005-0000-0000-0000E9AA0000}"/>
    <cellStyle name="Normal 5 3 4" xfId="43749" xr:uid="{00000000-0005-0000-0000-0000EAAA0000}"/>
    <cellStyle name="Normal 5 3 4 2" xfId="43750" xr:uid="{00000000-0005-0000-0000-0000EBAA0000}"/>
    <cellStyle name="Normal 5 3 4 2 2" xfId="43751" xr:uid="{00000000-0005-0000-0000-0000ECAA0000}"/>
    <cellStyle name="Normal 5 3 4 2 2 2" xfId="43752" xr:uid="{00000000-0005-0000-0000-0000EDAA0000}"/>
    <cellStyle name="Normal 5 3 4 2 3" xfId="43753" xr:uid="{00000000-0005-0000-0000-0000EEAA0000}"/>
    <cellStyle name="Normal 5 3 4 3" xfId="43754" xr:uid="{00000000-0005-0000-0000-0000EFAA0000}"/>
    <cellStyle name="Normal 5 3 4 3 2" xfId="43755" xr:uid="{00000000-0005-0000-0000-0000F0AA0000}"/>
    <cellStyle name="Normal 5 3 4 4" xfId="43756" xr:uid="{00000000-0005-0000-0000-0000F1AA0000}"/>
    <cellStyle name="Normal 5 3 4 4 2" xfId="43757" xr:uid="{00000000-0005-0000-0000-0000F2AA0000}"/>
    <cellStyle name="Normal 5 3 4 5" xfId="43758" xr:uid="{00000000-0005-0000-0000-0000F3AA0000}"/>
    <cellStyle name="Normal 5 30" xfId="43759" xr:uid="{00000000-0005-0000-0000-0000F4AA0000}"/>
    <cellStyle name="Normal 5 30 2" xfId="43760" xr:uid="{00000000-0005-0000-0000-0000F5AA0000}"/>
    <cellStyle name="Normal 5 30 2 2" xfId="43761" xr:uid="{00000000-0005-0000-0000-0000F6AA0000}"/>
    <cellStyle name="Normal 5 30 3" xfId="43762" xr:uid="{00000000-0005-0000-0000-0000F7AA0000}"/>
    <cellStyle name="Normal 5 30 3 2" xfId="43763" xr:uid="{00000000-0005-0000-0000-0000F8AA0000}"/>
    <cellStyle name="Normal 5 30 4" xfId="43764" xr:uid="{00000000-0005-0000-0000-0000F9AA0000}"/>
    <cellStyle name="Normal 5 31" xfId="43765" xr:uid="{00000000-0005-0000-0000-0000FAAA0000}"/>
    <cellStyle name="Normal 5 31 2" xfId="43766" xr:uid="{00000000-0005-0000-0000-0000FBAA0000}"/>
    <cellStyle name="Normal 5 32" xfId="43767" xr:uid="{00000000-0005-0000-0000-0000FCAA0000}"/>
    <cellStyle name="Normal 5 32 2" xfId="43768" xr:uid="{00000000-0005-0000-0000-0000FDAA0000}"/>
    <cellStyle name="Normal 5 33" xfId="43769" xr:uid="{00000000-0005-0000-0000-0000FEAA0000}"/>
    <cellStyle name="Normal 5 4" xfId="43770" xr:uid="{00000000-0005-0000-0000-0000FFAA0000}"/>
    <cellStyle name="Normal 5 4 2" xfId="43771" xr:uid="{00000000-0005-0000-0000-000000AB0000}"/>
    <cellStyle name="Normal 5 4 2 2" xfId="43772" xr:uid="{00000000-0005-0000-0000-000001AB0000}"/>
    <cellStyle name="Normal 5 4 2 2 2" xfId="43773" xr:uid="{00000000-0005-0000-0000-000002AB0000}"/>
    <cellStyle name="Normal 5 4 2 2 2 2" xfId="43774" xr:uid="{00000000-0005-0000-0000-000003AB0000}"/>
    <cellStyle name="Normal 5 4 2 2 2 2 2" xfId="43775" xr:uid="{00000000-0005-0000-0000-000004AB0000}"/>
    <cellStyle name="Normal 5 4 2 2 2 3" xfId="43776" xr:uid="{00000000-0005-0000-0000-000005AB0000}"/>
    <cellStyle name="Normal 5 4 2 2 3" xfId="43777" xr:uid="{00000000-0005-0000-0000-000006AB0000}"/>
    <cellStyle name="Normal 5 4 2 2 3 2" xfId="43778" xr:uid="{00000000-0005-0000-0000-000007AB0000}"/>
    <cellStyle name="Normal 5 4 2 2 4" xfId="43779" xr:uid="{00000000-0005-0000-0000-000008AB0000}"/>
    <cellStyle name="Normal 5 4 2 3" xfId="43780" xr:uid="{00000000-0005-0000-0000-000009AB0000}"/>
    <cellStyle name="Normal 5 4 2 3 2" xfId="43781" xr:uid="{00000000-0005-0000-0000-00000AAB0000}"/>
    <cellStyle name="Normal 5 5" xfId="43782" xr:uid="{00000000-0005-0000-0000-00000BAB0000}"/>
    <cellStyle name="Normal 5 5 2" xfId="43783" xr:uid="{00000000-0005-0000-0000-00000CAB0000}"/>
    <cellStyle name="Normal 5 5 2 2" xfId="43784" xr:uid="{00000000-0005-0000-0000-00000DAB0000}"/>
    <cellStyle name="Normal 5 5 2 2 2" xfId="43785" xr:uid="{00000000-0005-0000-0000-00000EAB0000}"/>
    <cellStyle name="Normal 5 5 2 2 2 2" xfId="43786" xr:uid="{00000000-0005-0000-0000-00000FAB0000}"/>
    <cellStyle name="Normal 5 5 2 2 2 2 2" xfId="43787" xr:uid="{00000000-0005-0000-0000-000010AB0000}"/>
    <cellStyle name="Normal 5 5 2 2 2 3" xfId="43788" xr:uid="{00000000-0005-0000-0000-000011AB0000}"/>
    <cellStyle name="Normal 5 5 2 2 3" xfId="43789" xr:uid="{00000000-0005-0000-0000-000012AB0000}"/>
    <cellStyle name="Normal 5 5 2 2 3 2" xfId="43790" xr:uid="{00000000-0005-0000-0000-000013AB0000}"/>
    <cellStyle name="Normal 5 5 2 2 4" xfId="43791" xr:uid="{00000000-0005-0000-0000-000014AB0000}"/>
    <cellStyle name="Normal 5 5 2 3" xfId="43792" xr:uid="{00000000-0005-0000-0000-000015AB0000}"/>
    <cellStyle name="Normal 5 5 2 3 2" xfId="43793" xr:uid="{00000000-0005-0000-0000-000016AB0000}"/>
    <cellStyle name="Normal 5 6" xfId="43794" xr:uid="{00000000-0005-0000-0000-000017AB0000}"/>
    <cellStyle name="Normal 5 6 2" xfId="43795" xr:uid="{00000000-0005-0000-0000-000018AB0000}"/>
    <cellStyle name="Normal 5 7" xfId="43796" xr:uid="{00000000-0005-0000-0000-000019AB0000}"/>
    <cellStyle name="Normal 5 7 2" xfId="43797" xr:uid="{00000000-0005-0000-0000-00001AAB0000}"/>
    <cellStyle name="Normal 5 8" xfId="43798" xr:uid="{00000000-0005-0000-0000-00001BAB0000}"/>
    <cellStyle name="Normal 5 8 2" xfId="43799" xr:uid="{00000000-0005-0000-0000-00001CAB0000}"/>
    <cellStyle name="Normal 5 9" xfId="43800" xr:uid="{00000000-0005-0000-0000-00001DAB0000}"/>
    <cellStyle name="Normal 5 9 2" xfId="43801" xr:uid="{00000000-0005-0000-0000-00001EAB0000}"/>
    <cellStyle name="Normal 50" xfId="43802" xr:uid="{00000000-0005-0000-0000-00001FAB0000}"/>
    <cellStyle name="Normal 50 2" xfId="43803" xr:uid="{00000000-0005-0000-0000-000020AB0000}"/>
    <cellStyle name="Normal 50 3" xfId="43804" xr:uid="{00000000-0005-0000-0000-000021AB0000}"/>
    <cellStyle name="Normal 50 4" xfId="43805" xr:uid="{00000000-0005-0000-0000-000022AB0000}"/>
    <cellStyle name="Normal 50 5" xfId="43806" xr:uid="{00000000-0005-0000-0000-000023AB0000}"/>
    <cellStyle name="Normal 50 6" xfId="43807" xr:uid="{00000000-0005-0000-0000-000024AB0000}"/>
    <cellStyle name="Normal 51" xfId="43808" xr:uid="{00000000-0005-0000-0000-000025AB0000}"/>
    <cellStyle name="Normal 52" xfId="43809" xr:uid="{00000000-0005-0000-0000-000026AB0000}"/>
    <cellStyle name="Normal 53" xfId="43810" xr:uid="{00000000-0005-0000-0000-000027AB0000}"/>
    <cellStyle name="Normal 53 2" xfId="43811" xr:uid="{00000000-0005-0000-0000-000028AB0000}"/>
    <cellStyle name="Normal 53 3" xfId="43812" xr:uid="{00000000-0005-0000-0000-000029AB0000}"/>
    <cellStyle name="Normal 53 3 2" xfId="43813" xr:uid="{00000000-0005-0000-0000-00002AAB0000}"/>
    <cellStyle name="Normal 54" xfId="43814" xr:uid="{00000000-0005-0000-0000-00002BAB0000}"/>
    <cellStyle name="Normal 54 2" xfId="43815" xr:uid="{00000000-0005-0000-0000-00002CAB0000}"/>
    <cellStyle name="Normal 54 3" xfId="43816" xr:uid="{00000000-0005-0000-0000-00002DAB0000}"/>
    <cellStyle name="Normal 54 3 2" xfId="43817" xr:uid="{00000000-0005-0000-0000-00002EAB0000}"/>
    <cellStyle name="Normal 55" xfId="43818" xr:uid="{00000000-0005-0000-0000-00002FAB0000}"/>
    <cellStyle name="Normal 55 2" xfId="43819" xr:uid="{00000000-0005-0000-0000-000030AB0000}"/>
    <cellStyle name="Normal 55 3" xfId="43820" xr:uid="{00000000-0005-0000-0000-000031AB0000}"/>
    <cellStyle name="Normal 55 3 2" xfId="43821" xr:uid="{00000000-0005-0000-0000-000032AB0000}"/>
    <cellStyle name="Normal 56" xfId="43822" xr:uid="{00000000-0005-0000-0000-000033AB0000}"/>
    <cellStyle name="Normal 56 2" xfId="43823" xr:uid="{00000000-0005-0000-0000-000034AB0000}"/>
    <cellStyle name="Normal 56 3" xfId="43824" xr:uid="{00000000-0005-0000-0000-000035AB0000}"/>
    <cellStyle name="Normal 56 3 2" xfId="43825" xr:uid="{00000000-0005-0000-0000-000036AB0000}"/>
    <cellStyle name="Normal 57" xfId="43826" xr:uid="{00000000-0005-0000-0000-000037AB0000}"/>
    <cellStyle name="Normal 57 2" xfId="43827" xr:uid="{00000000-0005-0000-0000-000038AB0000}"/>
    <cellStyle name="Normal 57 3" xfId="43828" xr:uid="{00000000-0005-0000-0000-000039AB0000}"/>
    <cellStyle name="Normal 57 3 2" xfId="43829" xr:uid="{00000000-0005-0000-0000-00003AAB0000}"/>
    <cellStyle name="Normal 58" xfId="43830" xr:uid="{00000000-0005-0000-0000-00003BAB0000}"/>
    <cellStyle name="Normal 58 2" xfId="43831" xr:uid="{00000000-0005-0000-0000-00003CAB0000}"/>
    <cellStyle name="Normal 58 2 2" xfId="43832" xr:uid="{00000000-0005-0000-0000-00003DAB0000}"/>
    <cellStyle name="Normal 59" xfId="43833" xr:uid="{00000000-0005-0000-0000-00003EAB0000}"/>
    <cellStyle name="Normal 59 2" xfId="43834" xr:uid="{00000000-0005-0000-0000-00003FAB0000}"/>
    <cellStyle name="Normal 59 2 2" xfId="43835" xr:uid="{00000000-0005-0000-0000-000040AB0000}"/>
    <cellStyle name="Normal 6" xfId="43836" xr:uid="{00000000-0005-0000-0000-000041AB0000}"/>
    <cellStyle name="Normal 6 10" xfId="43837" xr:uid="{00000000-0005-0000-0000-000042AB0000}"/>
    <cellStyle name="Normal 6 10 2" xfId="43838" xr:uid="{00000000-0005-0000-0000-000043AB0000}"/>
    <cellStyle name="Normal 6 10 3" xfId="43839" xr:uid="{00000000-0005-0000-0000-000044AB0000}"/>
    <cellStyle name="Normal 6 11" xfId="43840" xr:uid="{00000000-0005-0000-0000-000045AB0000}"/>
    <cellStyle name="Normal 6 11 2" xfId="43841" xr:uid="{00000000-0005-0000-0000-000046AB0000}"/>
    <cellStyle name="Normal 6 12" xfId="43842" xr:uid="{00000000-0005-0000-0000-000047AB0000}"/>
    <cellStyle name="Normal 6 12 2" xfId="43843" xr:uid="{00000000-0005-0000-0000-000048AB0000}"/>
    <cellStyle name="Normal 6 13" xfId="43844" xr:uid="{00000000-0005-0000-0000-000049AB0000}"/>
    <cellStyle name="Normal 6 14" xfId="43845" xr:uid="{00000000-0005-0000-0000-00004AAB0000}"/>
    <cellStyle name="Normal 6 15" xfId="43846" xr:uid="{00000000-0005-0000-0000-00004BAB0000}"/>
    <cellStyle name="Normal 6 16" xfId="43847" xr:uid="{00000000-0005-0000-0000-00004CAB0000}"/>
    <cellStyle name="Normal 6 17" xfId="43848" xr:uid="{00000000-0005-0000-0000-00004DAB0000}"/>
    <cellStyle name="Normal 6 18" xfId="43849" xr:uid="{00000000-0005-0000-0000-00004EAB0000}"/>
    <cellStyle name="Normal 6 18 2" xfId="43850" xr:uid="{00000000-0005-0000-0000-00004FAB0000}"/>
    <cellStyle name="Normal 6 19" xfId="43851" xr:uid="{00000000-0005-0000-0000-000050AB0000}"/>
    <cellStyle name="Normal 6 2" xfId="43852" xr:uid="{00000000-0005-0000-0000-000051AB0000}"/>
    <cellStyle name="Normal 6 2 2" xfId="43853" xr:uid="{00000000-0005-0000-0000-000052AB0000}"/>
    <cellStyle name="Normal 6 2 2 2" xfId="43854" xr:uid="{00000000-0005-0000-0000-000053AB0000}"/>
    <cellStyle name="Normal 6 2 2 3" xfId="43855" xr:uid="{00000000-0005-0000-0000-000054AB0000}"/>
    <cellStyle name="Normal 6 2 3" xfId="43856" xr:uid="{00000000-0005-0000-0000-000055AB0000}"/>
    <cellStyle name="Normal 6 20" xfId="43857" xr:uid="{00000000-0005-0000-0000-000056AB0000}"/>
    <cellStyle name="Normal 6 3" xfId="43858" xr:uid="{00000000-0005-0000-0000-000057AB0000}"/>
    <cellStyle name="Normal 6 3 2" xfId="43859" xr:uid="{00000000-0005-0000-0000-000058AB0000}"/>
    <cellStyle name="Normal 6 4" xfId="43860" xr:uid="{00000000-0005-0000-0000-000059AB0000}"/>
    <cellStyle name="Normal 6 4 2" xfId="43861" xr:uid="{00000000-0005-0000-0000-00005AAB0000}"/>
    <cellStyle name="Normal 6 5" xfId="43862" xr:uid="{00000000-0005-0000-0000-00005BAB0000}"/>
    <cellStyle name="Normal 6 5 2" xfId="43863" xr:uid="{00000000-0005-0000-0000-00005CAB0000}"/>
    <cellStyle name="Normal 6 6" xfId="43864" xr:uid="{00000000-0005-0000-0000-00005DAB0000}"/>
    <cellStyle name="Normal 6 6 2" xfId="43865" xr:uid="{00000000-0005-0000-0000-00005EAB0000}"/>
    <cellStyle name="Normal 6 7" xfId="43866" xr:uid="{00000000-0005-0000-0000-00005FAB0000}"/>
    <cellStyle name="Normal 6 7 2" xfId="43867" xr:uid="{00000000-0005-0000-0000-000060AB0000}"/>
    <cellStyle name="Normal 6 8" xfId="43868" xr:uid="{00000000-0005-0000-0000-000061AB0000}"/>
    <cellStyle name="Normal 6 8 2" xfId="43869" xr:uid="{00000000-0005-0000-0000-000062AB0000}"/>
    <cellStyle name="Normal 6 9" xfId="43870" xr:uid="{00000000-0005-0000-0000-000063AB0000}"/>
    <cellStyle name="Normal 6 9 2" xfId="43871" xr:uid="{00000000-0005-0000-0000-000064AB0000}"/>
    <cellStyle name="Normal 60" xfId="43872" xr:uid="{00000000-0005-0000-0000-000065AB0000}"/>
    <cellStyle name="Normal 60 2" xfId="43873" xr:uid="{00000000-0005-0000-0000-000066AB0000}"/>
    <cellStyle name="Normal 60 2 2" xfId="43874" xr:uid="{00000000-0005-0000-0000-000067AB0000}"/>
    <cellStyle name="Normal 61" xfId="43875" xr:uid="{00000000-0005-0000-0000-000068AB0000}"/>
    <cellStyle name="Normal 61 2" xfId="43876" xr:uid="{00000000-0005-0000-0000-000069AB0000}"/>
    <cellStyle name="Normal 61 2 2" xfId="43877" xr:uid="{00000000-0005-0000-0000-00006AAB0000}"/>
    <cellStyle name="Normal 62" xfId="43878" xr:uid="{00000000-0005-0000-0000-00006BAB0000}"/>
    <cellStyle name="Normal 62 2" xfId="43879" xr:uid="{00000000-0005-0000-0000-00006CAB0000}"/>
    <cellStyle name="Normal 62 2 2" xfId="43880" xr:uid="{00000000-0005-0000-0000-00006DAB0000}"/>
    <cellStyle name="Normal 63" xfId="43881" xr:uid="{00000000-0005-0000-0000-00006EAB0000}"/>
    <cellStyle name="Normal 63 2" xfId="43882" xr:uid="{00000000-0005-0000-0000-00006FAB0000}"/>
    <cellStyle name="Normal 63 2 2" xfId="43883" xr:uid="{00000000-0005-0000-0000-000070AB0000}"/>
    <cellStyle name="Normal 64" xfId="43884" xr:uid="{00000000-0005-0000-0000-000071AB0000}"/>
    <cellStyle name="Normal 64 2" xfId="43885" xr:uid="{00000000-0005-0000-0000-000072AB0000}"/>
    <cellStyle name="Normal 65" xfId="43886" xr:uid="{00000000-0005-0000-0000-000073AB0000}"/>
    <cellStyle name="Normal 65 2" xfId="43887" xr:uid="{00000000-0005-0000-0000-000074AB0000}"/>
    <cellStyle name="Normal 66" xfId="43888" xr:uid="{00000000-0005-0000-0000-000075AB0000}"/>
    <cellStyle name="Normal 66 2" xfId="43889" xr:uid="{00000000-0005-0000-0000-000076AB0000}"/>
    <cellStyle name="Normal 67" xfId="43890" xr:uid="{00000000-0005-0000-0000-000077AB0000}"/>
    <cellStyle name="Normal 67 2" xfId="43891" xr:uid="{00000000-0005-0000-0000-000078AB0000}"/>
    <cellStyle name="Normal 68" xfId="43892" xr:uid="{00000000-0005-0000-0000-000079AB0000}"/>
    <cellStyle name="Normal 68 2" xfId="43893" xr:uid="{00000000-0005-0000-0000-00007AAB0000}"/>
    <cellStyle name="Normal 69" xfId="43894" xr:uid="{00000000-0005-0000-0000-00007BAB0000}"/>
    <cellStyle name="Normal 69 2" xfId="43895" xr:uid="{00000000-0005-0000-0000-00007CAB0000}"/>
    <cellStyle name="Normal 7" xfId="43896" xr:uid="{00000000-0005-0000-0000-00007DAB0000}"/>
    <cellStyle name="Normal 7 10" xfId="43897" xr:uid="{00000000-0005-0000-0000-00007EAB0000}"/>
    <cellStyle name="Normal 7 10 2" xfId="43898" xr:uid="{00000000-0005-0000-0000-00007FAB0000}"/>
    <cellStyle name="Normal 7 11" xfId="43899" xr:uid="{00000000-0005-0000-0000-000080AB0000}"/>
    <cellStyle name="Normal 7 11 2" xfId="43900" xr:uid="{00000000-0005-0000-0000-000081AB0000}"/>
    <cellStyle name="Normal 7 12" xfId="43901" xr:uid="{00000000-0005-0000-0000-000082AB0000}"/>
    <cellStyle name="Normal 7 12 2" xfId="43902" xr:uid="{00000000-0005-0000-0000-000083AB0000}"/>
    <cellStyle name="Normal 7 13" xfId="43903" xr:uid="{00000000-0005-0000-0000-000084AB0000}"/>
    <cellStyle name="Normal 7 14" xfId="43904" xr:uid="{00000000-0005-0000-0000-000085AB0000}"/>
    <cellStyle name="Normal 7 15" xfId="43905" xr:uid="{00000000-0005-0000-0000-000086AB0000}"/>
    <cellStyle name="Normal 7 16" xfId="43906" xr:uid="{00000000-0005-0000-0000-000087AB0000}"/>
    <cellStyle name="Normal 7 16 2" xfId="43907" xr:uid="{00000000-0005-0000-0000-000088AB0000}"/>
    <cellStyle name="Normal 7 17" xfId="43908" xr:uid="{00000000-0005-0000-0000-000089AB0000}"/>
    <cellStyle name="Normal 7 17 2" xfId="43909" xr:uid="{00000000-0005-0000-0000-00008AAB0000}"/>
    <cellStyle name="Normal 7 17 2 2" xfId="43910" xr:uid="{00000000-0005-0000-0000-00008BAB0000}"/>
    <cellStyle name="Normal 7 17 2 2 2" xfId="43911" xr:uid="{00000000-0005-0000-0000-00008CAB0000}"/>
    <cellStyle name="Normal 7 17 2 3" xfId="43912" xr:uid="{00000000-0005-0000-0000-00008DAB0000}"/>
    <cellStyle name="Normal 7 17 3" xfId="43913" xr:uid="{00000000-0005-0000-0000-00008EAB0000}"/>
    <cellStyle name="Normal 7 17 3 2" xfId="43914" xr:uid="{00000000-0005-0000-0000-00008FAB0000}"/>
    <cellStyle name="Normal 7 17 4" xfId="43915" xr:uid="{00000000-0005-0000-0000-000090AB0000}"/>
    <cellStyle name="Normal 7 2" xfId="43916" xr:uid="{00000000-0005-0000-0000-000091AB0000}"/>
    <cellStyle name="Normal 7 2 2" xfId="43917" xr:uid="{00000000-0005-0000-0000-000092AB0000}"/>
    <cellStyle name="Normal 7 2 2 2" xfId="43918" xr:uid="{00000000-0005-0000-0000-000093AB0000}"/>
    <cellStyle name="Normal 7 2 2 2 2" xfId="43919" xr:uid="{00000000-0005-0000-0000-000094AB0000}"/>
    <cellStyle name="Normal 7 2 2 2 2 2" xfId="43920" xr:uid="{00000000-0005-0000-0000-000095AB0000}"/>
    <cellStyle name="Normal 7 2 2 2 2 2 2" xfId="43921" xr:uid="{00000000-0005-0000-0000-000096AB0000}"/>
    <cellStyle name="Normal 7 2 2 2 2 3" xfId="43922" xr:uid="{00000000-0005-0000-0000-000097AB0000}"/>
    <cellStyle name="Normal 7 2 2 2 3" xfId="43923" xr:uid="{00000000-0005-0000-0000-000098AB0000}"/>
    <cellStyle name="Normal 7 2 2 2 3 2" xfId="43924" xr:uid="{00000000-0005-0000-0000-000099AB0000}"/>
    <cellStyle name="Normal 7 2 2 2 4" xfId="43925" xr:uid="{00000000-0005-0000-0000-00009AAB0000}"/>
    <cellStyle name="Normal 7 2 2 3" xfId="43926" xr:uid="{00000000-0005-0000-0000-00009BAB0000}"/>
    <cellStyle name="Normal 7 2 2 3 2" xfId="43927" xr:uid="{00000000-0005-0000-0000-00009CAB0000}"/>
    <cellStyle name="Normal 7 2 3" xfId="43928" xr:uid="{00000000-0005-0000-0000-00009DAB0000}"/>
    <cellStyle name="Normal 7 2 3 2" xfId="43929" xr:uid="{00000000-0005-0000-0000-00009EAB0000}"/>
    <cellStyle name="Normal 7 2 3 2 2" xfId="43930" xr:uid="{00000000-0005-0000-0000-00009FAB0000}"/>
    <cellStyle name="Normal 7 2 3 2 2 2" xfId="43931" xr:uid="{00000000-0005-0000-0000-0000A0AB0000}"/>
    <cellStyle name="Normal 7 2 3 2 3" xfId="43932" xr:uid="{00000000-0005-0000-0000-0000A1AB0000}"/>
    <cellStyle name="Normal 7 2 3 3" xfId="43933" xr:uid="{00000000-0005-0000-0000-0000A2AB0000}"/>
    <cellStyle name="Normal 7 2 3 3 2" xfId="43934" xr:uid="{00000000-0005-0000-0000-0000A3AB0000}"/>
    <cellStyle name="Normal 7 2 3 4" xfId="43935" xr:uid="{00000000-0005-0000-0000-0000A4AB0000}"/>
    <cellStyle name="Normal 7 2 3 4 2" xfId="43936" xr:uid="{00000000-0005-0000-0000-0000A5AB0000}"/>
    <cellStyle name="Normal 7 2 3 5" xfId="43937" xr:uid="{00000000-0005-0000-0000-0000A6AB0000}"/>
    <cellStyle name="Normal 7 2 4" xfId="43938" xr:uid="{00000000-0005-0000-0000-0000A7AB0000}"/>
    <cellStyle name="Normal 7 2 4 2" xfId="43939" xr:uid="{00000000-0005-0000-0000-0000A8AB0000}"/>
    <cellStyle name="Normal 7 2 4 2 2" xfId="43940" xr:uid="{00000000-0005-0000-0000-0000A9AB0000}"/>
    <cellStyle name="Normal 7 2 4 2 2 2" xfId="43941" xr:uid="{00000000-0005-0000-0000-0000AAAB0000}"/>
    <cellStyle name="Normal 7 2 4 2 3" xfId="43942" xr:uid="{00000000-0005-0000-0000-0000ABAB0000}"/>
    <cellStyle name="Normal 7 2 4 3" xfId="43943" xr:uid="{00000000-0005-0000-0000-0000ACAB0000}"/>
    <cellStyle name="Normal 7 2 4 3 2" xfId="43944" xr:uid="{00000000-0005-0000-0000-0000ADAB0000}"/>
    <cellStyle name="Normal 7 2 4 4" xfId="43945" xr:uid="{00000000-0005-0000-0000-0000AEAB0000}"/>
    <cellStyle name="Normal 7 2 4 4 2" xfId="43946" xr:uid="{00000000-0005-0000-0000-0000AFAB0000}"/>
    <cellStyle name="Normal 7 2 4 5" xfId="43947" xr:uid="{00000000-0005-0000-0000-0000B0AB0000}"/>
    <cellStyle name="Normal 7 3" xfId="43948" xr:uid="{00000000-0005-0000-0000-0000B1AB0000}"/>
    <cellStyle name="Normal 7 3 2" xfId="43949" xr:uid="{00000000-0005-0000-0000-0000B2AB0000}"/>
    <cellStyle name="Normal 7 3 2 2" xfId="43950" xr:uid="{00000000-0005-0000-0000-0000B3AB0000}"/>
    <cellStyle name="Normal 7 3 2 2 2" xfId="43951" xr:uid="{00000000-0005-0000-0000-0000B4AB0000}"/>
    <cellStyle name="Normal 7 3 2 2 2 2" xfId="43952" xr:uid="{00000000-0005-0000-0000-0000B5AB0000}"/>
    <cellStyle name="Normal 7 3 2 2 2 2 2" xfId="43953" xr:uid="{00000000-0005-0000-0000-0000B6AB0000}"/>
    <cellStyle name="Normal 7 3 2 2 2 3" xfId="43954" xr:uid="{00000000-0005-0000-0000-0000B7AB0000}"/>
    <cellStyle name="Normal 7 3 2 2 3" xfId="43955" xr:uid="{00000000-0005-0000-0000-0000B8AB0000}"/>
    <cellStyle name="Normal 7 3 2 2 3 2" xfId="43956" xr:uid="{00000000-0005-0000-0000-0000B9AB0000}"/>
    <cellStyle name="Normal 7 3 2 2 4" xfId="43957" xr:uid="{00000000-0005-0000-0000-0000BAAB0000}"/>
    <cellStyle name="Normal 7 3 2 3" xfId="43958" xr:uid="{00000000-0005-0000-0000-0000BBAB0000}"/>
    <cellStyle name="Normal 7 3 2 3 2" xfId="43959" xr:uid="{00000000-0005-0000-0000-0000BCAB0000}"/>
    <cellStyle name="Normal 7 4" xfId="43960" xr:uid="{00000000-0005-0000-0000-0000BDAB0000}"/>
    <cellStyle name="Normal 7 4 2" xfId="43961" xr:uid="{00000000-0005-0000-0000-0000BEAB0000}"/>
    <cellStyle name="Normal 7 4 2 2" xfId="43962" xr:uid="{00000000-0005-0000-0000-0000BFAB0000}"/>
    <cellStyle name="Normal 7 4 2 2 2" xfId="43963" xr:uid="{00000000-0005-0000-0000-0000C0AB0000}"/>
    <cellStyle name="Normal 7 4 2 2 2 2" xfId="43964" xr:uid="{00000000-0005-0000-0000-0000C1AB0000}"/>
    <cellStyle name="Normal 7 4 2 2 2 2 2" xfId="43965" xr:uid="{00000000-0005-0000-0000-0000C2AB0000}"/>
    <cellStyle name="Normal 7 4 2 2 2 3" xfId="43966" xr:uid="{00000000-0005-0000-0000-0000C3AB0000}"/>
    <cellStyle name="Normal 7 4 2 2 3" xfId="43967" xr:uid="{00000000-0005-0000-0000-0000C4AB0000}"/>
    <cellStyle name="Normal 7 4 2 2 3 2" xfId="43968" xr:uid="{00000000-0005-0000-0000-0000C5AB0000}"/>
    <cellStyle name="Normal 7 4 2 2 4" xfId="43969" xr:uid="{00000000-0005-0000-0000-0000C6AB0000}"/>
    <cellStyle name="Normal 7 4 2 3" xfId="43970" xr:uid="{00000000-0005-0000-0000-0000C7AB0000}"/>
    <cellStyle name="Normal 7 4 2 3 2" xfId="43971" xr:uid="{00000000-0005-0000-0000-0000C8AB0000}"/>
    <cellStyle name="Normal 7 5" xfId="43972" xr:uid="{00000000-0005-0000-0000-0000C9AB0000}"/>
    <cellStyle name="Normal 7 5 2" xfId="43973" xr:uid="{00000000-0005-0000-0000-0000CAAB0000}"/>
    <cellStyle name="Normal 7 6" xfId="43974" xr:uid="{00000000-0005-0000-0000-0000CBAB0000}"/>
    <cellStyle name="Normal 7 6 2" xfId="43975" xr:uid="{00000000-0005-0000-0000-0000CCAB0000}"/>
    <cellStyle name="Normal 7 7" xfId="43976" xr:uid="{00000000-0005-0000-0000-0000CDAB0000}"/>
    <cellStyle name="Normal 7 7 2" xfId="43977" xr:uid="{00000000-0005-0000-0000-0000CEAB0000}"/>
    <cellStyle name="Normal 7 8" xfId="43978" xr:uid="{00000000-0005-0000-0000-0000CFAB0000}"/>
    <cellStyle name="Normal 7 8 2" xfId="43979" xr:uid="{00000000-0005-0000-0000-0000D0AB0000}"/>
    <cellStyle name="Normal 7 9" xfId="43980" xr:uid="{00000000-0005-0000-0000-0000D1AB0000}"/>
    <cellStyle name="Normal 7 9 2" xfId="43981" xr:uid="{00000000-0005-0000-0000-0000D2AB0000}"/>
    <cellStyle name="Normal 70" xfId="43982" xr:uid="{00000000-0005-0000-0000-0000D3AB0000}"/>
    <cellStyle name="Normal 70 2" xfId="43983" xr:uid="{00000000-0005-0000-0000-0000D4AB0000}"/>
    <cellStyle name="Normal 71" xfId="43984" xr:uid="{00000000-0005-0000-0000-0000D5AB0000}"/>
    <cellStyle name="Normal 71 2" xfId="43985" xr:uid="{00000000-0005-0000-0000-0000D6AB0000}"/>
    <cellStyle name="Normal 72" xfId="43986" xr:uid="{00000000-0005-0000-0000-0000D7AB0000}"/>
    <cellStyle name="Normal 72 2" xfId="43987" xr:uid="{00000000-0005-0000-0000-0000D8AB0000}"/>
    <cellStyle name="Normal 73" xfId="43988" xr:uid="{00000000-0005-0000-0000-0000D9AB0000}"/>
    <cellStyle name="Normal 73 2" xfId="43989" xr:uid="{00000000-0005-0000-0000-0000DAAB0000}"/>
    <cellStyle name="Normal 74" xfId="43990" xr:uid="{00000000-0005-0000-0000-0000DBAB0000}"/>
    <cellStyle name="Normal 74 2" xfId="43991" xr:uid="{00000000-0005-0000-0000-0000DCAB0000}"/>
    <cellStyle name="Normal 75" xfId="43992" xr:uid="{00000000-0005-0000-0000-0000DDAB0000}"/>
    <cellStyle name="Normal 75 2" xfId="43993" xr:uid="{00000000-0005-0000-0000-0000DEAB0000}"/>
    <cellStyle name="Normal 76" xfId="43994" xr:uid="{00000000-0005-0000-0000-0000DFAB0000}"/>
    <cellStyle name="Normal 76 2" xfId="43995" xr:uid="{00000000-0005-0000-0000-0000E0AB0000}"/>
    <cellStyle name="Normal 77" xfId="43996" xr:uid="{00000000-0005-0000-0000-0000E1AB0000}"/>
    <cellStyle name="Normal 77 2" xfId="43997" xr:uid="{00000000-0005-0000-0000-0000E2AB0000}"/>
    <cellStyle name="Normal 78" xfId="43998" xr:uid="{00000000-0005-0000-0000-0000E3AB0000}"/>
    <cellStyle name="Normal 78 2" xfId="43999" xr:uid="{00000000-0005-0000-0000-0000E4AB0000}"/>
    <cellStyle name="Normal 79" xfId="44000" xr:uid="{00000000-0005-0000-0000-0000E5AB0000}"/>
    <cellStyle name="Normal 79 2" xfId="44001" xr:uid="{00000000-0005-0000-0000-0000E6AB0000}"/>
    <cellStyle name="Normal 8" xfId="44002" xr:uid="{00000000-0005-0000-0000-0000E7AB0000}"/>
    <cellStyle name="Normal 8 10" xfId="44003" xr:uid="{00000000-0005-0000-0000-0000E8AB0000}"/>
    <cellStyle name="Normal 8 11" xfId="44004" xr:uid="{00000000-0005-0000-0000-0000E9AB0000}"/>
    <cellStyle name="Normal 8 12" xfId="44005" xr:uid="{00000000-0005-0000-0000-0000EAAB0000}"/>
    <cellStyle name="Normal 8 12 2" xfId="44006" xr:uid="{00000000-0005-0000-0000-0000EBAB0000}"/>
    <cellStyle name="Normal 8 13" xfId="44007" xr:uid="{00000000-0005-0000-0000-0000ECAB0000}"/>
    <cellStyle name="Normal 8 2" xfId="44008" xr:uid="{00000000-0005-0000-0000-0000EDAB0000}"/>
    <cellStyle name="Normal 8 2 2" xfId="44009" xr:uid="{00000000-0005-0000-0000-0000EEAB0000}"/>
    <cellStyle name="Normal 8 2 2 2" xfId="44010" xr:uid="{00000000-0005-0000-0000-0000EFAB0000}"/>
    <cellStyle name="Normal 8 2 2 3" xfId="44011" xr:uid="{00000000-0005-0000-0000-0000F0AB0000}"/>
    <cellStyle name="Normal 8 3" xfId="44012" xr:uid="{00000000-0005-0000-0000-0000F1AB0000}"/>
    <cellStyle name="Normal 8 3 2" xfId="44013" xr:uid="{00000000-0005-0000-0000-0000F2AB0000}"/>
    <cellStyle name="Normal 8 3 2 2" xfId="44014" xr:uid="{00000000-0005-0000-0000-0000F3AB0000}"/>
    <cellStyle name="Normal 8 3 2 3" xfId="44015" xr:uid="{00000000-0005-0000-0000-0000F4AB0000}"/>
    <cellStyle name="Normal 8 4" xfId="44016" xr:uid="{00000000-0005-0000-0000-0000F5AB0000}"/>
    <cellStyle name="Normal 8 4 2" xfId="44017" xr:uid="{00000000-0005-0000-0000-0000F6AB0000}"/>
    <cellStyle name="Normal 8 5" xfId="44018" xr:uid="{00000000-0005-0000-0000-0000F7AB0000}"/>
    <cellStyle name="Normal 8 5 2" xfId="44019" xr:uid="{00000000-0005-0000-0000-0000F8AB0000}"/>
    <cellStyle name="Normal 8 6" xfId="44020" xr:uid="{00000000-0005-0000-0000-0000F9AB0000}"/>
    <cellStyle name="Normal 8 6 2" xfId="44021" xr:uid="{00000000-0005-0000-0000-0000FAAB0000}"/>
    <cellStyle name="Normal 8 7" xfId="44022" xr:uid="{00000000-0005-0000-0000-0000FBAB0000}"/>
    <cellStyle name="Normal 8 7 2" xfId="44023" xr:uid="{00000000-0005-0000-0000-0000FCAB0000}"/>
    <cellStyle name="Normal 8 8" xfId="44024" xr:uid="{00000000-0005-0000-0000-0000FDAB0000}"/>
    <cellStyle name="Normal 8 8 2" xfId="44025" xr:uid="{00000000-0005-0000-0000-0000FEAB0000}"/>
    <cellStyle name="Normal 8 9" xfId="44026" xr:uid="{00000000-0005-0000-0000-0000FFAB0000}"/>
    <cellStyle name="Normal 80" xfId="44027" xr:uid="{00000000-0005-0000-0000-000000AC0000}"/>
    <cellStyle name="Normal 80 2" xfId="44028" xr:uid="{00000000-0005-0000-0000-000001AC0000}"/>
    <cellStyle name="Normal 81" xfId="44029" xr:uid="{00000000-0005-0000-0000-000002AC0000}"/>
    <cellStyle name="Normal 81 2" xfId="44030" xr:uid="{00000000-0005-0000-0000-000003AC0000}"/>
    <cellStyle name="Normal 82" xfId="44031" xr:uid="{00000000-0005-0000-0000-000004AC0000}"/>
    <cellStyle name="Normal 82 2" xfId="44032" xr:uid="{00000000-0005-0000-0000-000005AC0000}"/>
    <cellStyle name="Normal 82 2 2" xfId="44033" xr:uid="{00000000-0005-0000-0000-000006AC0000}"/>
    <cellStyle name="Normal 82 3" xfId="44034" xr:uid="{00000000-0005-0000-0000-000007AC0000}"/>
    <cellStyle name="Normal 82 4" xfId="44035" xr:uid="{00000000-0005-0000-0000-000008AC0000}"/>
    <cellStyle name="Normal 83" xfId="44036" xr:uid="{00000000-0005-0000-0000-000009AC0000}"/>
    <cellStyle name="Normal 83 2" xfId="44037" xr:uid="{00000000-0005-0000-0000-00000AAC0000}"/>
    <cellStyle name="Normal 84" xfId="44038" xr:uid="{00000000-0005-0000-0000-00000BAC0000}"/>
    <cellStyle name="Normal 84 2" xfId="44039" xr:uid="{00000000-0005-0000-0000-00000CAC0000}"/>
    <cellStyle name="Normal 85" xfId="44040" xr:uid="{00000000-0005-0000-0000-00000DAC0000}"/>
    <cellStyle name="Normal 85 2" xfId="44041" xr:uid="{00000000-0005-0000-0000-00000EAC0000}"/>
    <cellStyle name="Normal 86" xfId="44042" xr:uid="{00000000-0005-0000-0000-00000FAC0000}"/>
    <cellStyle name="Normal 87" xfId="44043" xr:uid="{00000000-0005-0000-0000-000010AC0000}"/>
    <cellStyle name="Normal 87 2" xfId="44044" xr:uid="{00000000-0005-0000-0000-000011AC0000}"/>
    <cellStyle name="Normal 88" xfId="44045" xr:uid="{00000000-0005-0000-0000-000012AC0000}"/>
    <cellStyle name="Normal 88 2" xfId="44046" xr:uid="{00000000-0005-0000-0000-000013AC0000}"/>
    <cellStyle name="Normal 89" xfId="44047" xr:uid="{00000000-0005-0000-0000-000014AC0000}"/>
    <cellStyle name="Normal 89 2" xfId="44048" xr:uid="{00000000-0005-0000-0000-000015AC0000}"/>
    <cellStyle name="Normal 9" xfId="44049" xr:uid="{00000000-0005-0000-0000-000016AC0000}"/>
    <cellStyle name="Normal 9 10" xfId="44050" xr:uid="{00000000-0005-0000-0000-000017AC0000}"/>
    <cellStyle name="Normal 9 10 2" xfId="44051" xr:uid="{00000000-0005-0000-0000-000018AC0000}"/>
    <cellStyle name="Normal 9 11" xfId="44052" xr:uid="{00000000-0005-0000-0000-000019AC0000}"/>
    <cellStyle name="Normal 9 11 2" xfId="44053" xr:uid="{00000000-0005-0000-0000-00001AAC0000}"/>
    <cellStyle name="Normal 9 12" xfId="44054" xr:uid="{00000000-0005-0000-0000-00001BAC0000}"/>
    <cellStyle name="Normal 9 12 2" xfId="44055" xr:uid="{00000000-0005-0000-0000-00001CAC0000}"/>
    <cellStyle name="Normal 9 13" xfId="44056" xr:uid="{00000000-0005-0000-0000-00001DAC0000}"/>
    <cellStyle name="Normal 9 13 2" xfId="44057" xr:uid="{00000000-0005-0000-0000-00001EAC0000}"/>
    <cellStyle name="Normal 9 14" xfId="44058" xr:uid="{00000000-0005-0000-0000-00001FAC0000}"/>
    <cellStyle name="Normal 9 14 2" xfId="44059" xr:uid="{00000000-0005-0000-0000-000020AC0000}"/>
    <cellStyle name="Normal 9 15" xfId="44060" xr:uid="{00000000-0005-0000-0000-000021AC0000}"/>
    <cellStyle name="Normal 9 16" xfId="44061" xr:uid="{00000000-0005-0000-0000-000022AC0000}"/>
    <cellStyle name="Normal 9 17" xfId="44062" xr:uid="{00000000-0005-0000-0000-000023AC0000}"/>
    <cellStyle name="Normal 9 17 10" xfId="44063" xr:uid="{00000000-0005-0000-0000-000024AC0000}"/>
    <cellStyle name="Normal 9 17 10 2" xfId="44064" xr:uid="{00000000-0005-0000-0000-000025AC0000}"/>
    <cellStyle name="Normal 9 17 11" xfId="44065" xr:uid="{00000000-0005-0000-0000-000026AC0000}"/>
    <cellStyle name="Normal 9 17 11 2" xfId="44066" xr:uid="{00000000-0005-0000-0000-000027AC0000}"/>
    <cellStyle name="Normal 9 17 12" xfId="44067" xr:uid="{00000000-0005-0000-0000-000028AC0000}"/>
    <cellStyle name="Normal 9 17 13" xfId="44068" xr:uid="{00000000-0005-0000-0000-000029AC0000}"/>
    <cellStyle name="Normal 9 17 2" xfId="44069" xr:uid="{00000000-0005-0000-0000-00002AAC0000}"/>
    <cellStyle name="Normal 9 17 2 10" xfId="44070" xr:uid="{00000000-0005-0000-0000-00002BAC0000}"/>
    <cellStyle name="Normal 9 17 2 11" xfId="44071" xr:uid="{00000000-0005-0000-0000-00002CAC0000}"/>
    <cellStyle name="Normal 9 17 2 2" xfId="44072" xr:uid="{00000000-0005-0000-0000-00002DAC0000}"/>
    <cellStyle name="Normal 9 17 2 2 2" xfId="44073" xr:uid="{00000000-0005-0000-0000-00002EAC0000}"/>
    <cellStyle name="Normal 9 17 2 2 2 2" xfId="44074" xr:uid="{00000000-0005-0000-0000-00002FAC0000}"/>
    <cellStyle name="Normal 9 17 2 2 2 2 2" xfId="44075" xr:uid="{00000000-0005-0000-0000-000030AC0000}"/>
    <cellStyle name="Normal 9 17 2 2 2 2 2 2" xfId="44076" xr:uid="{00000000-0005-0000-0000-000031AC0000}"/>
    <cellStyle name="Normal 9 17 2 2 2 2 2 2 2" xfId="44077" xr:uid="{00000000-0005-0000-0000-000032AC0000}"/>
    <cellStyle name="Normal 9 17 2 2 2 2 2 2 2 2" xfId="44078" xr:uid="{00000000-0005-0000-0000-000033AC0000}"/>
    <cellStyle name="Normal 9 17 2 2 2 2 2 2 3" xfId="44079" xr:uid="{00000000-0005-0000-0000-000034AC0000}"/>
    <cellStyle name="Normal 9 17 2 2 2 2 2 3" xfId="44080" xr:uid="{00000000-0005-0000-0000-000035AC0000}"/>
    <cellStyle name="Normal 9 17 2 2 2 2 2 3 2" xfId="44081" xr:uid="{00000000-0005-0000-0000-000036AC0000}"/>
    <cellStyle name="Normal 9 17 2 2 2 2 2 4" xfId="44082" xr:uid="{00000000-0005-0000-0000-000037AC0000}"/>
    <cellStyle name="Normal 9 17 2 2 2 2 3" xfId="44083" xr:uid="{00000000-0005-0000-0000-000038AC0000}"/>
    <cellStyle name="Normal 9 17 2 2 2 2 3 2" xfId="44084" xr:uid="{00000000-0005-0000-0000-000039AC0000}"/>
    <cellStyle name="Normal 9 17 2 2 2 2 3 2 2" xfId="44085" xr:uid="{00000000-0005-0000-0000-00003AAC0000}"/>
    <cellStyle name="Normal 9 17 2 2 2 2 3 3" xfId="44086" xr:uid="{00000000-0005-0000-0000-00003BAC0000}"/>
    <cellStyle name="Normal 9 17 2 2 2 2 4" xfId="44087" xr:uid="{00000000-0005-0000-0000-00003CAC0000}"/>
    <cellStyle name="Normal 9 17 2 2 2 2 4 2" xfId="44088" xr:uid="{00000000-0005-0000-0000-00003DAC0000}"/>
    <cellStyle name="Normal 9 17 2 2 2 2 5" xfId="44089" xr:uid="{00000000-0005-0000-0000-00003EAC0000}"/>
    <cellStyle name="Normal 9 17 2 2 2 3" xfId="44090" xr:uid="{00000000-0005-0000-0000-00003FAC0000}"/>
    <cellStyle name="Normal 9 17 2 2 2 3 2" xfId="44091" xr:uid="{00000000-0005-0000-0000-000040AC0000}"/>
    <cellStyle name="Normal 9 17 2 2 2 3 2 2" xfId="44092" xr:uid="{00000000-0005-0000-0000-000041AC0000}"/>
    <cellStyle name="Normal 9 17 2 2 2 3 2 2 2" xfId="44093" xr:uid="{00000000-0005-0000-0000-000042AC0000}"/>
    <cellStyle name="Normal 9 17 2 2 2 3 2 3" xfId="44094" xr:uid="{00000000-0005-0000-0000-000043AC0000}"/>
    <cellStyle name="Normal 9 17 2 2 2 3 3" xfId="44095" xr:uid="{00000000-0005-0000-0000-000044AC0000}"/>
    <cellStyle name="Normal 9 17 2 2 2 3 3 2" xfId="44096" xr:uid="{00000000-0005-0000-0000-000045AC0000}"/>
    <cellStyle name="Normal 9 17 2 2 2 3 4" xfId="44097" xr:uid="{00000000-0005-0000-0000-000046AC0000}"/>
    <cellStyle name="Normal 9 17 2 2 2 4" xfId="44098" xr:uid="{00000000-0005-0000-0000-000047AC0000}"/>
    <cellStyle name="Normal 9 17 2 2 2 4 2" xfId="44099" xr:uid="{00000000-0005-0000-0000-000048AC0000}"/>
    <cellStyle name="Normal 9 17 2 2 2 4 2 2" xfId="44100" xr:uid="{00000000-0005-0000-0000-000049AC0000}"/>
    <cellStyle name="Normal 9 17 2 2 2 4 3" xfId="44101" xr:uid="{00000000-0005-0000-0000-00004AAC0000}"/>
    <cellStyle name="Normal 9 17 2 2 2 5" xfId="44102" xr:uid="{00000000-0005-0000-0000-00004BAC0000}"/>
    <cellStyle name="Normal 9 17 2 2 2 5 2" xfId="44103" xr:uid="{00000000-0005-0000-0000-00004CAC0000}"/>
    <cellStyle name="Normal 9 17 2 2 2 6" xfId="44104" xr:uid="{00000000-0005-0000-0000-00004DAC0000}"/>
    <cellStyle name="Normal 9 17 2 2 3" xfId="44105" xr:uid="{00000000-0005-0000-0000-00004EAC0000}"/>
    <cellStyle name="Normal 9 17 2 2 3 2" xfId="44106" xr:uid="{00000000-0005-0000-0000-00004FAC0000}"/>
    <cellStyle name="Normal 9 17 2 2 3 2 2" xfId="44107" xr:uid="{00000000-0005-0000-0000-000050AC0000}"/>
    <cellStyle name="Normal 9 17 2 2 3 2 2 2" xfId="44108" xr:uid="{00000000-0005-0000-0000-000051AC0000}"/>
    <cellStyle name="Normal 9 17 2 2 3 2 2 2 2" xfId="44109" xr:uid="{00000000-0005-0000-0000-000052AC0000}"/>
    <cellStyle name="Normal 9 17 2 2 3 2 2 2 2 2" xfId="44110" xr:uid="{00000000-0005-0000-0000-000053AC0000}"/>
    <cellStyle name="Normal 9 17 2 2 3 2 2 2 3" xfId="44111" xr:uid="{00000000-0005-0000-0000-000054AC0000}"/>
    <cellStyle name="Normal 9 17 2 2 3 2 2 3" xfId="44112" xr:uid="{00000000-0005-0000-0000-000055AC0000}"/>
    <cellStyle name="Normal 9 17 2 2 3 2 2 3 2" xfId="44113" xr:uid="{00000000-0005-0000-0000-000056AC0000}"/>
    <cellStyle name="Normal 9 17 2 2 3 2 2 4" xfId="44114" xr:uid="{00000000-0005-0000-0000-000057AC0000}"/>
    <cellStyle name="Normal 9 17 2 2 3 2 3" xfId="44115" xr:uid="{00000000-0005-0000-0000-000058AC0000}"/>
    <cellStyle name="Normal 9 17 2 2 3 2 3 2" xfId="44116" xr:uid="{00000000-0005-0000-0000-000059AC0000}"/>
    <cellStyle name="Normal 9 17 2 2 3 2 3 2 2" xfId="44117" xr:uid="{00000000-0005-0000-0000-00005AAC0000}"/>
    <cellStyle name="Normal 9 17 2 2 3 2 3 3" xfId="44118" xr:uid="{00000000-0005-0000-0000-00005BAC0000}"/>
    <cellStyle name="Normal 9 17 2 2 3 2 4" xfId="44119" xr:uid="{00000000-0005-0000-0000-00005CAC0000}"/>
    <cellStyle name="Normal 9 17 2 2 3 2 4 2" xfId="44120" xr:uid="{00000000-0005-0000-0000-00005DAC0000}"/>
    <cellStyle name="Normal 9 17 2 2 3 2 5" xfId="44121" xr:uid="{00000000-0005-0000-0000-00005EAC0000}"/>
    <cellStyle name="Normal 9 17 2 2 3 3" xfId="44122" xr:uid="{00000000-0005-0000-0000-00005FAC0000}"/>
    <cellStyle name="Normal 9 17 2 2 3 3 2" xfId="44123" xr:uid="{00000000-0005-0000-0000-000060AC0000}"/>
    <cellStyle name="Normal 9 17 2 2 3 3 2 2" xfId="44124" xr:uid="{00000000-0005-0000-0000-000061AC0000}"/>
    <cellStyle name="Normal 9 17 2 2 3 3 2 2 2" xfId="44125" xr:uid="{00000000-0005-0000-0000-000062AC0000}"/>
    <cellStyle name="Normal 9 17 2 2 3 3 2 3" xfId="44126" xr:uid="{00000000-0005-0000-0000-000063AC0000}"/>
    <cellStyle name="Normal 9 17 2 2 3 3 3" xfId="44127" xr:uid="{00000000-0005-0000-0000-000064AC0000}"/>
    <cellStyle name="Normal 9 17 2 2 3 3 3 2" xfId="44128" xr:uid="{00000000-0005-0000-0000-000065AC0000}"/>
    <cellStyle name="Normal 9 17 2 2 3 3 4" xfId="44129" xr:uid="{00000000-0005-0000-0000-000066AC0000}"/>
    <cellStyle name="Normal 9 17 2 2 3 4" xfId="44130" xr:uid="{00000000-0005-0000-0000-000067AC0000}"/>
    <cellStyle name="Normal 9 17 2 2 3 4 2" xfId="44131" xr:uid="{00000000-0005-0000-0000-000068AC0000}"/>
    <cellStyle name="Normal 9 17 2 2 3 4 2 2" xfId="44132" xr:uid="{00000000-0005-0000-0000-000069AC0000}"/>
    <cellStyle name="Normal 9 17 2 2 3 4 3" xfId="44133" xr:uid="{00000000-0005-0000-0000-00006AAC0000}"/>
    <cellStyle name="Normal 9 17 2 2 3 5" xfId="44134" xr:uid="{00000000-0005-0000-0000-00006BAC0000}"/>
    <cellStyle name="Normal 9 17 2 2 3 5 2" xfId="44135" xr:uid="{00000000-0005-0000-0000-00006CAC0000}"/>
    <cellStyle name="Normal 9 17 2 2 3 6" xfId="44136" xr:uid="{00000000-0005-0000-0000-00006DAC0000}"/>
    <cellStyle name="Normal 9 17 2 2 4" xfId="44137" xr:uid="{00000000-0005-0000-0000-00006EAC0000}"/>
    <cellStyle name="Normal 9 17 2 2 4 2" xfId="44138" xr:uid="{00000000-0005-0000-0000-00006FAC0000}"/>
    <cellStyle name="Normal 9 17 2 2 4 2 2" xfId="44139" xr:uid="{00000000-0005-0000-0000-000070AC0000}"/>
    <cellStyle name="Normal 9 17 2 2 4 2 2 2" xfId="44140" xr:uid="{00000000-0005-0000-0000-000071AC0000}"/>
    <cellStyle name="Normal 9 17 2 2 4 2 2 2 2" xfId="44141" xr:uid="{00000000-0005-0000-0000-000072AC0000}"/>
    <cellStyle name="Normal 9 17 2 2 4 2 2 3" xfId="44142" xr:uid="{00000000-0005-0000-0000-000073AC0000}"/>
    <cellStyle name="Normal 9 17 2 2 4 2 3" xfId="44143" xr:uid="{00000000-0005-0000-0000-000074AC0000}"/>
    <cellStyle name="Normal 9 17 2 2 4 2 3 2" xfId="44144" xr:uid="{00000000-0005-0000-0000-000075AC0000}"/>
    <cellStyle name="Normal 9 17 2 2 4 2 4" xfId="44145" xr:uid="{00000000-0005-0000-0000-000076AC0000}"/>
    <cellStyle name="Normal 9 17 2 2 4 3" xfId="44146" xr:uid="{00000000-0005-0000-0000-000077AC0000}"/>
    <cellStyle name="Normal 9 17 2 2 4 3 2" xfId="44147" xr:uid="{00000000-0005-0000-0000-000078AC0000}"/>
    <cellStyle name="Normal 9 17 2 2 4 3 2 2" xfId="44148" xr:uid="{00000000-0005-0000-0000-000079AC0000}"/>
    <cellStyle name="Normal 9 17 2 2 4 3 3" xfId="44149" xr:uid="{00000000-0005-0000-0000-00007AAC0000}"/>
    <cellStyle name="Normal 9 17 2 2 4 4" xfId="44150" xr:uid="{00000000-0005-0000-0000-00007BAC0000}"/>
    <cellStyle name="Normal 9 17 2 2 4 4 2" xfId="44151" xr:uid="{00000000-0005-0000-0000-00007CAC0000}"/>
    <cellStyle name="Normal 9 17 2 2 4 5" xfId="44152" xr:uid="{00000000-0005-0000-0000-00007DAC0000}"/>
    <cellStyle name="Normal 9 17 2 2 5" xfId="44153" xr:uid="{00000000-0005-0000-0000-00007EAC0000}"/>
    <cellStyle name="Normal 9 17 2 2 5 2" xfId="44154" xr:uid="{00000000-0005-0000-0000-00007FAC0000}"/>
    <cellStyle name="Normal 9 17 2 2 5 2 2" xfId="44155" xr:uid="{00000000-0005-0000-0000-000080AC0000}"/>
    <cellStyle name="Normal 9 17 2 2 5 2 2 2" xfId="44156" xr:uid="{00000000-0005-0000-0000-000081AC0000}"/>
    <cellStyle name="Normal 9 17 2 2 5 2 3" xfId="44157" xr:uid="{00000000-0005-0000-0000-000082AC0000}"/>
    <cellStyle name="Normal 9 17 2 2 5 3" xfId="44158" xr:uid="{00000000-0005-0000-0000-000083AC0000}"/>
    <cellStyle name="Normal 9 17 2 2 5 3 2" xfId="44159" xr:uid="{00000000-0005-0000-0000-000084AC0000}"/>
    <cellStyle name="Normal 9 17 2 2 5 4" xfId="44160" xr:uid="{00000000-0005-0000-0000-000085AC0000}"/>
    <cellStyle name="Normal 9 17 2 2 6" xfId="44161" xr:uid="{00000000-0005-0000-0000-000086AC0000}"/>
    <cellStyle name="Normal 9 17 2 2 6 2" xfId="44162" xr:uid="{00000000-0005-0000-0000-000087AC0000}"/>
    <cellStyle name="Normal 9 17 2 2 6 2 2" xfId="44163" xr:uid="{00000000-0005-0000-0000-000088AC0000}"/>
    <cellStyle name="Normal 9 17 2 2 6 3" xfId="44164" xr:uid="{00000000-0005-0000-0000-000089AC0000}"/>
    <cellStyle name="Normal 9 17 2 2 6 3 2" xfId="44165" xr:uid="{00000000-0005-0000-0000-00008AAC0000}"/>
    <cellStyle name="Normal 9 17 2 2 6 4" xfId="44166" xr:uid="{00000000-0005-0000-0000-00008BAC0000}"/>
    <cellStyle name="Normal 9 17 2 2 7" xfId="44167" xr:uid="{00000000-0005-0000-0000-00008CAC0000}"/>
    <cellStyle name="Normal 9 17 2 2 7 2" xfId="44168" xr:uid="{00000000-0005-0000-0000-00008DAC0000}"/>
    <cellStyle name="Normal 9 17 2 2 8" xfId="44169" xr:uid="{00000000-0005-0000-0000-00008EAC0000}"/>
    <cellStyle name="Normal 9 17 2 2 8 2" xfId="44170" xr:uid="{00000000-0005-0000-0000-00008FAC0000}"/>
    <cellStyle name="Normal 9 17 2 2 9" xfId="44171" xr:uid="{00000000-0005-0000-0000-000090AC0000}"/>
    <cellStyle name="Normal 9 17 2 3" xfId="44172" xr:uid="{00000000-0005-0000-0000-000091AC0000}"/>
    <cellStyle name="Normal 9 17 2 3 2" xfId="44173" xr:uid="{00000000-0005-0000-0000-000092AC0000}"/>
    <cellStyle name="Normal 9 17 2 3 2 2" xfId="44174" xr:uid="{00000000-0005-0000-0000-000093AC0000}"/>
    <cellStyle name="Normal 9 17 2 3 2 2 2" xfId="44175" xr:uid="{00000000-0005-0000-0000-000094AC0000}"/>
    <cellStyle name="Normal 9 17 2 3 2 2 2 2" xfId="44176" xr:uid="{00000000-0005-0000-0000-000095AC0000}"/>
    <cellStyle name="Normal 9 17 2 3 2 2 2 2 2" xfId="44177" xr:uid="{00000000-0005-0000-0000-000096AC0000}"/>
    <cellStyle name="Normal 9 17 2 3 2 2 2 3" xfId="44178" xr:uid="{00000000-0005-0000-0000-000097AC0000}"/>
    <cellStyle name="Normal 9 17 2 3 2 2 3" xfId="44179" xr:uid="{00000000-0005-0000-0000-000098AC0000}"/>
    <cellStyle name="Normal 9 17 2 3 2 2 3 2" xfId="44180" xr:uid="{00000000-0005-0000-0000-000099AC0000}"/>
    <cellStyle name="Normal 9 17 2 3 2 2 4" xfId="44181" xr:uid="{00000000-0005-0000-0000-00009AAC0000}"/>
    <cellStyle name="Normal 9 17 2 3 2 3" xfId="44182" xr:uid="{00000000-0005-0000-0000-00009BAC0000}"/>
    <cellStyle name="Normal 9 17 2 3 2 3 2" xfId="44183" xr:uid="{00000000-0005-0000-0000-00009CAC0000}"/>
    <cellStyle name="Normal 9 17 2 3 2 3 2 2" xfId="44184" xr:uid="{00000000-0005-0000-0000-00009DAC0000}"/>
    <cellStyle name="Normal 9 17 2 3 2 3 3" xfId="44185" xr:uid="{00000000-0005-0000-0000-00009EAC0000}"/>
    <cellStyle name="Normal 9 17 2 3 2 4" xfId="44186" xr:uid="{00000000-0005-0000-0000-00009FAC0000}"/>
    <cellStyle name="Normal 9 17 2 3 2 4 2" xfId="44187" xr:uid="{00000000-0005-0000-0000-0000A0AC0000}"/>
    <cellStyle name="Normal 9 17 2 3 2 5" xfId="44188" xr:uid="{00000000-0005-0000-0000-0000A1AC0000}"/>
    <cellStyle name="Normal 9 17 2 3 3" xfId="44189" xr:uid="{00000000-0005-0000-0000-0000A2AC0000}"/>
    <cellStyle name="Normal 9 17 2 3 3 2" xfId="44190" xr:uid="{00000000-0005-0000-0000-0000A3AC0000}"/>
    <cellStyle name="Normal 9 17 2 3 3 2 2" xfId="44191" xr:uid="{00000000-0005-0000-0000-0000A4AC0000}"/>
    <cellStyle name="Normal 9 17 2 3 3 2 2 2" xfId="44192" xr:uid="{00000000-0005-0000-0000-0000A5AC0000}"/>
    <cellStyle name="Normal 9 17 2 3 3 2 3" xfId="44193" xr:uid="{00000000-0005-0000-0000-0000A6AC0000}"/>
    <cellStyle name="Normal 9 17 2 3 3 3" xfId="44194" xr:uid="{00000000-0005-0000-0000-0000A7AC0000}"/>
    <cellStyle name="Normal 9 17 2 3 3 3 2" xfId="44195" xr:uid="{00000000-0005-0000-0000-0000A8AC0000}"/>
    <cellStyle name="Normal 9 17 2 3 3 4" xfId="44196" xr:uid="{00000000-0005-0000-0000-0000A9AC0000}"/>
    <cellStyle name="Normal 9 17 2 3 4" xfId="44197" xr:uid="{00000000-0005-0000-0000-0000AAAC0000}"/>
    <cellStyle name="Normal 9 17 2 3 4 2" xfId="44198" xr:uid="{00000000-0005-0000-0000-0000ABAC0000}"/>
    <cellStyle name="Normal 9 17 2 3 4 2 2" xfId="44199" xr:uid="{00000000-0005-0000-0000-0000ACAC0000}"/>
    <cellStyle name="Normal 9 17 2 3 4 3" xfId="44200" xr:uid="{00000000-0005-0000-0000-0000ADAC0000}"/>
    <cellStyle name="Normal 9 17 2 3 5" xfId="44201" xr:uid="{00000000-0005-0000-0000-0000AEAC0000}"/>
    <cellStyle name="Normal 9 17 2 3 5 2" xfId="44202" xr:uid="{00000000-0005-0000-0000-0000AFAC0000}"/>
    <cellStyle name="Normal 9 17 2 3 6" xfId="44203" xr:uid="{00000000-0005-0000-0000-0000B0AC0000}"/>
    <cellStyle name="Normal 9 17 2 4" xfId="44204" xr:uid="{00000000-0005-0000-0000-0000B1AC0000}"/>
    <cellStyle name="Normal 9 17 2 4 2" xfId="44205" xr:uid="{00000000-0005-0000-0000-0000B2AC0000}"/>
    <cellStyle name="Normal 9 17 2 4 2 2" xfId="44206" xr:uid="{00000000-0005-0000-0000-0000B3AC0000}"/>
    <cellStyle name="Normal 9 17 2 4 2 2 2" xfId="44207" xr:uid="{00000000-0005-0000-0000-0000B4AC0000}"/>
    <cellStyle name="Normal 9 17 2 4 2 2 2 2" xfId="44208" xr:uid="{00000000-0005-0000-0000-0000B5AC0000}"/>
    <cellStyle name="Normal 9 17 2 4 2 2 2 2 2" xfId="44209" xr:uid="{00000000-0005-0000-0000-0000B6AC0000}"/>
    <cellStyle name="Normal 9 17 2 4 2 2 2 3" xfId="44210" xr:uid="{00000000-0005-0000-0000-0000B7AC0000}"/>
    <cellStyle name="Normal 9 17 2 4 2 2 3" xfId="44211" xr:uid="{00000000-0005-0000-0000-0000B8AC0000}"/>
    <cellStyle name="Normal 9 17 2 4 2 2 3 2" xfId="44212" xr:uid="{00000000-0005-0000-0000-0000B9AC0000}"/>
    <cellStyle name="Normal 9 17 2 4 2 2 4" xfId="44213" xr:uid="{00000000-0005-0000-0000-0000BAAC0000}"/>
    <cellStyle name="Normal 9 17 2 4 2 3" xfId="44214" xr:uid="{00000000-0005-0000-0000-0000BBAC0000}"/>
    <cellStyle name="Normal 9 17 2 4 2 3 2" xfId="44215" xr:uid="{00000000-0005-0000-0000-0000BCAC0000}"/>
    <cellStyle name="Normal 9 17 2 4 2 3 2 2" xfId="44216" xr:uid="{00000000-0005-0000-0000-0000BDAC0000}"/>
    <cellStyle name="Normal 9 17 2 4 2 3 3" xfId="44217" xr:uid="{00000000-0005-0000-0000-0000BEAC0000}"/>
    <cellStyle name="Normal 9 17 2 4 2 4" xfId="44218" xr:uid="{00000000-0005-0000-0000-0000BFAC0000}"/>
    <cellStyle name="Normal 9 17 2 4 2 4 2" xfId="44219" xr:uid="{00000000-0005-0000-0000-0000C0AC0000}"/>
    <cellStyle name="Normal 9 17 2 4 2 5" xfId="44220" xr:uid="{00000000-0005-0000-0000-0000C1AC0000}"/>
    <cellStyle name="Normal 9 17 2 4 3" xfId="44221" xr:uid="{00000000-0005-0000-0000-0000C2AC0000}"/>
    <cellStyle name="Normal 9 17 2 4 3 2" xfId="44222" xr:uid="{00000000-0005-0000-0000-0000C3AC0000}"/>
    <cellStyle name="Normal 9 17 2 4 3 2 2" xfId="44223" xr:uid="{00000000-0005-0000-0000-0000C4AC0000}"/>
    <cellStyle name="Normal 9 17 2 4 3 2 2 2" xfId="44224" xr:uid="{00000000-0005-0000-0000-0000C5AC0000}"/>
    <cellStyle name="Normal 9 17 2 4 3 2 3" xfId="44225" xr:uid="{00000000-0005-0000-0000-0000C6AC0000}"/>
    <cellStyle name="Normal 9 17 2 4 3 3" xfId="44226" xr:uid="{00000000-0005-0000-0000-0000C7AC0000}"/>
    <cellStyle name="Normal 9 17 2 4 3 3 2" xfId="44227" xr:uid="{00000000-0005-0000-0000-0000C8AC0000}"/>
    <cellStyle name="Normal 9 17 2 4 3 4" xfId="44228" xr:uid="{00000000-0005-0000-0000-0000C9AC0000}"/>
    <cellStyle name="Normal 9 17 2 4 4" xfId="44229" xr:uid="{00000000-0005-0000-0000-0000CAAC0000}"/>
    <cellStyle name="Normal 9 17 2 4 4 2" xfId="44230" xr:uid="{00000000-0005-0000-0000-0000CBAC0000}"/>
    <cellStyle name="Normal 9 17 2 4 4 2 2" xfId="44231" xr:uid="{00000000-0005-0000-0000-0000CCAC0000}"/>
    <cellStyle name="Normal 9 17 2 4 4 3" xfId="44232" xr:uid="{00000000-0005-0000-0000-0000CDAC0000}"/>
    <cellStyle name="Normal 9 17 2 4 5" xfId="44233" xr:uid="{00000000-0005-0000-0000-0000CEAC0000}"/>
    <cellStyle name="Normal 9 17 2 4 5 2" xfId="44234" xr:uid="{00000000-0005-0000-0000-0000CFAC0000}"/>
    <cellStyle name="Normal 9 17 2 4 6" xfId="44235" xr:uid="{00000000-0005-0000-0000-0000D0AC0000}"/>
    <cellStyle name="Normal 9 17 2 5" xfId="44236" xr:uid="{00000000-0005-0000-0000-0000D1AC0000}"/>
    <cellStyle name="Normal 9 17 2 5 2" xfId="44237" xr:uid="{00000000-0005-0000-0000-0000D2AC0000}"/>
    <cellStyle name="Normal 9 17 2 5 2 2" xfId="44238" xr:uid="{00000000-0005-0000-0000-0000D3AC0000}"/>
    <cellStyle name="Normal 9 17 2 5 2 2 2" xfId="44239" xr:uid="{00000000-0005-0000-0000-0000D4AC0000}"/>
    <cellStyle name="Normal 9 17 2 5 2 2 2 2" xfId="44240" xr:uid="{00000000-0005-0000-0000-0000D5AC0000}"/>
    <cellStyle name="Normal 9 17 2 5 2 2 3" xfId="44241" xr:uid="{00000000-0005-0000-0000-0000D6AC0000}"/>
    <cellStyle name="Normal 9 17 2 5 2 3" xfId="44242" xr:uid="{00000000-0005-0000-0000-0000D7AC0000}"/>
    <cellStyle name="Normal 9 17 2 5 2 3 2" xfId="44243" xr:uid="{00000000-0005-0000-0000-0000D8AC0000}"/>
    <cellStyle name="Normal 9 17 2 5 2 4" xfId="44244" xr:uid="{00000000-0005-0000-0000-0000D9AC0000}"/>
    <cellStyle name="Normal 9 17 2 5 3" xfId="44245" xr:uid="{00000000-0005-0000-0000-0000DAAC0000}"/>
    <cellStyle name="Normal 9 17 2 5 3 2" xfId="44246" xr:uid="{00000000-0005-0000-0000-0000DBAC0000}"/>
    <cellStyle name="Normal 9 17 2 5 3 2 2" xfId="44247" xr:uid="{00000000-0005-0000-0000-0000DCAC0000}"/>
    <cellStyle name="Normal 9 17 2 5 3 3" xfId="44248" xr:uid="{00000000-0005-0000-0000-0000DDAC0000}"/>
    <cellStyle name="Normal 9 17 2 5 4" xfId="44249" xr:uid="{00000000-0005-0000-0000-0000DEAC0000}"/>
    <cellStyle name="Normal 9 17 2 5 4 2" xfId="44250" xr:uid="{00000000-0005-0000-0000-0000DFAC0000}"/>
    <cellStyle name="Normal 9 17 2 5 5" xfId="44251" xr:uid="{00000000-0005-0000-0000-0000E0AC0000}"/>
    <cellStyle name="Normal 9 17 2 6" xfId="44252" xr:uid="{00000000-0005-0000-0000-0000E1AC0000}"/>
    <cellStyle name="Normal 9 17 2 6 2" xfId="44253" xr:uid="{00000000-0005-0000-0000-0000E2AC0000}"/>
    <cellStyle name="Normal 9 17 2 6 2 2" xfId="44254" xr:uid="{00000000-0005-0000-0000-0000E3AC0000}"/>
    <cellStyle name="Normal 9 17 2 6 2 2 2" xfId="44255" xr:uid="{00000000-0005-0000-0000-0000E4AC0000}"/>
    <cellStyle name="Normal 9 17 2 6 2 3" xfId="44256" xr:uid="{00000000-0005-0000-0000-0000E5AC0000}"/>
    <cellStyle name="Normal 9 17 2 6 3" xfId="44257" xr:uid="{00000000-0005-0000-0000-0000E6AC0000}"/>
    <cellStyle name="Normal 9 17 2 6 3 2" xfId="44258" xr:uid="{00000000-0005-0000-0000-0000E7AC0000}"/>
    <cellStyle name="Normal 9 17 2 6 4" xfId="44259" xr:uid="{00000000-0005-0000-0000-0000E8AC0000}"/>
    <cellStyle name="Normal 9 17 2 7" xfId="44260" xr:uid="{00000000-0005-0000-0000-0000E9AC0000}"/>
    <cellStyle name="Normal 9 17 2 7 2" xfId="44261" xr:uid="{00000000-0005-0000-0000-0000EAAC0000}"/>
    <cellStyle name="Normal 9 17 2 7 2 2" xfId="44262" xr:uid="{00000000-0005-0000-0000-0000EBAC0000}"/>
    <cellStyle name="Normal 9 17 2 7 3" xfId="44263" xr:uid="{00000000-0005-0000-0000-0000ECAC0000}"/>
    <cellStyle name="Normal 9 17 2 7 3 2" xfId="44264" xr:uid="{00000000-0005-0000-0000-0000EDAC0000}"/>
    <cellStyle name="Normal 9 17 2 7 4" xfId="44265" xr:uid="{00000000-0005-0000-0000-0000EEAC0000}"/>
    <cellStyle name="Normal 9 17 2 8" xfId="44266" xr:uid="{00000000-0005-0000-0000-0000EFAC0000}"/>
    <cellStyle name="Normal 9 17 2 8 2" xfId="44267" xr:uid="{00000000-0005-0000-0000-0000F0AC0000}"/>
    <cellStyle name="Normal 9 17 2 9" xfId="44268" xr:uid="{00000000-0005-0000-0000-0000F1AC0000}"/>
    <cellStyle name="Normal 9 17 2 9 2" xfId="44269" xr:uid="{00000000-0005-0000-0000-0000F2AC0000}"/>
    <cellStyle name="Normal 9 17 3" xfId="44270" xr:uid="{00000000-0005-0000-0000-0000F3AC0000}"/>
    <cellStyle name="Normal 9 17 3 2" xfId="44271" xr:uid="{00000000-0005-0000-0000-0000F4AC0000}"/>
    <cellStyle name="Normal 9 17 3 2 2" xfId="44272" xr:uid="{00000000-0005-0000-0000-0000F5AC0000}"/>
    <cellStyle name="Normal 9 17 3 2 2 2" xfId="44273" xr:uid="{00000000-0005-0000-0000-0000F6AC0000}"/>
    <cellStyle name="Normal 9 17 3 2 2 2 2" xfId="44274" xr:uid="{00000000-0005-0000-0000-0000F7AC0000}"/>
    <cellStyle name="Normal 9 17 3 2 2 2 2 2" xfId="44275" xr:uid="{00000000-0005-0000-0000-0000F8AC0000}"/>
    <cellStyle name="Normal 9 17 3 2 2 2 2 2 2" xfId="44276" xr:uid="{00000000-0005-0000-0000-0000F9AC0000}"/>
    <cellStyle name="Normal 9 17 3 2 2 2 2 3" xfId="44277" xr:uid="{00000000-0005-0000-0000-0000FAAC0000}"/>
    <cellStyle name="Normal 9 17 3 2 2 2 3" xfId="44278" xr:uid="{00000000-0005-0000-0000-0000FBAC0000}"/>
    <cellStyle name="Normal 9 17 3 2 2 2 3 2" xfId="44279" xr:uid="{00000000-0005-0000-0000-0000FCAC0000}"/>
    <cellStyle name="Normal 9 17 3 2 2 2 4" xfId="44280" xr:uid="{00000000-0005-0000-0000-0000FDAC0000}"/>
    <cellStyle name="Normal 9 17 3 2 2 3" xfId="44281" xr:uid="{00000000-0005-0000-0000-0000FEAC0000}"/>
    <cellStyle name="Normal 9 17 3 2 2 3 2" xfId="44282" xr:uid="{00000000-0005-0000-0000-0000FFAC0000}"/>
    <cellStyle name="Normal 9 17 3 2 2 3 2 2" xfId="44283" xr:uid="{00000000-0005-0000-0000-000000AD0000}"/>
    <cellStyle name="Normal 9 17 3 2 2 3 3" xfId="44284" xr:uid="{00000000-0005-0000-0000-000001AD0000}"/>
    <cellStyle name="Normal 9 17 3 2 2 4" xfId="44285" xr:uid="{00000000-0005-0000-0000-000002AD0000}"/>
    <cellStyle name="Normal 9 17 3 2 2 4 2" xfId="44286" xr:uid="{00000000-0005-0000-0000-000003AD0000}"/>
    <cellStyle name="Normal 9 17 3 2 2 5" xfId="44287" xr:uid="{00000000-0005-0000-0000-000004AD0000}"/>
    <cellStyle name="Normal 9 17 3 2 3" xfId="44288" xr:uid="{00000000-0005-0000-0000-000005AD0000}"/>
    <cellStyle name="Normal 9 17 3 2 3 2" xfId="44289" xr:uid="{00000000-0005-0000-0000-000006AD0000}"/>
    <cellStyle name="Normal 9 17 3 2 3 2 2" xfId="44290" xr:uid="{00000000-0005-0000-0000-000007AD0000}"/>
    <cellStyle name="Normal 9 17 3 2 3 2 2 2" xfId="44291" xr:uid="{00000000-0005-0000-0000-000008AD0000}"/>
    <cellStyle name="Normal 9 17 3 2 3 2 3" xfId="44292" xr:uid="{00000000-0005-0000-0000-000009AD0000}"/>
    <cellStyle name="Normal 9 17 3 2 3 3" xfId="44293" xr:uid="{00000000-0005-0000-0000-00000AAD0000}"/>
    <cellStyle name="Normal 9 17 3 2 3 3 2" xfId="44294" xr:uid="{00000000-0005-0000-0000-00000BAD0000}"/>
    <cellStyle name="Normal 9 17 3 2 3 4" xfId="44295" xr:uid="{00000000-0005-0000-0000-00000CAD0000}"/>
    <cellStyle name="Normal 9 17 3 2 4" xfId="44296" xr:uid="{00000000-0005-0000-0000-00000DAD0000}"/>
    <cellStyle name="Normal 9 17 3 2 4 2" xfId="44297" xr:uid="{00000000-0005-0000-0000-00000EAD0000}"/>
    <cellStyle name="Normal 9 17 3 2 4 2 2" xfId="44298" xr:uid="{00000000-0005-0000-0000-00000FAD0000}"/>
    <cellStyle name="Normal 9 17 3 2 4 3" xfId="44299" xr:uid="{00000000-0005-0000-0000-000010AD0000}"/>
    <cellStyle name="Normal 9 17 3 2 5" xfId="44300" xr:uid="{00000000-0005-0000-0000-000011AD0000}"/>
    <cellStyle name="Normal 9 17 3 2 5 2" xfId="44301" xr:uid="{00000000-0005-0000-0000-000012AD0000}"/>
    <cellStyle name="Normal 9 17 3 2 6" xfId="44302" xr:uid="{00000000-0005-0000-0000-000013AD0000}"/>
    <cellStyle name="Normal 9 17 3 3" xfId="44303" xr:uid="{00000000-0005-0000-0000-000014AD0000}"/>
    <cellStyle name="Normal 9 17 3 3 2" xfId="44304" xr:uid="{00000000-0005-0000-0000-000015AD0000}"/>
    <cellStyle name="Normal 9 17 3 3 2 2" xfId="44305" xr:uid="{00000000-0005-0000-0000-000016AD0000}"/>
    <cellStyle name="Normal 9 17 3 3 2 2 2" xfId="44306" xr:uid="{00000000-0005-0000-0000-000017AD0000}"/>
    <cellStyle name="Normal 9 17 3 3 2 2 2 2" xfId="44307" xr:uid="{00000000-0005-0000-0000-000018AD0000}"/>
    <cellStyle name="Normal 9 17 3 3 2 2 2 2 2" xfId="44308" xr:uid="{00000000-0005-0000-0000-000019AD0000}"/>
    <cellStyle name="Normal 9 17 3 3 2 2 2 3" xfId="44309" xr:uid="{00000000-0005-0000-0000-00001AAD0000}"/>
    <cellStyle name="Normal 9 17 3 3 2 2 3" xfId="44310" xr:uid="{00000000-0005-0000-0000-00001BAD0000}"/>
    <cellStyle name="Normal 9 17 3 3 2 2 3 2" xfId="44311" xr:uid="{00000000-0005-0000-0000-00001CAD0000}"/>
    <cellStyle name="Normal 9 17 3 3 2 2 4" xfId="44312" xr:uid="{00000000-0005-0000-0000-00001DAD0000}"/>
    <cellStyle name="Normal 9 17 3 3 2 3" xfId="44313" xr:uid="{00000000-0005-0000-0000-00001EAD0000}"/>
    <cellStyle name="Normal 9 17 3 3 2 3 2" xfId="44314" xr:uid="{00000000-0005-0000-0000-00001FAD0000}"/>
    <cellStyle name="Normal 9 17 3 3 2 3 2 2" xfId="44315" xr:uid="{00000000-0005-0000-0000-000020AD0000}"/>
    <cellStyle name="Normal 9 17 3 3 2 3 3" xfId="44316" xr:uid="{00000000-0005-0000-0000-000021AD0000}"/>
    <cellStyle name="Normal 9 17 3 3 2 4" xfId="44317" xr:uid="{00000000-0005-0000-0000-000022AD0000}"/>
    <cellStyle name="Normal 9 17 3 3 2 4 2" xfId="44318" xr:uid="{00000000-0005-0000-0000-000023AD0000}"/>
    <cellStyle name="Normal 9 17 3 3 2 5" xfId="44319" xr:uid="{00000000-0005-0000-0000-000024AD0000}"/>
    <cellStyle name="Normal 9 17 3 3 3" xfId="44320" xr:uid="{00000000-0005-0000-0000-000025AD0000}"/>
    <cellStyle name="Normal 9 17 3 3 3 2" xfId="44321" xr:uid="{00000000-0005-0000-0000-000026AD0000}"/>
    <cellStyle name="Normal 9 17 3 3 3 2 2" xfId="44322" xr:uid="{00000000-0005-0000-0000-000027AD0000}"/>
    <cellStyle name="Normal 9 17 3 3 3 2 2 2" xfId="44323" xr:uid="{00000000-0005-0000-0000-000028AD0000}"/>
    <cellStyle name="Normal 9 17 3 3 3 2 3" xfId="44324" xr:uid="{00000000-0005-0000-0000-000029AD0000}"/>
    <cellStyle name="Normal 9 17 3 3 3 3" xfId="44325" xr:uid="{00000000-0005-0000-0000-00002AAD0000}"/>
    <cellStyle name="Normal 9 17 3 3 3 3 2" xfId="44326" xr:uid="{00000000-0005-0000-0000-00002BAD0000}"/>
    <cellStyle name="Normal 9 17 3 3 3 4" xfId="44327" xr:uid="{00000000-0005-0000-0000-00002CAD0000}"/>
    <cellStyle name="Normal 9 17 3 3 4" xfId="44328" xr:uid="{00000000-0005-0000-0000-00002DAD0000}"/>
    <cellStyle name="Normal 9 17 3 3 4 2" xfId="44329" xr:uid="{00000000-0005-0000-0000-00002EAD0000}"/>
    <cellStyle name="Normal 9 17 3 3 4 2 2" xfId="44330" xr:uid="{00000000-0005-0000-0000-00002FAD0000}"/>
    <cellStyle name="Normal 9 17 3 3 4 3" xfId="44331" xr:uid="{00000000-0005-0000-0000-000030AD0000}"/>
    <cellStyle name="Normal 9 17 3 3 5" xfId="44332" xr:uid="{00000000-0005-0000-0000-000031AD0000}"/>
    <cellStyle name="Normal 9 17 3 3 5 2" xfId="44333" xr:uid="{00000000-0005-0000-0000-000032AD0000}"/>
    <cellStyle name="Normal 9 17 3 3 6" xfId="44334" xr:uid="{00000000-0005-0000-0000-000033AD0000}"/>
    <cellStyle name="Normal 9 17 3 4" xfId="44335" xr:uid="{00000000-0005-0000-0000-000034AD0000}"/>
    <cellStyle name="Normal 9 17 3 4 2" xfId="44336" xr:uid="{00000000-0005-0000-0000-000035AD0000}"/>
    <cellStyle name="Normal 9 17 3 4 2 2" xfId="44337" xr:uid="{00000000-0005-0000-0000-000036AD0000}"/>
    <cellStyle name="Normal 9 17 3 4 2 2 2" xfId="44338" xr:uid="{00000000-0005-0000-0000-000037AD0000}"/>
    <cellStyle name="Normal 9 17 3 4 2 2 2 2" xfId="44339" xr:uid="{00000000-0005-0000-0000-000038AD0000}"/>
    <cellStyle name="Normal 9 17 3 4 2 2 3" xfId="44340" xr:uid="{00000000-0005-0000-0000-000039AD0000}"/>
    <cellStyle name="Normal 9 17 3 4 2 3" xfId="44341" xr:uid="{00000000-0005-0000-0000-00003AAD0000}"/>
    <cellStyle name="Normal 9 17 3 4 2 3 2" xfId="44342" xr:uid="{00000000-0005-0000-0000-00003BAD0000}"/>
    <cellStyle name="Normal 9 17 3 4 2 4" xfId="44343" xr:uid="{00000000-0005-0000-0000-00003CAD0000}"/>
    <cellStyle name="Normal 9 17 3 4 3" xfId="44344" xr:uid="{00000000-0005-0000-0000-00003DAD0000}"/>
    <cellStyle name="Normal 9 17 3 4 3 2" xfId="44345" xr:uid="{00000000-0005-0000-0000-00003EAD0000}"/>
    <cellStyle name="Normal 9 17 3 4 3 2 2" xfId="44346" xr:uid="{00000000-0005-0000-0000-00003FAD0000}"/>
    <cellStyle name="Normal 9 17 3 4 3 3" xfId="44347" xr:uid="{00000000-0005-0000-0000-000040AD0000}"/>
    <cellStyle name="Normal 9 17 3 4 4" xfId="44348" xr:uid="{00000000-0005-0000-0000-000041AD0000}"/>
    <cellStyle name="Normal 9 17 3 4 4 2" xfId="44349" xr:uid="{00000000-0005-0000-0000-000042AD0000}"/>
    <cellStyle name="Normal 9 17 3 4 5" xfId="44350" xr:uid="{00000000-0005-0000-0000-000043AD0000}"/>
    <cellStyle name="Normal 9 17 3 5" xfId="44351" xr:uid="{00000000-0005-0000-0000-000044AD0000}"/>
    <cellStyle name="Normal 9 17 3 5 2" xfId="44352" xr:uid="{00000000-0005-0000-0000-000045AD0000}"/>
    <cellStyle name="Normal 9 17 3 5 2 2" xfId="44353" xr:uid="{00000000-0005-0000-0000-000046AD0000}"/>
    <cellStyle name="Normal 9 17 3 5 2 2 2" xfId="44354" xr:uid="{00000000-0005-0000-0000-000047AD0000}"/>
    <cellStyle name="Normal 9 17 3 5 2 3" xfId="44355" xr:uid="{00000000-0005-0000-0000-000048AD0000}"/>
    <cellStyle name="Normal 9 17 3 5 3" xfId="44356" xr:uid="{00000000-0005-0000-0000-000049AD0000}"/>
    <cellStyle name="Normal 9 17 3 5 3 2" xfId="44357" xr:uid="{00000000-0005-0000-0000-00004AAD0000}"/>
    <cellStyle name="Normal 9 17 3 5 4" xfId="44358" xr:uid="{00000000-0005-0000-0000-00004BAD0000}"/>
    <cellStyle name="Normal 9 17 3 6" xfId="44359" xr:uid="{00000000-0005-0000-0000-00004CAD0000}"/>
    <cellStyle name="Normal 9 17 3 6 2" xfId="44360" xr:uid="{00000000-0005-0000-0000-00004DAD0000}"/>
    <cellStyle name="Normal 9 17 3 6 2 2" xfId="44361" xr:uid="{00000000-0005-0000-0000-00004EAD0000}"/>
    <cellStyle name="Normal 9 17 3 6 3" xfId="44362" xr:uid="{00000000-0005-0000-0000-00004FAD0000}"/>
    <cellStyle name="Normal 9 17 3 6 3 2" xfId="44363" xr:uid="{00000000-0005-0000-0000-000050AD0000}"/>
    <cellStyle name="Normal 9 17 3 6 4" xfId="44364" xr:uid="{00000000-0005-0000-0000-000051AD0000}"/>
    <cellStyle name="Normal 9 17 3 7" xfId="44365" xr:uid="{00000000-0005-0000-0000-000052AD0000}"/>
    <cellStyle name="Normal 9 17 3 7 2" xfId="44366" xr:uid="{00000000-0005-0000-0000-000053AD0000}"/>
    <cellStyle name="Normal 9 17 3 8" xfId="44367" xr:uid="{00000000-0005-0000-0000-000054AD0000}"/>
    <cellStyle name="Normal 9 17 3 8 2" xfId="44368" xr:uid="{00000000-0005-0000-0000-000055AD0000}"/>
    <cellStyle name="Normal 9 17 3 9" xfId="44369" xr:uid="{00000000-0005-0000-0000-000056AD0000}"/>
    <cellStyle name="Normal 9 17 4" xfId="44370" xr:uid="{00000000-0005-0000-0000-000057AD0000}"/>
    <cellStyle name="Normal 9 17 4 2" xfId="44371" xr:uid="{00000000-0005-0000-0000-000058AD0000}"/>
    <cellStyle name="Normal 9 17 4 2 2" xfId="44372" xr:uid="{00000000-0005-0000-0000-000059AD0000}"/>
    <cellStyle name="Normal 9 17 4 2 2 2" xfId="44373" xr:uid="{00000000-0005-0000-0000-00005AAD0000}"/>
    <cellStyle name="Normal 9 17 4 2 2 2 2" xfId="44374" xr:uid="{00000000-0005-0000-0000-00005BAD0000}"/>
    <cellStyle name="Normal 9 17 4 2 2 2 2 2" xfId="44375" xr:uid="{00000000-0005-0000-0000-00005CAD0000}"/>
    <cellStyle name="Normal 9 17 4 2 2 2 3" xfId="44376" xr:uid="{00000000-0005-0000-0000-00005DAD0000}"/>
    <cellStyle name="Normal 9 17 4 2 2 3" xfId="44377" xr:uid="{00000000-0005-0000-0000-00005EAD0000}"/>
    <cellStyle name="Normal 9 17 4 2 2 3 2" xfId="44378" xr:uid="{00000000-0005-0000-0000-00005FAD0000}"/>
    <cellStyle name="Normal 9 17 4 2 2 4" xfId="44379" xr:uid="{00000000-0005-0000-0000-000060AD0000}"/>
    <cellStyle name="Normal 9 17 4 2 3" xfId="44380" xr:uid="{00000000-0005-0000-0000-000061AD0000}"/>
    <cellStyle name="Normal 9 17 4 2 3 2" xfId="44381" xr:uid="{00000000-0005-0000-0000-000062AD0000}"/>
    <cellStyle name="Normal 9 17 4 2 3 2 2" xfId="44382" xr:uid="{00000000-0005-0000-0000-000063AD0000}"/>
    <cellStyle name="Normal 9 17 4 2 3 3" xfId="44383" xr:uid="{00000000-0005-0000-0000-000064AD0000}"/>
    <cellStyle name="Normal 9 17 4 2 4" xfId="44384" xr:uid="{00000000-0005-0000-0000-000065AD0000}"/>
    <cellStyle name="Normal 9 17 4 2 4 2" xfId="44385" xr:uid="{00000000-0005-0000-0000-000066AD0000}"/>
    <cellStyle name="Normal 9 17 4 2 5" xfId="44386" xr:uid="{00000000-0005-0000-0000-000067AD0000}"/>
    <cellStyle name="Normal 9 17 4 3" xfId="44387" xr:uid="{00000000-0005-0000-0000-000068AD0000}"/>
    <cellStyle name="Normal 9 17 4 3 2" xfId="44388" xr:uid="{00000000-0005-0000-0000-000069AD0000}"/>
    <cellStyle name="Normal 9 17 4 3 2 2" xfId="44389" xr:uid="{00000000-0005-0000-0000-00006AAD0000}"/>
    <cellStyle name="Normal 9 17 4 3 2 2 2" xfId="44390" xr:uid="{00000000-0005-0000-0000-00006BAD0000}"/>
    <cellStyle name="Normal 9 17 4 3 2 3" xfId="44391" xr:uid="{00000000-0005-0000-0000-00006CAD0000}"/>
    <cellStyle name="Normal 9 17 4 3 3" xfId="44392" xr:uid="{00000000-0005-0000-0000-00006DAD0000}"/>
    <cellStyle name="Normal 9 17 4 3 3 2" xfId="44393" xr:uid="{00000000-0005-0000-0000-00006EAD0000}"/>
    <cellStyle name="Normal 9 17 4 3 4" xfId="44394" xr:uid="{00000000-0005-0000-0000-00006FAD0000}"/>
    <cellStyle name="Normal 9 17 4 4" xfId="44395" xr:uid="{00000000-0005-0000-0000-000070AD0000}"/>
    <cellStyle name="Normal 9 17 4 4 2" xfId="44396" xr:uid="{00000000-0005-0000-0000-000071AD0000}"/>
    <cellStyle name="Normal 9 17 4 4 2 2" xfId="44397" xr:uid="{00000000-0005-0000-0000-000072AD0000}"/>
    <cellStyle name="Normal 9 17 4 4 3" xfId="44398" xr:uid="{00000000-0005-0000-0000-000073AD0000}"/>
    <cellStyle name="Normal 9 17 4 5" xfId="44399" xr:uid="{00000000-0005-0000-0000-000074AD0000}"/>
    <cellStyle name="Normal 9 17 4 5 2" xfId="44400" xr:uid="{00000000-0005-0000-0000-000075AD0000}"/>
    <cellStyle name="Normal 9 17 4 6" xfId="44401" xr:uid="{00000000-0005-0000-0000-000076AD0000}"/>
    <cellStyle name="Normal 9 17 5" xfId="44402" xr:uid="{00000000-0005-0000-0000-000077AD0000}"/>
    <cellStyle name="Normal 9 17 5 2" xfId="44403" xr:uid="{00000000-0005-0000-0000-000078AD0000}"/>
    <cellStyle name="Normal 9 17 5 2 2" xfId="44404" xr:uid="{00000000-0005-0000-0000-000079AD0000}"/>
    <cellStyle name="Normal 9 17 5 2 2 2" xfId="44405" xr:uid="{00000000-0005-0000-0000-00007AAD0000}"/>
    <cellStyle name="Normal 9 17 5 2 2 2 2" xfId="44406" xr:uid="{00000000-0005-0000-0000-00007BAD0000}"/>
    <cellStyle name="Normal 9 17 5 2 2 2 2 2" xfId="44407" xr:uid="{00000000-0005-0000-0000-00007CAD0000}"/>
    <cellStyle name="Normal 9 17 5 2 2 2 3" xfId="44408" xr:uid="{00000000-0005-0000-0000-00007DAD0000}"/>
    <cellStyle name="Normal 9 17 5 2 2 3" xfId="44409" xr:uid="{00000000-0005-0000-0000-00007EAD0000}"/>
    <cellStyle name="Normal 9 17 5 2 2 3 2" xfId="44410" xr:uid="{00000000-0005-0000-0000-00007FAD0000}"/>
    <cellStyle name="Normal 9 17 5 2 2 4" xfId="44411" xr:uid="{00000000-0005-0000-0000-000080AD0000}"/>
    <cellStyle name="Normal 9 17 5 2 3" xfId="44412" xr:uid="{00000000-0005-0000-0000-000081AD0000}"/>
    <cellStyle name="Normal 9 17 5 2 3 2" xfId="44413" xr:uid="{00000000-0005-0000-0000-000082AD0000}"/>
    <cellStyle name="Normal 9 17 5 2 3 2 2" xfId="44414" xr:uid="{00000000-0005-0000-0000-000083AD0000}"/>
    <cellStyle name="Normal 9 17 5 2 3 3" xfId="44415" xr:uid="{00000000-0005-0000-0000-000084AD0000}"/>
    <cellStyle name="Normal 9 17 5 2 4" xfId="44416" xr:uid="{00000000-0005-0000-0000-000085AD0000}"/>
    <cellStyle name="Normal 9 17 5 2 4 2" xfId="44417" xr:uid="{00000000-0005-0000-0000-000086AD0000}"/>
    <cellStyle name="Normal 9 17 5 2 5" xfId="44418" xr:uid="{00000000-0005-0000-0000-000087AD0000}"/>
    <cellStyle name="Normal 9 17 5 3" xfId="44419" xr:uid="{00000000-0005-0000-0000-000088AD0000}"/>
    <cellStyle name="Normal 9 17 5 3 2" xfId="44420" xr:uid="{00000000-0005-0000-0000-000089AD0000}"/>
    <cellStyle name="Normal 9 17 5 3 2 2" xfId="44421" xr:uid="{00000000-0005-0000-0000-00008AAD0000}"/>
    <cellStyle name="Normal 9 17 5 3 2 2 2" xfId="44422" xr:uid="{00000000-0005-0000-0000-00008BAD0000}"/>
    <cellStyle name="Normal 9 17 5 3 2 3" xfId="44423" xr:uid="{00000000-0005-0000-0000-00008CAD0000}"/>
    <cellStyle name="Normal 9 17 5 3 3" xfId="44424" xr:uid="{00000000-0005-0000-0000-00008DAD0000}"/>
    <cellStyle name="Normal 9 17 5 3 3 2" xfId="44425" xr:uid="{00000000-0005-0000-0000-00008EAD0000}"/>
    <cellStyle name="Normal 9 17 5 3 4" xfId="44426" xr:uid="{00000000-0005-0000-0000-00008FAD0000}"/>
    <cellStyle name="Normal 9 17 5 4" xfId="44427" xr:uid="{00000000-0005-0000-0000-000090AD0000}"/>
    <cellStyle name="Normal 9 17 5 4 2" xfId="44428" xr:uid="{00000000-0005-0000-0000-000091AD0000}"/>
    <cellStyle name="Normal 9 17 5 4 2 2" xfId="44429" xr:uid="{00000000-0005-0000-0000-000092AD0000}"/>
    <cellStyle name="Normal 9 17 5 4 3" xfId="44430" xr:uid="{00000000-0005-0000-0000-000093AD0000}"/>
    <cellStyle name="Normal 9 17 5 5" xfId="44431" xr:uid="{00000000-0005-0000-0000-000094AD0000}"/>
    <cellStyle name="Normal 9 17 5 5 2" xfId="44432" xr:uid="{00000000-0005-0000-0000-000095AD0000}"/>
    <cellStyle name="Normal 9 17 5 6" xfId="44433" xr:uid="{00000000-0005-0000-0000-000096AD0000}"/>
    <cellStyle name="Normal 9 17 6" xfId="44434" xr:uid="{00000000-0005-0000-0000-000097AD0000}"/>
    <cellStyle name="Normal 9 17 6 2" xfId="44435" xr:uid="{00000000-0005-0000-0000-000098AD0000}"/>
    <cellStyle name="Normal 9 17 6 2 2" xfId="44436" xr:uid="{00000000-0005-0000-0000-000099AD0000}"/>
    <cellStyle name="Normal 9 17 6 2 2 2" xfId="44437" xr:uid="{00000000-0005-0000-0000-00009AAD0000}"/>
    <cellStyle name="Normal 9 17 6 2 2 2 2" xfId="44438" xr:uid="{00000000-0005-0000-0000-00009BAD0000}"/>
    <cellStyle name="Normal 9 17 6 2 2 3" xfId="44439" xr:uid="{00000000-0005-0000-0000-00009CAD0000}"/>
    <cellStyle name="Normal 9 17 6 2 3" xfId="44440" xr:uid="{00000000-0005-0000-0000-00009DAD0000}"/>
    <cellStyle name="Normal 9 17 6 2 3 2" xfId="44441" xr:uid="{00000000-0005-0000-0000-00009EAD0000}"/>
    <cellStyle name="Normal 9 17 6 2 4" xfId="44442" xr:uid="{00000000-0005-0000-0000-00009FAD0000}"/>
    <cellStyle name="Normal 9 17 6 3" xfId="44443" xr:uid="{00000000-0005-0000-0000-0000A0AD0000}"/>
    <cellStyle name="Normal 9 17 6 3 2" xfId="44444" xr:uid="{00000000-0005-0000-0000-0000A1AD0000}"/>
    <cellStyle name="Normal 9 17 6 3 2 2" xfId="44445" xr:uid="{00000000-0005-0000-0000-0000A2AD0000}"/>
    <cellStyle name="Normal 9 17 6 3 3" xfId="44446" xr:uid="{00000000-0005-0000-0000-0000A3AD0000}"/>
    <cellStyle name="Normal 9 17 6 4" xfId="44447" xr:uid="{00000000-0005-0000-0000-0000A4AD0000}"/>
    <cellStyle name="Normal 9 17 6 4 2" xfId="44448" xr:uid="{00000000-0005-0000-0000-0000A5AD0000}"/>
    <cellStyle name="Normal 9 17 6 5" xfId="44449" xr:uid="{00000000-0005-0000-0000-0000A6AD0000}"/>
    <cellStyle name="Normal 9 17 7" xfId="44450" xr:uid="{00000000-0005-0000-0000-0000A7AD0000}"/>
    <cellStyle name="Normal 9 17 7 2" xfId="44451" xr:uid="{00000000-0005-0000-0000-0000A8AD0000}"/>
    <cellStyle name="Normal 9 17 7 2 2" xfId="44452" xr:uid="{00000000-0005-0000-0000-0000A9AD0000}"/>
    <cellStyle name="Normal 9 17 7 2 2 2" xfId="44453" xr:uid="{00000000-0005-0000-0000-0000AAAD0000}"/>
    <cellStyle name="Normal 9 17 7 2 3" xfId="44454" xr:uid="{00000000-0005-0000-0000-0000ABAD0000}"/>
    <cellStyle name="Normal 9 17 7 3" xfId="44455" xr:uid="{00000000-0005-0000-0000-0000ACAD0000}"/>
    <cellStyle name="Normal 9 17 7 3 2" xfId="44456" xr:uid="{00000000-0005-0000-0000-0000ADAD0000}"/>
    <cellStyle name="Normal 9 17 7 4" xfId="44457" xr:uid="{00000000-0005-0000-0000-0000AEAD0000}"/>
    <cellStyle name="Normal 9 17 8" xfId="44458" xr:uid="{00000000-0005-0000-0000-0000AFAD0000}"/>
    <cellStyle name="Normal 9 17 9" xfId="44459" xr:uid="{00000000-0005-0000-0000-0000B0AD0000}"/>
    <cellStyle name="Normal 9 17 9 2" xfId="44460" xr:uid="{00000000-0005-0000-0000-0000B1AD0000}"/>
    <cellStyle name="Normal 9 17 9 2 2" xfId="44461" xr:uid="{00000000-0005-0000-0000-0000B2AD0000}"/>
    <cellStyle name="Normal 9 17 9 3" xfId="44462" xr:uid="{00000000-0005-0000-0000-0000B3AD0000}"/>
    <cellStyle name="Normal 9 17 9 3 2" xfId="44463" xr:uid="{00000000-0005-0000-0000-0000B4AD0000}"/>
    <cellStyle name="Normal 9 17 9 4" xfId="44464" xr:uid="{00000000-0005-0000-0000-0000B5AD0000}"/>
    <cellStyle name="Normal 9 18" xfId="44465" xr:uid="{00000000-0005-0000-0000-0000B6AD0000}"/>
    <cellStyle name="Normal 9 18 10" xfId="44466" xr:uid="{00000000-0005-0000-0000-0000B7AD0000}"/>
    <cellStyle name="Normal 9 18 10 2" xfId="44467" xr:uid="{00000000-0005-0000-0000-0000B8AD0000}"/>
    <cellStyle name="Normal 9 18 11" xfId="44468" xr:uid="{00000000-0005-0000-0000-0000B9AD0000}"/>
    <cellStyle name="Normal 9 18 12" xfId="44469" xr:uid="{00000000-0005-0000-0000-0000BAAD0000}"/>
    <cellStyle name="Normal 9 18 2" xfId="44470" xr:uid="{00000000-0005-0000-0000-0000BBAD0000}"/>
    <cellStyle name="Normal 9 18 2 2" xfId="44471" xr:uid="{00000000-0005-0000-0000-0000BCAD0000}"/>
    <cellStyle name="Normal 9 18 2 2 2" xfId="44472" xr:uid="{00000000-0005-0000-0000-0000BDAD0000}"/>
    <cellStyle name="Normal 9 18 2 2 2 2" xfId="44473" xr:uid="{00000000-0005-0000-0000-0000BEAD0000}"/>
    <cellStyle name="Normal 9 18 2 2 2 2 2" xfId="44474" xr:uid="{00000000-0005-0000-0000-0000BFAD0000}"/>
    <cellStyle name="Normal 9 18 2 2 2 2 2 2" xfId="44475" xr:uid="{00000000-0005-0000-0000-0000C0AD0000}"/>
    <cellStyle name="Normal 9 18 2 2 2 2 2 2 2" xfId="44476" xr:uid="{00000000-0005-0000-0000-0000C1AD0000}"/>
    <cellStyle name="Normal 9 18 2 2 2 2 2 3" xfId="44477" xr:uid="{00000000-0005-0000-0000-0000C2AD0000}"/>
    <cellStyle name="Normal 9 18 2 2 2 2 3" xfId="44478" xr:uid="{00000000-0005-0000-0000-0000C3AD0000}"/>
    <cellStyle name="Normal 9 18 2 2 2 2 3 2" xfId="44479" xr:uid="{00000000-0005-0000-0000-0000C4AD0000}"/>
    <cellStyle name="Normal 9 18 2 2 2 2 4" xfId="44480" xr:uid="{00000000-0005-0000-0000-0000C5AD0000}"/>
    <cellStyle name="Normal 9 18 2 2 2 3" xfId="44481" xr:uid="{00000000-0005-0000-0000-0000C6AD0000}"/>
    <cellStyle name="Normal 9 18 2 2 2 3 2" xfId="44482" xr:uid="{00000000-0005-0000-0000-0000C7AD0000}"/>
    <cellStyle name="Normal 9 18 2 2 2 3 2 2" xfId="44483" xr:uid="{00000000-0005-0000-0000-0000C8AD0000}"/>
    <cellStyle name="Normal 9 18 2 2 2 3 3" xfId="44484" xr:uid="{00000000-0005-0000-0000-0000C9AD0000}"/>
    <cellStyle name="Normal 9 18 2 2 2 4" xfId="44485" xr:uid="{00000000-0005-0000-0000-0000CAAD0000}"/>
    <cellStyle name="Normal 9 18 2 2 2 4 2" xfId="44486" xr:uid="{00000000-0005-0000-0000-0000CBAD0000}"/>
    <cellStyle name="Normal 9 18 2 2 2 5" xfId="44487" xr:uid="{00000000-0005-0000-0000-0000CCAD0000}"/>
    <cellStyle name="Normal 9 18 2 2 3" xfId="44488" xr:uid="{00000000-0005-0000-0000-0000CDAD0000}"/>
    <cellStyle name="Normal 9 18 2 2 3 2" xfId="44489" xr:uid="{00000000-0005-0000-0000-0000CEAD0000}"/>
    <cellStyle name="Normal 9 18 2 2 3 2 2" xfId="44490" xr:uid="{00000000-0005-0000-0000-0000CFAD0000}"/>
    <cellStyle name="Normal 9 18 2 2 3 2 2 2" xfId="44491" xr:uid="{00000000-0005-0000-0000-0000D0AD0000}"/>
    <cellStyle name="Normal 9 18 2 2 3 2 3" xfId="44492" xr:uid="{00000000-0005-0000-0000-0000D1AD0000}"/>
    <cellStyle name="Normal 9 18 2 2 3 3" xfId="44493" xr:uid="{00000000-0005-0000-0000-0000D2AD0000}"/>
    <cellStyle name="Normal 9 18 2 2 3 3 2" xfId="44494" xr:uid="{00000000-0005-0000-0000-0000D3AD0000}"/>
    <cellStyle name="Normal 9 18 2 2 3 4" xfId="44495" xr:uid="{00000000-0005-0000-0000-0000D4AD0000}"/>
    <cellStyle name="Normal 9 18 2 2 4" xfId="44496" xr:uid="{00000000-0005-0000-0000-0000D5AD0000}"/>
    <cellStyle name="Normal 9 18 2 2 4 2" xfId="44497" xr:uid="{00000000-0005-0000-0000-0000D6AD0000}"/>
    <cellStyle name="Normal 9 18 2 2 4 2 2" xfId="44498" xr:uid="{00000000-0005-0000-0000-0000D7AD0000}"/>
    <cellStyle name="Normal 9 18 2 2 4 3" xfId="44499" xr:uid="{00000000-0005-0000-0000-0000D8AD0000}"/>
    <cellStyle name="Normal 9 18 2 2 5" xfId="44500" xr:uid="{00000000-0005-0000-0000-0000D9AD0000}"/>
    <cellStyle name="Normal 9 18 2 2 5 2" xfId="44501" xr:uid="{00000000-0005-0000-0000-0000DAAD0000}"/>
    <cellStyle name="Normal 9 18 2 2 6" xfId="44502" xr:uid="{00000000-0005-0000-0000-0000DBAD0000}"/>
    <cellStyle name="Normal 9 18 2 3" xfId="44503" xr:uid="{00000000-0005-0000-0000-0000DCAD0000}"/>
    <cellStyle name="Normal 9 18 2 3 2" xfId="44504" xr:uid="{00000000-0005-0000-0000-0000DDAD0000}"/>
    <cellStyle name="Normal 9 18 2 3 2 2" xfId="44505" xr:uid="{00000000-0005-0000-0000-0000DEAD0000}"/>
    <cellStyle name="Normal 9 18 2 3 2 2 2" xfId="44506" xr:uid="{00000000-0005-0000-0000-0000DFAD0000}"/>
    <cellStyle name="Normal 9 18 2 3 2 2 2 2" xfId="44507" xr:uid="{00000000-0005-0000-0000-0000E0AD0000}"/>
    <cellStyle name="Normal 9 18 2 3 2 2 2 2 2" xfId="44508" xr:uid="{00000000-0005-0000-0000-0000E1AD0000}"/>
    <cellStyle name="Normal 9 18 2 3 2 2 2 3" xfId="44509" xr:uid="{00000000-0005-0000-0000-0000E2AD0000}"/>
    <cellStyle name="Normal 9 18 2 3 2 2 3" xfId="44510" xr:uid="{00000000-0005-0000-0000-0000E3AD0000}"/>
    <cellStyle name="Normal 9 18 2 3 2 2 3 2" xfId="44511" xr:uid="{00000000-0005-0000-0000-0000E4AD0000}"/>
    <cellStyle name="Normal 9 18 2 3 2 2 4" xfId="44512" xr:uid="{00000000-0005-0000-0000-0000E5AD0000}"/>
    <cellStyle name="Normal 9 18 2 3 2 3" xfId="44513" xr:uid="{00000000-0005-0000-0000-0000E6AD0000}"/>
    <cellStyle name="Normal 9 18 2 3 2 3 2" xfId="44514" xr:uid="{00000000-0005-0000-0000-0000E7AD0000}"/>
    <cellStyle name="Normal 9 18 2 3 2 3 2 2" xfId="44515" xr:uid="{00000000-0005-0000-0000-0000E8AD0000}"/>
    <cellStyle name="Normal 9 18 2 3 2 3 3" xfId="44516" xr:uid="{00000000-0005-0000-0000-0000E9AD0000}"/>
    <cellStyle name="Normal 9 18 2 3 2 4" xfId="44517" xr:uid="{00000000-0005-0000-0000-0000EAAD0000}"/>
    <cellStyle name="Normal 9 18 2 3 2 4 2" xfId="44518" xr:uid="{00000000-0005-0000-0000-0000EBAD0000}"/>
    <cellStyle name="Normal 9 18 2 3 2 5" xfId="44519" xr:uid="{00000000-0005-0000-0000-0000ECAD0000}"/>
    <cellStyle name="Normal 9 18 2 3 3" xfId="44520" xr:uid="{00000000-0005-0000-0000-0000EDAD0000}"/>
    <cellStyle name="Normal 9 18 2 3 3 2" xfId="44521" xr:uid="{00000000-0005-0000-0000-0000EEAD0000}"/>
    <cellStyle name="Normal 9 18 2 3 3 2 2" xfId="44522" xr:uid="{00000000-0005-0000-0000-0000EFAD0000}"/>
    <cellStyle name="Normal 9 18 2 3 3 2 2 2" xfId="44523" xr:uid="{00000000-0005-0000-0000-0000F0AD0000}"/>
    <cellStyle name="Normal 9 18 2 3 3 2 3" xfId="44524" xr:uid="{00000000-0005-0000-0000-0000F1AD0000}"/>
    <cellStyle name="Normal 9 18 2 3 3 3" xfId="44525" xr:uid="{00000000-0005-0000-0000-0000F2AD0000}"/>
    <cellStyle name="Normal 9 18 2 3 3 3 2" xfId="44526" xr:uid="{00000000-0005-0000-0000-0000F3AD0000}"/>
    <cellStyle name="Normal 9 18 2 3 3 4" xfId="44527" xr:uid="{00000000-0005-0000-0000-0000F4AD0000}"/>
    <cellStyle name="Normal 9 18 2 3 4" xfId="44528" xr:uid="{00000000-0005-0000-0000-0000F5AD0000}"/>
    <cellStyle name="Normal 9 18 2 3 4 2" xfId="44529" xr:uid="{00000000-0005-0000-0000-0000F6AD0000}"/>
    <cellStyle name="Normal 9 18 2 3 4 2 2" xfId="44530" xr:uid="{00000000-0005-0000-0000-0000F7AD0000}"/>
    <cellStyle name="Normal 9 18 2 3 4 3" xfId="44531" xr:uid="{00000000-0005-0000-0000-0000F8AD0000}"/>
    <cellStyle name="Normal 9 18 2 3 5" xfId="44532" xr:uid="{00000000-0005-0000-0000-0000F9AD0000}"/>
    <cellStyle name="Normal 9 18 2 3 5 2" xfId="44533" xr:uid="{00000000-0005-0000-0000-0000FAAD0000}"/>
    <cellStyle name="Normal 9 18 2 3 6" xfId="44534" xr:uid="{00000000-0005-0000-0000-0000FBAD0000}"/>
    <cellStyle name="Normal 9 18 2 4" xfId="44535" xr:uid="{00000000-0005-0000-0000-0000FCAD0000}"/>
    <cellStyle name="Normal 9 18 2 4 2" xfId="44536" xr:uid="{00000000-0005-0000-0000-0000FDAD0000}"/>
    <cellStyle name="Normal 9 18 2 4 2 2" xfId="44537" xr:uid="{00000000-0005-0000-0000-0000FEAD0000}"/>
    <cellStyle name="Normal 9 18 2 4 2 2 2" xfId="44538" xr:uid="{00000000-0005-0000-0000-0000FFAD0000}"/>
    <cellStyle name="Normal 9 18 2 4 2 2 2 2" xfId="44539" xr:uid="{00000000-0005-0000-0000-000000AE0000}"/>
    <cellStyle name="Normal 9 18 2 4 2 2 3" xfId="44540" xr:uid="{00000000-0005-0000-0000-000001AE0000}"/>
    <cellStyle name="Normal 9 18 2 4 2 3" xfId="44541" xr:uid="{00000000-0005-0000-0000-000002AE0000}"/>
    <cellStyle name="Normal 9 18 2 4 2 3 2" xfId="44542" xr:uid="{00000000-0005-0000-0000-000003AE0000}"/>
    <cellStyle name="Normal 9 18 2 4 2 4" xfId="44543" xr:uid="{00000000-0005-0000-0000-000004AE0000}"/>
    <cellStyle name="Normal 9 18 2 4 3" xfId="44544" xr:uid="{00000000-0005-0000-0000-000005AE0000}"/>
    <cellStyle name="Normal 9 18 2 4 3 2" xfId="44545" xr:uid="{00000000-0005-0000-0000-000006AE0000}"/>
    <cellStyle name="Normal 9 18 2 4 3 2 2" xfId="44546" xr:uid="{00000000-0005-0000-0000-000007AE0000}"/>
    <cellStyle name="Normal 9 18 2 4 3 3" xfId="44547" xr:uid="{00000000-0005-0000-0000-000008AE0000}"/>
    <cellStyle name="Normal 9 18 2 4 4" xfId="44548" xr:uid="{00000000-0005-0000-0000-000009AE0000}"/>
    <cellStyle name="Normal 9 18 2 4 4 2" xfId="44549" xr:uid="{00000000-0005-0000-0000-00000AAE0000}"/>
    <cellStyle name="Normal 9 18 2 4 5" xfId="44550" xr:uid="{00000000-0005-0000-0000-00000BAE0000}"/>
    <cellStyle name="Normal 9 18 2 5" xfId="44551" xr:uid="{00000000-0005-0000-0000-00000CAE0000}"/>
    <cellStyle name="Normal 9 18 2 5 2" xfId="44552" xr:uid="{00000000-0005-0000-0000-00000DAE0000}"/>
    <cellStyle name="Normal 9 18 2 5 2 2" xfId="44553" xr:uid="{00000000-0005-0000-0000-00000EAE0000}"/>
    <cellStyle name="Normal 9 18 2 5 2 2 2" xfId="44554" xr:uid="{00000000-0005-0000-0000-00000FAE0000}"/>
    <cellStyle name="Normal 9 18 2 5 2 3" xfId="44555" xr:uid="{00000000-0005-0000-0000-000010AE0000}"/>
    <cellStyle name="Normal 9 18 2 5 3" xfId="44556" xr:uid="{00000000-0005-0000-0000-000011AE0000}"/>
    <cellStyle name="Normal 9 18 2 5 3 2" xfId="44557" xr:uid="{00000000-0005-0000-0000-000012AE0000}"/>
    <cellStyle name="Normal 9 18 2 5 4" xfId="44558" xr:uid="{00000000-0005-0000-0000-000013AE0000}"/>
    <cellStyle name="Normal 9 18 2 6" xfId="44559" xr:uid="{00000000-0005-0000-0000-000014AE0000}"/>
    <cellStyle name="Normal 9 18 2 6 2" xfId="44560" xr:uid="{00000000-0005-0000-0000-000015AE0000}"/>
    <cellStyle name="Normal 9 18 2 6 2 2" xfId="44561" xr:uid="{00000000-0005-0000-0000-000016AE0000}"/>
    <cellStyle name="Normal 9 18 2 6 3" xfId="44562" xr:uid="{00000000-0005-0000-0000-000017AE0000}"/>
    <cellStyle name="Normal 9 18 2 6 3 2" xfId="44563" xr:uid="{00000000-0005-0000-0000-000018AE0000}"/>
    <cellStyle name="Normal 9 18 2 6 4" xfId="44564" xr:uid="{00000000-0005-0000-0000-000019AE0000}"/>
    <cellStyle name="Normal 9 18 2 7" xfId="44565" xr:uid="{00000000-0005-0000-0000-00001AAE0000}"/>
    <cellStyle name="Normal 9 18 2 7 2" xfId="44566" xr:uid="{00000000-0005-0000-0000-00001BAE0000}"/>
    <cellStyle name="Normal 9 18 2 8" xfId="44567" xr:uid="{00000000-0005-0000-0000-00001CAE0000}"/>
    <cellStyle name="Normal 9 18 2 8 2" xfId="44568" xr:uid="{00000000-0005-0000-0000-00001DAE0000}"/>
    <cellStyle name="Normal 9 18 2 9" xfId="44569" xr:uid="{00000000-0005-0000-0000-00001EAE0000}"/>
    <cellStyle name="Normal 9 18 3" xfId="44570" xr:uid="{00000000-0005-0000-0000-00001FAE0000}"/>
    <cellStyle name="Normal 9 18 3 2" xfId="44571" xr:uid="{00000000-0005-0000-0000-000020AE0000}"/>
    <cellStyle name="Normal 9 18 3 2 2" xfId="44572" xr:uid="{00000000-0005-0000-0000-000021AE0000}"/>
    <cellStyle name="Normal 9 18 3 2 2 2" xfId="44573" xr:uid="{00000000-0005-0000-0000-000022AE0000}"/>
    <cellStyle name="Normal 9 18 3 2 2 2 2" xfId="44574" xr:uid="{00000000-0005-0000-0000-000023AE0000}"/>
    <cellStyle name="Normal 9 18 3 2 2 2 2 2" xfId="44575" xr:uid="{00000000-0005-0000-0000-000024AE0000}"/>
    <cellStyle name="Normal 9 18 3 2 2 2 3" xfId="44576" xr:uid="{00000000-0005-0000-0000-000025AE0000}"/>
    <cellStyle name="Normal 9 18 3 2 2 3" xfId="44577" xr:uid="{00000000-0005-0000-0000-000026AE0000}"/>
    <cellStyle name="Normal 9 18 3 2 2 3 2" xfId="44578" xr:uid="{00000000-0005-0000-0000-000027AE0000}"/>
    <cellStyle name="Normal 9 18 3 2 2 4" xfId="44579" xr:uid="{00000000-0005-0000-0000-000028AE0000}"/>
    <cellStyle name="Normal 9 18 3 2 3" xfId="44580" xr:uid="{00000000-0005-0000-0000-000029AE0000}"/>
    <cellStyle name="Normal 9 18 3 2 3 2" xfId="44581" xr:uid="{00000000-0005-0000-0000-00002AAE0000}"/>
    <cellStyle name="Normal 9 18 3 2 3 2 2" xfId="44582" xr:uid="{00000000-0005-0000-0000-00002BAE0000}"/>
    <cellStyle name="Normal 9 18 3 2 3 3" xfId="44583" xr:uid="{00000000-0005-0000-0000-00002CAE0000}"/>
    <cellStyle name="Normal 9 18 3 2 4" xfId="44584" xr:uid="{00000000-0005-0000-0000-00002DAE0000}"/>
    <cellStyle name="Normal 9 18 3 2 4 2" xfId="44585" xr:uid="{00000000-0005-0000-0000-00002EAE0000}"/>
    <cellStyle name="Normal 9 18 3 2 5" xfId="44586" xr:uid="{00000000-0005-0000-0000-00002FAE0000}"/>
    <cellStyle name="Normal 9 18 3 3" xfId="44587" xr:uid="{00000000-0005-0000-0000-000030AE0000}"/>
    <cellStyle name="Normal 9 18 3 3 2" xfId="44588" xr:uid="{00000000-0005-0000-0000-000031AE0000}"/>
    <cellStyle name="Normal 9 18 3 3 2 2" xfId="44589" xr:uid="{00000000-0005-0000-0000-000032AE0000}"/>
    <cellStyle name="Normal 9 18 3 3 2 2 2" xfId="44590" xr:uid="{00000000-0005-0000-0000-000033AE0000}"/>
    <cellStyle name="Normal 9 18 3 3 2 3" xfId="44591" xr:uid="{00000000-0005-0000-0000-000034AE0000}"/>
    <cellStyle name="Normal 9 18 3 3 3" xfId="44592" xr:uid="{00000000-0005-0000-0000-000035AE0000}"/>
    <cellStyle name="Normal 9 18 3 3 3 2" xfId="44593" xr:uid="{00000000-0005-0000-0000-000036AE0000}"/>
    <cellStyle name="Normal 9 18 3 3 4" xfId="44594" xr:uid="{00000000-0005-0000-0000-000037AE0000}"/>
    <cellStyle name="Normal 9 18 3 4" xfId="44595" xr:uid="{00000000-0005-0000-0000-000038AE0000}"/>
    <cellStyle name="Normal 9 18 3 4 2" xfId="44596" xr:uid="{00000000-0005-0000-0000-000039AE0000}"/>
    <cellStyle name="Normal 9 18 3 4 2 2" xfId="44597" xr:uid="{00000000-0005-0000-0000-00003AAE0000}"/>
    <cellStyle name="Normal 9 18 3 4 3" xfId="44598" xr:uid="{00000000-0005-0000-0000-00003BAE0000}"/>
    <cellStyle name="Normal 9 18 3 5" xfId="44599" xr:uid="{00000000-0005-0000-0000-00003CAE0000}"/>
    <cellStyle name="Normal 9 18 3 5 2" xfId="44600" xr:uid="{00000000-0005-0000-0000-00003DAE0000}"/>
    <cellStyle name="Normal 9 18 3 6" xfId="44601" xr:uid="{00000000-0005-0000-0000-00003EAE0000}"/>
    <cellStyle name="Normal 9 18 4" xfId="44602" xr:uid="{00000000-0005-0000-0000-00003FAE0000}"/>
    <cellStyle name="Normal 9 18 4 2" xfId="44603" xr:uid="{00000000-0005-0000-0000-000040AE0000}"/>
    <cellStyle name="Normal 9 18 4 2 2" xfId="44604" xr:uid="{00000000-0005-0000-0000-000041AE0000}"/>
    <cellStyle name="Normal 9 18 4 2 2 2" xfId="44605" xr:uid="{00000000-0005-0000-0000-000042AE0000}"/>
    <cellStyle name="Normal 9 18 4 2 2 2 2" xfId="44606" xr:uid="{00000000-0005-0000-0000-000043AE0000}"/>
    <cellStyle name="Normal 9 18 4 2 2 2 2 2" xfId="44607" xr:uid="{00000000-0005-0000-0000-000044AE0000}"/>
    <cellStyle name="Normal 9 18 4 2 2 2 3" xfId="44608" xr:uid="{00000000-0005-0000-0000-000045AE0000}"/>
    <cellStyle name="Normal 9 18 4 2 2 3" xfId="44609" xr:uid="{00000000-0005-0000-0000-000046AE0000}"/>
    <cellStyle name="Normal 9 18 4 2 2 3 2" xfId="44610" xr:uid="{00000000-0005-0000-0000-000047AE0000}"/>
    <cellStyle name="Normal 9 18 4 2 2 4" xfId="44611" xr:uid="{00000000-0005-0000-0000-000048AE0000}"/>
    <cellStyle name="Normal 9 18 4 2 3" xfId="44612" xr:uid="{00000000-0005-0000-0000-000049AE0000}"/>
    <cellStyle name="Normal 9 18 4 2 3 2" xfId="44613" xr:uid="{00000000-0005-0000-0000-00004AAE0000}"/>
    <cellStyle name="Normal 9 18 4 2 3 2 2" xfId="44614" xr:uid="{00000000-0005-0000-0000-00004BAE0000}"/>
    <cellStyle name="Normal 9 18 4 2 3 3" xfId="44615" xr:uid="{00000000-0005-0000-0000-00004CAE0000}"/>
    <cellStyle name="Normal 9 18 4 2 4" xfId="44616" xr:uid="{00000000-0005-0000-0000-00004DAE0000}"/>
    <cellStyle name="Normal 9 18 4 2 4 2" xfId="44617" xr:uid="{00000000-0005-0000-0000-00004EAE0000}"/>
    <cellStyle name="Normal 9 18 4 2 5" xfId="44618" xr:uid="{00000000-0005-0000-0000-00004FAE0000}"/>
    <cellStyle name="Normal 9 18 4 3" xfId="44619" xr:uid="{00000000-0005-0000-0000-000050AE0000}"/>
    <cellStyle name="Normal 9 18 4 3 2" xfId="44620" xr:uid="{00000000-0005-0000-0000-000051AE0000}"/>
    <cellStyle name="Normal 9 18 4 3 2 2" xfId="44621" xr:uid="{00000000-0005-0000-0000-000052AE0000}"/>
    <cellStyle name="Normal 9 18 4 3 2 2 2" xfId="44622" xr:uid="{00000000-0005-0000-0000-000053AE0000}"/>
    <cellStyle name="Normal 9 18 4 3 2 3" xfId="44623" xr:uid="{00000000-0005-0000-0000-000054AE0000}"/>
    <cellStyle name="Normal 9 18 4 3 3" xfId="44624" xr:uid="{00000000-0005-0000-0000-000055AE0000}"/>
    <cellStyle name="Normal 9 18 4 3 3 2" xfId="44625" xr:uid="{00000000-0005-0000-0000-000056AE0000}"/>
    <cellStyle name="Normal 9 18 4 3 4" xfId="44626" xr:uid="{00000000-0005-0000-0000-000057AE0000}"/>
    <cellStyle name="Normal 9 18 4 4" xfId="44627" xr:uid="{00000000-0005-0000-0000-000058AE0000}"/>
    <cellStyle name="Normal 9 18 4 4 2" xfId="44628" xr:uid="{00000000-0005-0000-0000-000059AE0000}"/>
    <cellStyle name="Normal 9 18 4 4 2 2" xfId="44629" xr:uid="{00000000-0005-0000-0000-00005AAE0000}"/>
    <cellStyle name="Normal 9 18 4 4 3" xfId="44630" xr:uid="{00000000-0005-0000-0000-00005BAE0000}"/>
    <cellStyle name="Normal 9 18 4 5" xfId="44631" xr:uid="{00000000-0005-0000-0000-00005CAE0000}"/>
    <cellStyle name="Normal 9 18 4 5 2" xfId="44632" xr:uid="{00000000-0005-0000-0000-00005DAE0000}"/>
    <cellStyle name="Normal 9 18 4 6" xfId="44633" xr:uid="{00000000-0005-0000-0000-00005EAE0000}"/>
    <cellStyle name="Normal 9 18 5" xfId="44634" xr:uid="{00000000-0005-0000-0000-00005FAE0000}"/>
    <cellStyle name="Normal 9 18 5 2" xfId="44635" xr:uid="{00000000-0005-0000-0000-000060AE0000}"/>
    <cellStyle name="Normal 9 18 5 2 2" xfId="44636" xr:uid="{00000000-0005-0000-0000-000061AE0000}"/>
    <cellStyle name="Normal 9 18 5 2 2 2" xfId="44637" xr:uid="{00000000-0005-0000-0000-000062AE0000}"/>
    <cellStyle name="Normal 9 18 5 2 2 2 2" xfId="44638" xr:uid="{00000000-0005-0000-0000-000063AE0000}"/>
    <cellStyle name="Normal 9 18 5 2 2 3" xfId="44639" xr:uid="{00000000-0005-0000-0000-000064AE0000}"/>
    <cellStyle name="Normal 9 18 5 2 3" xfId="44640" xr:uid="{00000000-0005-0000-0000-000065AE0000}"/>
    <cellStyle name="Normal 9 18 5 2 3 2" xfId="44641" xr:uid="{00000000-0005-0000-0000-000066AE0000}"/>
    <cellStyle name="Normal 9 18 5 2 4" xfId="44642" xr:uid="{00000000-0005-0000-0000-000067AE0000}"/>
    <cellStyle name="Normal 9 18 5 3" xfId="44643" xr:uid="{00000000-0005-0000-0000-000068AE0000}"/>
    <cellStyle name="Normal 9 18 5 3 2" xfId="44644" xr:uid="{00000000-0005-0000-0000-000069AE0000}"/>
    <cellStyle name="Normal 9 18 5 3 2 2" xfId="44645" xr:uid="{00000000-0005-0000-0000-00006AAE0000}"/>
    <cellStyle name="Normal 9 18 5 3 3" xfId="44646" xr:uid="{00000000-0005-0000-0000-00006BAE0000}"/>
    <cellStyle name="Normal 9 18 5 4" xfId="44647" xr:uid="{00000000-0005-0000-0000-00006CAE0000}"/>
    <cellStyle name="Normal 9 18 5 4 2" xfId="44648" xr:uid="{00000000-0005-0000-0000-00006DAE0000}"/>
    <cellStyle name="Normal 9 18 5 5" xfId="44649" xr:uid="{00000000-0005-0000-0000-00006EAE0000}"/>
    <cellStyle name="Normal 9 18 6" xfId="44650" xr:uid="{00000000-0005-0000-0000-00006FAE0000}"/>
    <cellStyle name="Normal 9 18 6 2" xfId="44651" xr:uid="{00000000-0005-0000-0000-000070AE0000}"/>
    <cellStyle name="Normal 9 18 6 2 2" xfId="44652" xr:uid="{00000000-0005-0000-0000-000071AE0000}"/>
    <cellStyle name="Normal 9 18 6 2 2 2" xfId="44653" xr:uid="{00000000-0005-0000-0000-000072AE0000}"/>
    <cellStyle name="Normal 9 18 6 2 3" xfId="44654" xr:uid="{00000000-0005-0000-0000-000073AE0000}"/>
    <cellStyle name="Normal 9 18 6 3" xfId="44655" xr:uid="{00000000-0005-0000-0000-000074AE0000}"/>
    <cellStyle name="Normal 9 18 6 3 2" xfId="44656" xr:uid="{00000000-0005-0000-0000-000075AE0000}"/>
    <cellStyle name="Normal 9 18 6 4" xfId="44657" xr:uid="{00000000-0005-0000-0000-000076AE0000}"/>
    <cellStyle name="Normal 9 18 7" xfId="44658" xr:uid="{00000000-0005-0000-0000-000077AE0000}"/>
    <cellStyle name="Normal 9 18 8" xfId="44659" xr:uid="{00000000-0005-0000-0000-000078AE0000}"/>
    <cellStyle name="Normal 9 18 8 2" xfId="44660" xr:uid="{00000000-0005-0000-0000-000079AE0000}"/>
    <cellStyle name="Normal 9 18 8 2 2" xfId="44661" xr:uid="{00000000-0005-0000-0000-00007AAE0000}"/>
    <cellStyle name="Normal 9 18 8 3" xfId="44662" xr:uid="{00000000-0005-0000-0000-00007BAE0000}"/>
    <cellStyle name="Normal 9 18 8 3 2" xfId="44663" xr:uid="{00000000-0005-0000-0000-00007CAE0000}"/>
    <cellStyle name="Normal 9 18 8 4" xfId="44664" xr:uid="{00000000-0005-0000-0000-00007DAE0000}"/>
    <cellStyle name="Normal 9 18 9" xfId="44665" xr:uid="{00000000-0005-0000-0000-00007EAE0000}"/>
    <cellStyle name="Normal 9 18 9 2" xfId="44666" xr:uid="{00000000-0005-0000-0000-00007FAE0000}"/>
    <cellStyle name="Normal 9 19" xfId="44667" xr:uid="{00000000-0005-0000-0000-000080AE0000}"/>
    <cellStyle name="Normal 9 19 2" xfId="44668" xr:uid="{00000000-0005-0000-0000-000081AE0000}"/>
    <cellStyle name="Normal 9 2" xfId="44669" xr:uid="{00000000-0005-0000-0000-000082AE0000}"/>
    <cellStyle name="Normal 9 2 10" xfId="44670" xr:uid="{00000000-0005-0000-0000-000083AE0000}"/>
    <cellStyle name="Normal 9 2 10 2" xfId="44671" xr:uid="{00000000-0005-0000-0000-000084AE0000}"/>
    <cellStyle name="Normal 9 2 10 2 2" xfId="44672" xr:uid="{00000000-0005-0000-0000-000085AE0000}"/>
    <cellStyle name="Normal 9 2 10 3" xfId="44673" xr:uid="{00000000-0005-0000-0000-000086AE0000}"/>
    <cellStyle name="Normal 9 2 10 3 2" xfId="44674" xr:uid="{00000000-0005-0000-0000-000087AE0000}"/>
    <cellStyle name="Normal 9 2 10 4" xfId="44675" xr:uid="{00000000-0005-0000-0000-000088AE0000}"/>
    <cellStyle name="Normal 9 2 11" xfId="44676" xr:uid="{00000000-0005-0000-0000-000089AE0000}"/>
    <cellStyle name="Normal 9 2 11 2" xfId="44677" xr:uid="{00000000-0005-0000-0000-00008AAE0000}"/>
    <cellStyle name="Normal 9 2 12" xfId="44678" xr:uid="{00000000-0005-0000-0000-00008BAE0000}"/>
    <cellStyle name="Normal 9 2 12 2" xfId="44679" xr:uid="{00000000-0005-0000-0000-00008CAE0000}"/>
    <cellStyle name="Normal 9 2 13" xfId="44680" xr:uid="{00000000-0005-0000-0000-00008DAE0000}"/>
    <cellStyle name="Normal 9 2 14" xfId="44681" xr:uid="{00000000-0005-0000-0000-00008EAE0000}"/>
    <cellStyle name="Normal 9 2 2" xfId="44682" xr:uid="{00000000-0005-0000-0000-00008FAE0000}"/>
    <cellStyle name="Normal 9 2 3" xfId="44683" xr:uid="{00000000-0005-0000-0000-000090AE0000}"/>
    <cellStyle name="Normal 9 2 3 10" xfId="44684" xr:uid="{00000000-0005-0000-0000-000091AE0000}"/>
    <cellStyle name="Normal 9 2 3 10 2" xfId="44685" xr:uid="{00000000-0005-0000-0000-000092AE0000}"/>
    <cellStyle name="Normal 9 2 3 11" xfId="44686" xr:uid="{00000000-0005-0000-0000-000093AE0000}"/>
    <cellStyle name="Normal 9 2 3 12" xfId="44687" xr:uid="{00000000-0005-0000-0000-000094AE0000}"/>
    <cellStyle name="Normal 9 2 3 2" xfId="44688" xr:uid="{00000000-0005-0000-0000-000095AE0000}"/>
    <cellStyle name="Normal 9 2 3 2 10" xfId="44689" xr:uid="{00000000-0005-0000-0000-000096AE0000}"/>
    <cellStyle name="Normal 9 2 3 2 11" xfId="44690" xr:uid="{00000000-0005-0000-0000-000097AE0000}"/>
    <cellStyle name="Normal 9 2 3 2 2" xfId="44691" xr:uid="{00000000-0005-0000-0000-000098AE0000}"/>
    <cellStyle name="Normal 9 2 3 2 2 2" xfId="44692" xr:uid="{00000000-0005-0000-0000-000099AE0000}"/>
    <cellStyle name="Normal 9 2 3 2 2 2 2" xfId="44693" xr:uid="{00000000-0005-0000-0000-00009AAE0000}"/>
    <cellStyle name="Normal 9 2 3 2 2 2 2 2" xfId="44694" xr:uid="{00000000-0005-0000-0000-00009BAE0000}"/>
    <cellStyle name="Normal 9 2 3 2 2 2 2 2 2" xfId="44695" xr:uid="{00000000-0005-0000-0000-00009CAE0000}"/>
    <cellStyle name="Normal 9 2 3 2 2 2 2 2 2 2" xfId="44696" xr:uid="{00000000-0005-0000-0000-00009DAE0000}"/>
    <cellStyle name="Normal 9 2 3 2 2 2 2 2 2 2 2" xfId="44697" xr:uid="{00000000-0005-0000-0000-00009EAE0000}"/>
    <cellStyle name="Normal 9 2 3 2 2 2 2 2 2 3" xfId="44698" xr:uid="{00000000-0005-0000-0000-00009FAE0000}"/>
    <cellStyle name="Normal 9 2 3 2 2 2 2 2 3" xfId="44699" xr:uid="{00000000-0005-0000-0000-0000A0AE0000}"/>
    <cellStyle name="Normal 9 2 3 2 2 2 2 2 3 2" xfId="44700" xr:uid="{00000000-0005-0000-0000-0000A1AE0000}"/>
    <cellStyle name="Normal 9 2 3 2 2 2 2 2 4" xfId="44701" xr:uid="{00000000-0005-0000-0000-0000A2AE0000}"/>
    <cellStyle name="Normal 9 2 3 2 2 2 2 3" xfId="44702" xr:uid="{00000000-0005-0000-0000-0000A3AE0000}"/>
    <cellStyle name="Normal 9 2 3 2 2 2 2 3 2" xfId="44703" xr:uid="{00000000-0005-0000-0000-0000A4AE0000}"/>
    <cellStyle name="Normal 9 2 3 2 2 2 2 3 2 2" xfId="44704" xr:uid="{00000000-0005-0000-0000-0000A5AE0000}"/>
    <cellStyle name="Normal 9 2 3 2 2 2 2 3 3" xfId="44705" xr:uid="{00000000-0005-0000-0000-0000A6AE0000}"/>
    <cellStyle name="Normal 9 2 3 2 2 2 2 4" xfId="44706" xr:uid="{00000000-0005-0000-0000-0000A7AE0000}"/>
    <cellStyle name="Normal 9 2 3 2 2 2 2 4 2" xfId="44707" xr:uid="{00000000-0005-0000-0000-0000A8AE0000}"/>
    <cellStyle name="Normal 9 2 3 2 2 2 2 5" xfId="44708" xr:uid="{00000000-0005-0000-0000-0000A9AE0000}"/>
    <cellStyle name="Normal 9 2 3 2 2 2 3" xfId="44709" xr:uid="{00000000-0005-0000-0000-0000AAAE0000}"/>
    <cellStyle name="Normal 9 2 3 2 2 2 3 2" xfId="44710" xr:uid="{00000000-0005-0000-0000-0000ABAE0000}"/>
    <cellStyle name="Normal 9 2 3 2 2 2 3 2 2" xfId="44711" xr:uid="{00000000-0005-0000-0000-0000ACAE0000}"/>
    <cellStyle name="Normal 9 2 3 2 2 2 3 2 2 2" xfId="44712" xr:uid="{00000000-0005-0000-0000-0000ADAE0000}"/>
    <cellStyle name="Normal 9 2 3 2 2 2 3 2 3" xfId="44713" xr:uid="{00000000-0005-0000-0000-0000AEAE0000}"/>
    <cellStyle name="Normal 9 2 3 2 2 2 3 3" xfId="44714" xr:uid="{00000000-0005-0000-0000-0000AFAE0000}"/>
    <cellStyle name="Normal 9 2 3 2 2 2 3 3 2" xfId="44715" xr:uid="{00000000-0005-0000-0000-0000B0AE0000}"/>
    <cellStyle name="Normal 9 2 3 2 2 2 3 4" xfId="44716" xr:uid="{00000000-0005-0000-0000-0000B1AE0000}"/>
    <cellStyle name="Normal 9 2 3 2 2 2 4" xfId="44717" xr:uid="{00000000-0005-0000-0000-0000B2AE0000}"/>
    <cellStyle name="Normal 9 2 3 2 2 2 4 2" xfId="44718" xr:uid="{00000000-0005-0000-0000-0000B3AE0000}"/>
    <cellStyle name="Normal 9 2 3 2 2 2 4 2 2" xfId="44719" xr:uid="{00000000-0005-0000-0000-0000B4AE0000}"/>
    <cellStyle name="Normal 9 2 3 2 2 2 4 3" xfId="44720" xr:uid="{00000000-0005-0000-0000-0000B5AE0000}"/>
    <cellStyle name="Normal 9 2 3 2 2 2 5" xfId="44721" xr:uid="{00000000-0005-0000-0000-0000B6AE0000}"/>
    <cellStyle name="Normal 9 2 3 2 2 2 5 2" xfId="44722" xr:uid="{00000000-0005-0000-0000-0000B7AE0000}"/>
    <cellStyle name="Normal 9 2 3 2 2 2 6" xfId="44723" xr:uid="{00000000-0005-0000-0000-0000B8AE0000}"/>
    <cellStyle name="Normal 9 2 3 2 2 3" xfId="44724" xr:uid="{00000000-0005-0000-0000-0000B9AE0000}"/>
    <cellStyle name="Normal 9 2 3 2 2 3 2" xfId="44725" xr:uid="{00000000-0005-0000-0000-0000BAAE0000}"/>
    <cellStyle name="Normal 9 2 3 2 2 3 2 2" xfId="44726" xr:uid="{00000000-0005-0000-0000-0000BBAE0000}"/>
    <cellStyle name="Normal 9 2 3 2 2 3 2 2 2" xfId="44727" xr:uid="{00000000-0005-0000-0000-0000BCAE0000}"/>
    <cellStyle name="Normal 9 2 3 2 2 3 2 2 2 2" xfId="44728" xr:uid="{00000000-0005-0000-0000-0000BDAE0000}"/>
    <cellStyle name="Normal 9 2 3 2 2 3 2 2 2 2 2" xfId="44729" xr:uid="{00000000-0005-0000-0000-0000BEAE0000}"/>
    <cellStyle name="Normal 9 2 3 2 2 3 2 2 2 3" xfId="44730" xr:uid="{00000000-0005-0000-0000-0000BFAE0000}"/>
    <cellStyle name="Normal 9 2 3 2 2 3 2 2 3" xfId="44731" xr:uid="{00000000-0005-0000-0000-0000C0AE0000}"/>
    <cellStyle name="Normal 9 2 3 2 2 3 2 2 3 2" xfId="44732" xr:uid="{00000000-0005-0000-0000-0000C1AE0000}"/>
    <cellStyle name="Normal 9 2 3 2 2 3 2 2 4" xfId="44733" xr:uid="{00000000-0005-0000-0000-0000C2AE0000}"/>
    <cellStyle name="Normal 9 2 3 2 2 3 2 3" xfId="44734" xr:uid="{00000000-0005-0000-0000-0000C3AE0000}"/>
    <cellStyle name="Normal 9 2 3 2 2 3 2 3 2" xfId="44735" xr:uid="{00000000-0005-0000-0000-0000C4AE0000}"/>
    <cellStyle name="Normal 9 2 3 2 2 3 2 3 2 2" xfId="44736" xr:uid="{00000000-0005-0000-0000-0000C5AE0000}"/>
    <cellStyle name="Normal 9 2 3 2 2 3 2 3 3" xfId="44737" xr:uid="{00000000-0005-0000-0000-0000C6AE0000}"/>
    <cellStyle name="Normal 9 2 3 2 2 3 2 4" xfId="44738" xr:uid="{00000000-0005-0000-0000-0000C7AE0000}"/>
    <cellStyle name="Normal 9 2 3 2 2 3 2 4 2" xfId="44739" xr:uid="{00000000-0005-0000-0000-0000C8AE0000}"/>
    <cellStyle name="Normal 9 2 3 2 2 3 2 5" xfId="44740" xr:uid="{00000000-0005-0000-0000-0000C9AE0000}"/>
    <cellStyle name="Normal 9 2 3 2 2 3 3" xfId="44741" xr:uid="{00000000-0005-0000-0000-0000CAAE0000}"/>
    <cellStyle name="Normal 9 2 3 2 2 3 3 2" xfId="44742" xr:uid="{00000000-0005-0000-0000-0000CBAE0000}"/>
    <cellStyle name="Normal 9 2 3 2 2 3 3 2 2" xfId="44743" xr:uid="{00000000-0005-0000-0000-0000CCAE0000}"/>
    <cellStyle name="Normal 9 2 3 2 2 3 3 2 2 2" xfId="44744" xr:uid="{00000000-0005-0000-0000-0000CDAE0000}"/>
    <cellStyle name="Normal 9 2 3 2 2 3 3 2 3" xfId="44745" xr:uid="{00000000-0005-0000-0000-0000CEAE0000}"/>
    <cellStyle name="Normal 9 2 3 2 2 3 3 3" xfId="44746" xr:uid="{00000000-0005-0000-0000-0000CFAE0000}"/>
    <cellStyle name="Normal 9 2 3 2 2 3 3 3 2" xfId="44747" xr:uid="{00000000-0005-0000-0000-0000D0AE0000}"/>
    <cellStyle name="Normal 9 2 3 2 2 3 3 4" xfId="44748" xr:uid="{00000000-0005-0000-0000-0000D1AE0000}"/>
    <cellStyle name="Normal 9 2 3 2 2 3 4" xfId="44749" xr:uid="{00000000-0005-0000-0000-0000D2AE0000}"/>
    <cellStyle name="Normal 9 2 3 2 2 3 4 2" xfId="44750" xr:uid="{00000000-0005-0000-0000-0000D3AE0000}"/>
    <cellStyle name="Normal 9 2 3 2 2 3 4 2 2" xfId="44751" xr:uid="{00000000-0005-0000-0000-0000D4AE0000}"/>
    <cellStyle name="Normal 9 2 3 2 2 3 4 3" xfId="44752" xr:uid="{00000000-0005-0000-0000-0000D5AE0000}"/>
    <cellStyle name="Normal 9 2 3 2 2 3 5" xfId="44753" xr:uid="{00000000-0005-0000-0000-0000D6AE0000}"/>
    <cellStyle name="Normal 9 2 3 2 2 3 5 2" xfId="44754" xr:uid="{00000000-0005-0000-0000-0000D7AE0000}"/>
    <cellStyle name="Normal 9 2 3 2 2 3 6" xfId="44755" xr:uid="{00000000-0005-0000-0000-0000D8AE0000}"/>
    <cellStyle name="Normal 9 2 3 2 2 4" xfId="44756" xr:uid="{00000000-0005-0000-0000-0000D9AE0000}"/>
    <cellStyle name="Normal 9 2 3 2 2 4 2" xfId="44757" xr:uid="{00000000-0005-0000-0000-0000DAAE0000}"/>
    <cellStyle name="Normal 9 2 3 2 2 4 2 2" xfId="44758" xr:uid="{00000000-0005-0000-0000-0000DBAE0000}"/>
    <cellStyle name="Normal 9 2 3 2 2 4 2 2 2" xfId="44759" xr:uid="{00000000-0005-0000-0000-0000DCAE0000}"/>
    <cellStyle name="Normal 9 2 3 2 2 4 2 2 2 2" xfId="44760" xr:uid="{00000000-0005-0000-0000-0000DDAE0000}"/>
    <cellStyle name="Normal 9 2 3 2 2 4 2 2 3" xfId="44761" xr:uid="{00000000-0005-0000-0000-0000DEAE0000}"/>
    <cellStyle name="Normal 9 2 3 2 2 4 2 3" xfId="44762" xr:uid="{00000000-0005-0000-0000-0000DFAE0000}"/>
    <cellStyle name="Normal 9 2 3 2 2 4 2 3 2" xfId="44763" xr:uid="{00000000-0005-0000-0000-0000E0AE0000}"/>
    <cellStyle name="Normal 9 2 3 2 2 4 2 4" xfId="44764" xr:uid="{00000000-0005-0000-0000-0000E1AE0000}"/>
    <cellStyle name="Normal 9 2 3 2 2 4 3" xfId="44765" xr:uid="{00000000-0005-0000-0000-0000E2AE0000}"/>
    <cellStyle name="Normal 9 2 3 2 2 4 3 2" xfId="44766" xr:uid="{00000000-0005-0000-0000-0000E3AE0000}"/>
    <cellStyle name="Normal 9 2 3 2 2 4 3 2 2" xfId="44767" xr:uid="{00000000-0005-0000-0000-0000E4AE0000}"/>
    <cellStyle name="Normal 9 2 3 2 2 4 3 3" xfId="44768" xr:uid="{00000000-0005-0000-0000-0000E5AE0000}"/>
    <cellStyle name="Normal 9 2 3 2 2 4 4" xfId="44769" xr:uid="{00000000-0005-0000-0000-0000E6AE0000}"/>
    <cellStyle name="Normal 9 2 3 2 2 4 4 2" xfId="44770" xr:uid="{00000000-0005-0000-0000-0000E7AE0000}"/>
    <cellStyle name="Normal 9 2 3 2 2 4 5" xfId="44771" xr:uid="{00000000-0005-0000-0000-0000E8AE0000}"/>
    <cellStyle name="Normal 9 2 3 2 2 5" xfId="44772" xr:uid="{00000000-0005-0000-0000-0000E9AE0000}"/>
    <cellStyle name="Normal 9 2 3 2 2 5 2" xfId="44773" xr:uid="{00000000-0005-0000-0000-0000EAAE0000}"/>
    <cellStyle name="Normal 9 2 3 2 2 5 2 2" xfId="44774" xr:uid="{00000000-0005-0000-0000-0000EBAE0000}"/>
    <cellStyle name="Normal 9 2 3 2 2 5 2 2 2" xfId="44775" xr:uid="{00000000-0005-0000-0000-0000ECAE0000}"/>
    <cellStyle name="Normal 9 2 3 2 2 5 2 3" xfId="44776" xr:uid="{00000000-0005-0000-0000-0000EDAE0000}"/>
    <cellStyle name="Normal 9 2 3 2 2 5 3" xfId="44777" xr:uid="{00000000-0005-0000-0000-0000EEAE0000}"/>
    <cellStyle name="Normal 9 2 3 2 2 5 3 2" xfId="44778" xr:uid="{00000000-0005-0000-0000-0000EFAE0000}"/>
    <cellStyle name="Normal 9 2 3 2 2 5 4" xfId="44779" xr:uid="{00000000-0005-0000-0000-0000F0AE0000}"/>
    <cellStyle name="Normal 9 2 3 2 2 6" xfId="44780" xr:uid="{00000000-0005-0000-0000-0000F1AE0000}"/>
    <cellStyle name="Normal 9 2 3 2 2 6 2" xfId="44781" xr:uid="{00000000-0005-0000-0000-0000F2AE0000}"/>
    <cellStyle name="Normal 9 2 3 2 2 6 2 2" xfId="44782" xr:uid="{00000000-0005-0000-0000-0000F3AE0000}"/>
    <cellStyle name="Normal 9 2 3 2 2 6 3" xfId="44783" xr:uid="{00000000-0005-0000-0000-0000F4AE0000}"/>
    <cellStyle name="Normal 9 2 3 2 2 6 3 2" xfId="44784" xr:uid="{00000000-0005-0000-0000-0000F5AE0000}"/>
    <cellStyle name="Normal 9 2 3 2 2 6 4" xfId="44785" xr:uid="{00000000-0005-0000-0000-0000F6AE0000}"/>
    <cellStyle name="Normal 9 2 3 2 2 7" xfId="44786" xr:uid="{00000000-0005-0000-0000-0000F7AE0000}"/>
    <cellStyle name="Normal 9 2 3 2 2 7 2" xfId="44787" xr:uid="{00000000-0005-0000-0000-0000F8AE0000}"/>
    <cellStyle name="Normal 9 2 3 2 2 8" xfId="44788" xr:uid="{00000000-0005-0000-0000-0000F9AE0000}"/>
    <cellStyle name="Normal 9 2 3 2 2 8 2" xfId="44789" xr:uid="{00000000-0005-0000-0000-0000FAAE0000}"/>
    <cellStyle name="Normal 9 2 3 2 2 9" xfId="44790" xr:uid="{00000000-0005-0000-0000-0000FBAE0000}"/>
    <cellStyle name="Normal 9 2 3 2 3" xfId="44791" xr:uid="{00000000-0005-0000-0000-0000FCAE0000}"/>
    <cellStyle name="Normal 9 2 3 2 3 2" xfId="44792" xr:uid="{00000000-0005-0000-0000-0000FDAE0000}"/>
    <cellStyle name="Normal 9 2 3 2 3 2 2" xfId="44793" xr:uid="{00000000-0005-0000-0000-0000FEAE0000}"/>
    <cellStyle name="Normal 9 2 3 2 3 2 2 2" xfId="44794" xr:uid="{00000000-0005-0000-0000-0000FFAE0000}"/>
    <cellStyle name="Normal 9 2 3 2 3 2 2 2 2" xfId="44795" xr:uid="{00000000-0005-0000-0000-000000AF0000}"/>
    <cellStyle name="Normal 9 2 3 2 3 2 2 2 2 2" xfId="44796" xr:uid="{00000000-0005-0000-0000-000001AF0000}"/>
    <cellStyle name="Normal 9 2 3 2 3 2 2 2 3" xfId="44797" xr:uid="{00000000-0005-0000-0000-000002AF0000}"/>
    <cellStyle name="Normal 9 2 3 2 3 2 2 3" xfId="44798" xr:uid="{00000000-0005-0000-0000-000003AF0000}"/>
    <cellStyle name="Normal 9 2 3 2 3 2 2 3 2" xfId="44799" xr:uid="{00000000-0005-0000-0000-000004AF0000}"/>
    <cellStyle name="Normal 9 2 3 2 3 2 2 4" xfId="44800" xr:uid="{00000000-0005-0000-0000-000005AF0000}"/>
    <cellStyle name="Normal 9 2 3 2 3 2 3" xfId="44801" xr:uid="{00000000-0005-0000-0000-000006AF0000}"/>
    <cellStyle name="Normal 9 2 3 2 3 2 3 2" xfId="44802" xr:uid="{00000000-0005-0000-0000-000007AF0000}"/>
    <cellStyle name="Normal 9 2 3 2 3 2 3 2 2" xfId="44803" xr:uid="{00000000-0005-0000-0000-000008AF0000}"/>
    <cellStyle name="Normal 9 2 3 2 3 2 3 3" xfId="44804" xr:uid="{00000000-0005-0000-0000-000009AF0000}"/>
    <cellStyle name="Normal 9 2 3 2 3 2 4" xfId="44805" xr:uid="{00000000-0005-0000-0000-00000AAF0000}"/>
    <cellStyle name="Normal 9 2 3 2 3 2 4 2" xfId="44806" xr:uid="{00000000-0005-0000-0000-00000BAF0000}"/>
    <cellStyle name="Normal 9 2 3 2 3 2 5" xfId="44807" xr:uid="{00000000-0005-0000-0000-00000CAF0000}"/>
    <cellStyle name="Normal 9 2 3 2 3 3" xfId="44808" xr:uid="{00000000-0005-0000-0000-00000DAF0000}"/>
    <cellStyle name="Normal 9 2 3 2 3 3 2" xfId="44809" xr:uid="{00000000-0005-0000-0000-00000EAF0000}"/>
    <cellStyle name="Normal 9 2 3 2 3 3 2 2" xfId="44810" xr:uid="{00000000-0005-0000-0000-00000FAF0000}"/>
    <cellStyle name="Normal 9 2 3 2 3 3 2 2 2" xfId="44811" xr:uid="{00000000-0005-0000-0000-000010AF0000}"/>
    <cellStyle name="Normal 9 2 3 2 3 3 2 3" xfId="44812" xr:uid="{00000000-0005-0000-0000-000011AF0000}"/>
    <cellStyle name="Normal 9 2 3 2 3 3 3" xfId="44813" xr:uid="{00000000-0005-0000-0000-000012AF0000}"/>
    <cellStyle name="Normal 9 2 3 2 3 3 3 2" xfId="44814" xr:uid="{00000000-0005-0000-0000-000013AF0000}"/>
    <cellStyle name="Normal 9 2 3 2 3 3 4" xfId="44815" xr:uid="{00000000-0005-0000-0000-000014AF0000}"/>
    <cellStyle name="Normal 9 2 3 2 3 4" xfId="44816" xr:uid="{00000000-0005-0000-0000-000015AF0000}"/>
    <cellStyle name="Normal 9 2 3 2 3 4 2" xfId="44817" xr:uid="{00000000-0005-0000-0000-000016AF0000}"/>
    <cellStyle name="Normal 9 2 3 2 3 4 2 2" xfId="44818" xr:uid="{00000000-0005-0000-0000-000017AF0000}"/>
    <cellStyle name="Normal 9 2 3 2 3 4 3" xfId="44819" xr:uid="{00000000-0005-0000-0000-000018AF0000}"/>
    <cellStyle name="Normal 9 2 3 2 3 5" xfId="44820" xr:uid="{00000000-0005-0000-0000-000019AF0000}"/>
    <cellStyle name="Normal 9 2 3 2 3 5 2" xfId="44821" xr:uid="{00000000-0005-0000-0000-00001AAF0000}"/>
    <cellStyle name="Normal 9 2 3 2 3 6" xfId="44822" xr:uid="{00000000-0005-0000-0000-00001BAF0000}"/>
    <cellStyle name="Normal 9 2 3 2 4" xfId="44823" xr:uid="{00000000-0005-0000-0000-00001CAF0000}"/>
    <cellStyle name="Normal 9 2 3 2 4 2" xfId="44824" xr:uid="{00000000-0005-0000-0000-00001DAF0000}"/>
    <cellStyle name="Normal 9 2 3 2 4 2 2" xfId="44825" xr:uid="{00000000-0005-0000-0000-00001EAF0000}"/>
    <cellStyle name="Normal 9 2 3 2 4 2 2 2" xfId="44826" xr:uid="{00000000-0005-0000-0000-00001FAF0000}"/>
    <cellStyle name="Normal 9 2 3 2 4 2 2 2 2" xfId="44827" xr:uid="{00000000-0005-0000-0000-000020AF0000}"/>
    <cellStyle name="Normal 9 2 3 2 4 2 2 2 2 2" xfId="44828" xr:uid="{00000000-0005-0000-0000-000021AF0000}"/>
    <cellStyle name="Normal 9 2 3 2 4 2 2 2 3" xfId="44829" xr:uid="{00000000-0005-0000-0000-000022AF0000}"/>
    <cellStyle name="Normal 9 2 3 2 4 2 2 3" xfId="44830" xr:uid="{00000000-0005-0000-0000-000023AF0000}"/>
    <cellStyle name="Normal 9 2 3 2 4 2 2 3 2" xfId="44831" xr:uid="{00000000-0005-0000-0000-000024AF0000}"/>
    <cellStyle name="Normal 9 2 3 2 4 2 2 4" xfId="44832" xr:uid="{00000000-0005-0000-0000-000025AF0000}"/>
    <cellStyle name="Normal 9 2 3 2 4 2 3" xfId="44833" xr:uid="{00000000-0005-0000-0000-000026AF0000}"/>
    <cellStyle name="Normal 9 2 3 2 4 2 3 2" xfId="44834" xr:uid="{00000000-0005-0000-0000-000027AF0000}"/>
    <cellStyle name="Normal 9 2 3 2 4 2 3 2 2" xfId="44835" xr:uid="{00000000-0005-0000-0000-000028AF0000}"/>
    <cellStyle name="Normal 9 2 3 2 4 2 3 3" xfId="44836" xr:uid="{00000000-0005-0000-0000-000029AF0000}"/>
    <cellStyle name="Normal 9 2 3 2 4 2 4" xfId="44837" xr:uid="{00000000-0005-0000-0000-00002AAF0000}"/>
    <cellStyle name="Normal 9 2 3 2 4 2 4 2" xfId="44838" xr:uid="{00000000-0005-0000-0000-00002BAF0000}"/>
    <cellStyle name="Normal 9 2 3 2 4 2 5" xfId="44839" xr:uid="{00000000-0005-0000-0000-00002CAF0000}"/>
    <cellStyle name="Normal 9 2 3 2 4 3" xfId="44840" xr:uid="{00000000-0005-0000-0000-00002DAF0000}"/>
    <cellStyle name="Normal 9 2 3 2 4 3 2" xfId="44841" xr:uid="{00000000-0005-0000-0000-00002EAF0000}"/>
    <cellStyle name="Normal 9 2 3 2 4 3 2 2" xfId="44842" xr:uid="{00000000-0005-0000-0000-00002FAF0000}"/>
    <cellStyle name="Normal 9 2 3 2 4 3 2 2 2" xfId="44843" xr:uid="{00000000-0005-0000-0000-000030AF0000}"/>
    <cellStyle name="Normal 9 2 3 2 4 3 2 3" xfId="44844" xr:uid="{00000000-0005-0000-0000-000031AF0000}"/>
    <cellStyle name="Normal 9 2 3 2 4 3 3" xfId="44845" xr:uid="{00000000-0005-0000-0000-000032AF0000}"/>
    <cellStyle name="Normal 9 2 3 2 4 3 3 2" xfId="44846" xr:uid="{00000000-0005-0000-0000-000033AF0000}"/>
    <cellStyle name="Normal 9 2 3 2 4 3 4" xfId="44847" xr:uid="{00000000-0005-0000-0000-000034AF0000}"/>
    <cellStyle name="Normal 9 2 3 2 4 4" xfId="44848" xr:uid="{00000000-0005-0000-0000-000035AF0000}"/>
    <cellStyle name="Normal 9 2 3 2 4 4 2" xfId="44849" xr:uid="{00000000-0005-0000-0000-000036AF0000}"/>
    <cellStyle name="Normal 9 2 3 2 4 4 2 2" xfId="44850" xr:uid="{00000000-0005-0000-0000-000037AF0000}"/>
    <cellStyle name="Normal 9 2 3 2 4 4 3" xfId="44851" xr:uid="{00000000-0005-0000-0000-000038AF0000}"/>
    <cellStyle name="Normal 9 2 3 2 4 5" xfId="44852" xr:uid="{00000000-0005-0000-0000-000039AF0000}"/>
    <cellStyle name="Normal 9 2 3 2 4 5 2" xfId="44853" xr:uid="{00000000-0005-0000-0000-00003AAF0000}"/>
    <cellStyle name="Normal 9 2 3 2 4 6" xfId="44854" xr:uid="{00000000-0005-0000-0000-00003BAF0000}"/>
    <cellStyle name="Normal 9 2 3 2 5" xfId="44855" xr:uid="{00000000-0005-0000-0000-00003CAF0000}"/>
    <cellStyle name="Normal 9 2 3 2 5 2" xfId="44856" xr:uid="{00000000-0005-0000-0000-00003DAF0000}"/>
    <cellStyle name="Normal 9 2 3 2 5 2 2" xfId="44857" xr:uid="{00000000-0005-0000-0000-00003EAF0000}"/>
    <cellStyle name="Normal 9 2 3 2 5 2 2 2" xfId="44858" xr:uid="{00000000-0005-0000-0000-00003FAF0000}"/>
    <cellStyle name="Normal 9 2 3 2 5 2 2 2 2" xfId="44859" xr:uid="{00000000-0005-0000-0000-000040AF0000}"/>
    <cellStyle name="Normal 9 2 3 2 5 2 2 3" xfId="44860" xr:uid="{00000000-0005-0000-0000-000041AF0000}"/>
    <cellStyle name="Normal 9 2 3 2 5 2 3" xfId="44861" xr:uid="{00000000-0005-0000-0000-000042AF0000}"/>
    <cellStyle name="Normal 9 2 3 2 5 2 3 2" xfId="44862" xr:uid="{00000000-0005-0000-0000-000043AF0000}"/>
    <cellStyle name="Normal 9 2 3 2 5 2 4" xfId="44863" xr:uid="{00000000-0005-0000-0000-000044AF0000}"/>
    <cellStyle name="Normal 9 2 3 2 5 3" xfId="44864" xr:uid="{00000000-0005-0000-0000-000045AF0000}"/>
    <cellStyle name="Normal 9 2 3 2 5 3 2" xfId="44865" xr:uid="{00000000-0005-0000-0000-000046AF0000}"/>
    <cellStyle name="Normal 9 2 3 2 5 3 2 2" xfId="44866" xr:uid="{00000000-0005-0000-0000-000047AF0000}"/>
    <cellStyle name="Normal 9 2 3 2 5 3 3" xfId="44867" xr:uid="{00000000-0005-0000-0000-000048AF0000}"/>
    <cellStyle name="Normal 9 2 3 2 5 4" xfId="44868" xr:uid="{00000000-0005-0000-0000-000049AF0000}"/>
    <cellStyle name="Normal 9 2 3 2 5 4 2" xfId="44869" xr:uid="{00000000-0005-0000-0000-00004AAF0000}"/>
    <cellStyle name="Normal 9 2 3 2 5 5" xfId="44870" xr:uid="{00000000-0005-0000-0000-00004BAF0000}"/>
    <cellStyle name="Normal 9 2 3 2 6" xfId="44871" xr:uid="{00000000-0005-0000-0000-00004CAF0000}"/>
    <cellStyle name="Normal 9 2 3 2 6 2" xfId="44872" xr:uid="{00000000-0005-0000-0000-00004DAF0000}"/>
    <cellStyle name="Normal 9 2 3 2 6 2 2" xfId="44873" xr:uid="{00000000-0005-0000-0000-00004EAF0000}"/>
    <cellStyle name="Normal 9 2 3 2 6 2 2 2" xfId="44874" xr:uid="{00000000-0005-0000-0000-00004FAF0000}"/>
    <cellStyle name="Normal 9 2 3 2 6 2 3" xfId="44875" xr:uid="{00000000-0005-0000-0000-000050AF0000}"/>
    <cellStyle name="Normal 9 2 3 2 6 3" xfId="44876" xr:uid="{00000000-0005-0000-0000-000051AF0000}"/>
    <cellStyle name="Normal 9 2 3 2 6 3 2" xfId="44877" xr:uid="{00000000-0005-0000-0000-000052AF0000}"/>
    <cellStyle name="Normal 9 2 3 2 6 4" xfId="44878" xr:uid="{00000000-0005-0000-0000-000053AF0000}"/>
    <cellStyle name="Normal 9 2 3 2 7" xfId="44879" xr:uid="{00000000-0005-0000-0000-000054AF0000}"/>
    <cellStyle name="Normal 9 2 3 2 7 2" xfId="44880" xr:uid="{00000000-0005-0000-0000-000055AF0000}"/>
    <cellStyle name="Normal 9 2 3 2 7 2 2" xfId="44881" xr:uid="{00000000-0005-0000-0000-000056AF0000}"/>
    <cellStyle name="Normal 9 2 3 2 7 3" xfId="44882" xr:uid="{00000000-0005-0000-0000-000057AF0000}"/>
    <cellStyle name="Normal 9 2 3 2 7 3 2" xfId="44883" xr:uid="{00000000-0005-0000-0000-000058AF0000}"/>
    <cellStyle name="Normal 9 2 3 2 7 4" xfId="44884" xr:uid="{00000000-0005-0000-0000-000059AF0000}"/>
    <cellStyle name="Normal 9 2 3 2 8" xfId="44885" xr:uid="{00000000-0005-0000-0000-00005AAF0000}"/>
    <cellStyle name="Normal 9 2 3 2 8 2" xfId="44886" xr:uid="{00000000-0005-0000-0000-00005BAF0000}"/>
    <cellStyle name="Normal 9 2 3 2 9" xfId="44887" xr:uid="{00000000-0005-0000-0000-00005CAF0000}"/>
    <cellStyle name="Normal 9 2 3 2 9 2" xfId="44888" xr:uid="{00000000-0005-0000-0000-00005DAF0000}"/>
    <cellStyle name="Normal 9 2 3 3" xfId="44889" xr:uid="{00000000-0005-0000-0000-00005EAF0000}"/>
    <cellStyle name="Normal 9 2 3 3 2" xfId="44890" xr:uid="{00000000-0005-0000-0000-00005FAF0000}"/>
    <cellStyle name="Normal 9 2 3 3 2 2" xfId="44891" xr:uid="{00000000-0005-0000-0000-000060AF0000}"/>
    <cellStyle name="Normal 9 2 3 3 2 2 2" xfId="44892" xr:uid="{00000000-0005-0000-0000-000061AF0000}"/>
    <cellStyle name="Normal 9 2 3 3 2 2 2 2" xfId="44893" xr:uid="{00000000-0005-0000-0000-000062AF0000}"/>
    <cellStyle name="Normal 9 2 3 3 2 2 2 2 2" xfId="44894" xr:uid="{00000000-0005-0000-0000-000063AF0000}"/>
    <cellStyle name="Normal 9 2 3 3 2 2 2 2 2 2" xfId="44895" xr:uid="{00000000-0005-0000-0000-000064AF0000}"/>
    <cellStyle name="Normal 9 2 3 3 2 2 2 2 3" xfId="44896" xr:uid="{00000000-0005-0000-0000-000065AF0000}"/>
    <cellStyle name="Normal 9 2 3 3 2 2 2 3" xfId="44897" xr:uid="{00000000-0005-0000-0000-000066AF0000}"/>
    <cellStyle name="Normal 9 2 3 3 2 2 2 3 2" xfId="44898" xr:uid="{00000000-0005-0000-0000-000067AF0000}"/>
    <cellStyle name="Normal 9 2 3 3 2 2 2 4" xfId="44899" xr:uid="{00000000-0005-0000-0000-000068AF0000}"/>
    <cellStyle name="Normal 9 2 3 3 2 2 3" xfId="44900" xr:uid="{00000000-0005-0000-0000-000069AF0000}"/>
    <cellStyle name="Normal 9 2 3 3 2 2 3 2" xfId="44901" xr:uid="{00000000-0005-0000-0000-00006AAF0000}"/>
    <cellStyle name="Normal 9 2 3 3 2 2 3 2 2" xfId="44902" xr:uid="{00000000-0005-0000-0000-00006BAF0000}"/>
    <cellStyle name="Normal 9 2 3 3 2 2 3 3" xfId="44903" xr:uid="{00000000-0005-0000-0000-00006CAF0000}"/>
    <cellStyle name="Normal 9 2 3 3 2 2 4" xfId="44904" xr:uid="{00000000-0005-0000-0000-00006DAF0000}"/>
    <cellStyle name="Normal 9 2 3 3 2 2 4 2" xfId="44905" xr:uid="{00000000-0005-0000-0000-00006EAF0000}"/>
    <cellStyle name="Normal 9 2 3 3 2 2 5" xfId="44906" xr:uid="{00000000-0005-0000-0000-00006FAF0000}"/>
    <cellStyle name="Normal 9 2 3 3 2 3" xfId="44907" xr:uid="{00000000-0005-0000-0000-000070AF0000}"/>
    <cellStyle name="Normal 9 2 3 3 2 3 2" xfId="44908" xr:uid="{00000000-0005-0000-0000-000071AF0000}"/>
    <cellStyle name="Normal 9 2 3 3 2 3 2 2" xfId="44909" xr:uid="{00000000-0005-0000-0000-000072AF0000}"/>
    <cellStyle name="Normal 9 2 3 3 2 3 2 2 2" xfId="44910" xr:uid="{00000000-0005-0000-0000-000073AF0000}"/>
    <cellStyle name="Normal 9 2 3 3 2 3 2 3" xfId="44911" xr:uid="{00000000-0005-0000-0000-000074AF0000}"/>
    <cellStyle name="Normal 9 2 3 3 2 3 3" xfId="44912" xr:uid="{00000000-0005-0000-0000-000075AF0000}"/>
    <cellStyle name="Normal 9 2 3 3 2 3 3 2" xfId="44913" xr:uid="{00000000-0005-0000-0000-000076AF0000}"/>
    <cellStyle name="Normal 9 2 3 3 2 3 4" xfId="44914" xr:uid="{00000000-0005-0000-0000-000077AF0000}"/>
    <cellStyle name="Normal 9 2 3 3 2 4" xfId="44915" xr:uid="{00000000-0005-0000-0000-000078AF0000}"/>
    <cellStyle name="Normal 9 2 3 3 2 4 2" xfId="44916" xr:uid="{00000000-0005-0000-0000-000079AF0000}"/>
    <cellStyle name="Normal 9 2 3 3 2 4 2 2" xfId="44917" xr:uid="{00000000-0005-0000-0000-00007AAF0000}"/>
    <cellStyle name="Normal 9 2 3 3 2 4 3" xfId="44918" xr:uid="{00000000-0005-0000-0000-00007BAF0000}"/>
    <cellStyle name="Normal 9 2 3 3 2 5" xfId="44919" xr:uid="{00000000-0005-0000-0000-00007CAF0000}"/>
    <cellStyle name="Normal 9 2 3 3 2 5 2" xfId="44920" xr:uid="{00000000-0005-0000-0000-00007DAF0000}"/>
    <cellStyle name="Normal 9 2 3 3 2 6" xfId="44921" xr:uid="{00000000-0005-0000-0000-00007EAF0000}"/>
    <cellStyle name="Normal 9 2 3 3 3" xfId="44922" xr:uid="{00000000-0005-0000-0000-00007FAF0000}"/>
    <cellStyle name="Normal 9 2 3 3 3 2" xfId="44923" xr:uid="{00000000-0005-0000-0000-000080AF0000}"/>
    <cellStyle name="Normal 9 2 3 3 3 2 2" xfId="44924" xr:uid="{00000000-0005-0000-0000-000081AF0000}"/>
    <cellStyle name="Normal 9 2 3 3 3 2 2 2" xfId="44925" xr:uid="{00000000-0005-0000-0000-000082AF0000}"/>
    <cellStyle name="Normal 9 2 3 3 3 2 2 2 2" xfId="44926" xr:uid="{00000000-0005-0000-0000-000083AF0000}"/>
    <cellStyle name="Normal 9 2 3 3 3 2 2 2 2 2" xfId="44927" xr:uid="{00000000-0005-0000-0000-000084AF0000}"/>
    <cellStyle name="Normal 9 2 3 3 3 2 2 2 3" xfId="44928" xr:uid="{00000000-0005-0000-0000-000085AF0000}"/>
    <cellStyle name="Normal 9 2 3 3 3 2 2 3" xfId="44929" xr:uid="{00000000-0005-0000-0000-000086AF0000}"/>
    <cellStyle name="Normal 9 2 3 3 3 2 2 3 2" xfId="44930" xr:uid="{00000000-0005-0000-0000-000087AF0000}"/>
    <cellStyle name="Normal 9 2 3 3 3 2 2 4" xfId="44931" xr:uid="{00000000-0005-0000-0000-000088AF0000}"/>
    <cellStyle name="Normal 9 2 3 3 3 2 3" xfId="44932" xr:uid="{00000000-0005-0000-0000-000089AF0000}"/>
    <cellStyle name="Normal 9 2 3 3 3 2 3 2" xfId="44933" xr:uid="{00000000-0005-0000-0000-00008AAF0000}"/>
    <cellStyle name="Normal 9 2 3 3 3 2 3 2 2" xfId="44934" xr:uid="{00000000-0005-0000-0000-00008BAF0000}"/>
    <cellStyle name="Normal 9 2 3 3 3 2 3 3" xfId="44935" xr:uid="{00000000-0005-0000-0000-00008CAF0000}"/>
    <cellStyle name="Normal 9 2 3 3 3 2 4" xfId="44936" xr:uid="{00000000-0005-0000-0000-00008DAF0000}"/>
    <cellStyle name="Normal 9 2 3 3 3 2 4 2" xfId="44937" xr:uid="{00000000-0005-0000-0000-00008EAF0000}"/>
    <cellStyle name="Normal 9 2 3 3 3 2 5" xfId="44938" xr:uid="{00000000-0005-0000-0000-00008FAF0000}"/>
    <cellStyle name="Normal 9 2 3 3 3 3" xfId="44939" xr:uid="{00000000-0005-0000-0000-000090AF0000}"/>
    <cellStyle name="Normal 9 2 3 3 3 3 2" xfId="44940" xr:uid="{00000000-0005-0000-0000-000091AF0000}"/>
    <cellStyle name="Normal 9 2 3 3 3 3 2 2" xfId="44941" xr:uid="{00000000-0005-0000-0000-000092AF0000}"/>
    <cellStyle name="Normal 9 2 3 3 3 3 2 2 2" xfId="44942" xr:uid="{00000000-0005-0000-0000-000093AF0000}"/>
    <cellStyle name="Normal 9 2 3 3 3 3 2 3" xfId="44943" xr:uid="{00000000-0005-0000-0000-000094AF0000}"/>
    <cellStyle name="Normal 9 2 3 3 3 3 3" xfId="44944" xr:uid="{00000000-0005-0000-0000-000095AF0000}"/>
    <cellStyle name="Normal 9 2 3 3 3 3 3 2" xfId="44945" xr:uid="{00000000-0005-0000-0000-000096AF0000}"/>
    <cellStyle name="Normal 9 2 3 3 3 3 4" xfId="44946" xr:uid="{00000000-0005-0000-0000-000097AF0000}"/>
    <cellStyle name="Normal 9 2 3 3 3 4" xfId="44947" xr:uid="{00000000-0005-0000-0000-000098AF0000}"/>
    <cellStyle name="Normal 9 2 3 3 3 4 2" xfId="44948" xr:uid="{00000000-0005-0000-0000-000099AF0000}"/>
    <cellStyle name="Normal 9 2 3 3 3 4 2 2" xfId="44949" xr:uid="{00000000-0005-0000-0000-00009AAF0000}"/>
    <cellStyle name="Normal 9 2 3 3 3 4 3" xfId="44950" xr:uid="{00000000-0005-0000-0000-00009BAF0000}"/>
    <cellStyle name="Normal 9 2 3 3 3 5" xfId="44951" xr:uid="{00000000-0005-0000-0000-00009CAF0000}"/>
    <cellStyle name="Normal 9 2 3 3 3 5 2" xfId="44952" xr:uid="{00000000-0005-0000-0000-00009DAF0000}"/>
    <cellStyle name="Normal 9 2 3 3 3 6" xfId="44953" xr:uid="{00000000-0005-0000-0000-00009EAF0000}"/>
    <cellStyle name="Normal 9 2 3 3 4" xfId="44954" xr:uid="{00000000-0005-0000-0000-00009FAF0000}"/>
    <cellStyle name="Normal 9 2 3 3 4 2" xfId="44955" xr:uid="{00000000-0005-0000-0000-0000A0AF0000}"/>
    <cellStyle name="Normal 9 2 3 3 4 2 2" xfId="44956" xr:uid="{00000000-0005-0000-0000-0000A1AF0000}"/>
    <cellStyle name="Normal 9 2 3 3 4 2 2 2" xfId="44957" xr:uid="{00000000-0005-0000-0000-0000A2AF0000}"/>
    <cellStyle name="Normal 9 2 3 3 4 2 2 2 2" xfId="44958" xr:uid="{00000000-0005-0000-0000-0000A3AF0000}"/>
    <cellStyle name="Normal 9 2 3 3 4 2 2 3" xfId="44959" xr:uid="{00000000-0005-0000-0000-0000A4AF0000}"/>
    <cellStyle name="Normal 9 2 3 3 4 2 3" xfId="44960" xr:uid="{00000000-0005-0000-0000-0000A5AF0000}"/>
    <cellStyle name="Normal 9 2 3 3 4 2 3 2" xfId="44961" xr:uid="{00000000-0005-0000-0000-0000A6AF0000}"/>
    <cellStyle name="Normal 9 2 3 3 4 2 4" xfId="44962" xr:uid="{00000000-0005-0000-0000-0000A7AF0000}"/>
    <cellStyle name="Normal 9 2 3 3 4 3" xfId="44963" xr:uid="{00000000-0005-0000-0000-0000A8AF0000}"/>
    <cellStyle name="Normal 9 2 3 3 4 3 2" xfId="44964" xr:uid="{00000000-0005-0000-0000-0000A9AF0000}"/>
    <cellStyle name="Normal 9 2 3 3 4 3 2 2" xfId="44965" xr:uid="{00000000-0005-0000-0000-0000AAAF0000}"/>
    <cellStyle name="Normal 9 2 3 3 4 3 3" xfId="44966" xr:uid="{00000000-0005-0000-0000-0000ABAF0000}"/>
    <cellStyle name="Normal 9 2 3 3 4 4" xfId="44967" xr:uid="{00000000-0005-0000-0000-0000ACAF0000}"/>
    <cellStyle name="Normal 9 2 3 3 4 4 2" xfId="44968" xr:uid="{00000000-0005-0000-0000-0000ADAF0000}"/>
    <cellStyle name="Normal 9 2 3 3 4 5" xfId="44969" xr:uid="{00000000-0005-0000-0000-0000AEAF0000}"/>
    <cellStyle name="Normal 9 2 3 3 5" xfId="44970" xr:uid="{00000000-0005-0000-0000-0000AFAF0000}"/>
    <cellStyle name="Normal 9 2 3 3 5 2" xfId="44971" xr:uid="{00000000-0005-0000-0000-0000B0AF0000}"/>
    <cellStyle name="Normal 9 2 3 3 5 2 2" xfId="44972" xr:uid="{00000000-0005-0000-0000-0000B1AF0000}"/>
    <cellStyle name="Normal 9 2 3 3 5 2 2 2" xfId="44973" xr:uid="{00000000-0005-0000-0000-0000B2AF0000}"/>
    <cellStyle name="Normal 9 2 3 3 5 2 3" xfId="44974" xr:uid="{00000000-0005-0000-0000-0000B3AF0000}"/>
    <cellStyle name="Normal 9 2 3 3 5 3" xfId="44975" xr:uid="{00000000-0005-0000-0000-0000B4AF0000}"/>
    <cellStyle name="Normal 9 2 3 3 5 3 2" xfId="44976" xr:uid="{00000000-0005-0000-0000-0000B5AF0000}"/>
    <cellStyle name="Normal 9 2 3 3 5 4" xfId="44977" xr:uid="{00000000-0005-0000-0000-0000B6AF0000}"/>
    <cellStyle name="Normal 9 2 3 3 6" xfId="44978" xr:uid="{00000000-0005-0000-0000-0000B7AF0000}"/>
    <cellStyle name="Normal 9 2 3 3 6 2" xfId="44979" xr:uid="{00000000-0005-0000-0000-0000B8AF0000}"/>
    <cellStyle name="Normal 9 2 3 3 6 2 2" xfId="44980" xr:uid="{00000000-0005-0000-0000-0000B9AF0000}"/>
    <cellStyle name="Normal 9 2 3 3 6 3" xfId="44981" xr:uid="{00000000-0005-0000-0000-0000BAAF0000}"/>
    <cellStyle name="Normal 9 2 3 3 6 3 2" xfId="44982" xr:uid="{00000000-0005-0000-0000-0000BBAF0000}"/>
    <cellStyle name="Normal 9 2 3 3 6 4" xfId="44983" xr:uid="{00000000-0005-0000-0000-0000BCAF0000}"/>
    <cellStyle name="Normal 9 2 3 3 7" xfId="44984" xr:uid="{00000000-0005-0000-0000-0000BDAF0000}"/>
    <cellStyle name="Normal 9 2 3 3 7 2" xfId="44985" xr:uid="{00000000-0005-0000-0000-0000BEAF0000}"/>
    <cellStyle name="Normal 9 2 3 3 8" xfId="44986" xr:uid="{00000000-0005-0000-0000-0000BFAF0000}"/>
    <cellStyle name="Normal 9 2 3 3 8 2" xfId="44987" xr:uid="{00000000-0005-0000-0000-0000C0AF0000}"/>
    <cellStyle name="Normal 9 2 3 3 9" xfId="44988" xr:uid="{00000000-0005-0000-0000-0000C1AF0000}"/>
    <cellStyle name="Normal 9 2 3 4" xfId="44989" xr:uid="{00000000-0005-0000-0000-0000C2AF0000}"/>
    <cellStyle name="Normal 9 2 3 4 2" xfId="44990" xr:uid="{00000000-0005-0000-0000-0000C3AF0000}"/>
    <cellStyle name="Normal 9 2 3 4 2 2" xfId="44991" xr:uid="{00000000-0005-0000-0000-0000C4AF0000}"/>
    <cellStyle name="Normal 9 2 3 4 2 2 2" xfId="44992" xr:uid="{00000000-0005-0000-0000-0000C5AF0000}"/>
    <cellStyle name="Normal 9 2 3 4 2 2 2 2" xfId="44993" xr:uid="{00000000-0005-0000-0000-0000C6AF0000}"/>
    <cellStyle name="Normal 9 2 3 4 2 2 2 2 2" xfId="44994" xr:uid="{00000000-0005-0000-0000-0000C7AF0000}"/>
    <cellStyle name="Normal 9 2 3 4 2 2 2 3" xfId="44995" xr:uid="{00000000-0005-0000-0000-0000C8AF0000}"/>
    <cellStyle name="Normal 9 2 3 4 2 2 3" xfId="44996" xr:uid="{00000000-0005-0000-0000-0000C9AF0000}"/>
    <cellStyle name="Normal 9 2 3 4 2 2 3 2" xfId="44997" xr:uid="{00000000-0005-0000-0000-0000CAAF0000}"/>
    <cellStyle name="Normal 9 2 3 4 2 2 4" xfId="44998" xr:uid="{00000000-0005-0000-0000-0000CBAF0000}"/>
    <cellStyle name="Normal 9 2 3 4 2 3" xfId="44999" xr:uid="{00000000-0005-0000-0000-0000CCAF0000}"/>
    <cellStyle name="Normal 9 2 3 4 2 3 2" xfId="45000" xr:uid="{00000000-0005-0000-0000-0000CDAF0000}"/>
    <cellStyle name="Normal 9 2 3 4 2 3 2 2" xfId="45001" xr:uid="{00000000-0005-0000-0000-0000CEAF0000}"/>
    <cellStyle name="Normal 9 2 3 4 2 3 3" xfId="45002" xr:uid="{00000000-0005-0000-0000-0000CFAF0000}"/>
    <cellStyle name="Normal 9 2 3 4 2 4" xfId="45003" xr:uid="{00000000-0005-0000-0000-0000D0AF0000}"/>
    <cellStyle name="Normal 9 2 3 4 2 4 2" xfId="45004" xr:uid="{00000000-0005-0000-0000-0000D1AF0000}"/>
    <cellStyle name="Normal 9 2 3 4 2 5" xfId="45005" xr:uid="{00000000-0005-0000-0000-0000D2AF0000}"/>
    <cellStyle name="Normal 9 2 3 4 3" xfId="45006" xr:uid="{00000000-0005-0000-0000-0000D3AF0000}"/>
    <cellStyle name="Normal 9 2 3 4 3 2" xfId="45007" xr:uid="{00000000-0005-0000-0000-0000D4AF0000}"/>
    <cellStyle name="Normal 9 2 3 4 3 2 2" xfId="45008" xr:uid="{00000000-0005-0000-0000-0000D5AF0000}"/>
    <cellStyle name="Normal 9 2 3 4 3 2 2 2" xfId="45009" xr:uid="{00000000-0005-0000-0000-0000D6AF0000}"/>
    <cellStyle name="Normal 9 2 3 4 3 2 3" xfId="45010" xr:uid="{00000000-0005-0000-0000-0000D7AF0000}"/>
    <cellStyle name="Normal 9 2 3 4 3 3" xfId="45011" xr:uid="{00000000-0005-0000-0000-0000D8AF0000}"/>
    <cellStyle name="Normal 9 2 3 4 3 3 2" xfId="45012" xr:uid="{00000000-0005-0000-0000-0000D9AF0000}"/>
    <cellStyle name="Normal 9 2 3 4 3 4" xfId="45013" xr:uid="{00000000-0005-0000-0000-0000DAAF0000}"/>
    <cellStyle name="Normal 9 2 3 4 4" xfId="45014" xr:uid="{00000000-0005-0000-0000-0000DBAF0000}"/>
    <cellStyle name="Normal 9 2 3 4 4 2" xfId="45015" xr:uid="{00000000-0005-0000-0000-0000DCAF0000}"/>
    <cellStyle name="Normal 9 2 3 4 4 2 2" xfId="45016" xr:uid="{00000000-0005-0000-0000-0000DDAF0000}"/>
    <cellStyle name="Normal 9 2 3 4 4 3" xfId="45017" xr:uid="{00000000-0005-0000-0000-0000DEAF0000}"/>
    <cellStyle name="Normal 9 2 3 4 5" xfId="45018" xr:uid="{00000000-0005-0000-0000-0000DFAF0000}"/>
    <cellStyle name="Normal 9 2 3 4 5 2" xfId="45019" xr:uid="{00000000-0005-0000-0000-0000E0AF0000}"/>
    <cellStyle name="Normal 9 2 3 4 6" xfId="45020" xr:uid="{00000000-0005-0000-0000-0000E1AF0000}"/>
    <cellStyle name="Normal 9 2 3 5" xfId="45021" xr:uid="{00000000-0005-0000-0000-0000E2AF0000}"/>
    <cellStyle name="Normal 9 2 3 5 2" xfId="45022" xr:uid="{00000000-0005-0000-0000-0000E3AF0000}"/>
    <cellStyle name="Normal 9 2 3 5 2 2" xfId="45023" xr:uid="{00000000-0005-0000-0000-0000E4AF0000}"/>
    <cellStyle name="Normal 9 2 3 5 2 2 2" xfId="45024" xr:uid="{00000000-0005-0000-0000-0000E5AF0000}"/>
    <cellStyle name="Normal 9 2 3 5 2 2 2 2" xfId="45025" xr:uid="{00000000-0005-0000-0000-0000E6AF0000}"/>
    <cellStyle name="Normal 9 2 3 5 2 2 2 2 2" xfId="45026" xr:uid="{00000000-0005-0000-0000-0000E7AF0000}"/>
    <cellStyle name="Normal 9 2 3 5 2 2 2 3" xfId="45027" xr:uid="{00000000-0005-0000-0000-0000E8AF0000}"/>
    <cellStyle name="Normal 9 2 3 5 2 2 3" xfId="45028" xr:uid="{00000000-0005-0000-0000-0000E9AF0000}"/>
    <cellStyle name="Normal 9 2 3 5 2 2 3 2" xfId="45029" xr:uid="{00000000-0005-0000-0000-0000EAAF0000}"/>
    <cellStyle name="Normal 9 2 3 5 2 2 4" xfId="45030" xr:uid="{00000000-0005-0000-0000-0000EBAF0000}"/>
    <cellStyle name="Normal 9 2 3 5 2 3" xfId="45031" xr:uid="{00000000-0005-0000-0000-0000ECAF0000}"/>
    <cellStyle name="Normal 9 2 3 5 2 3 2" xfId="45032" xr:uid="{00000000-0005-0000-0000-0000EDAF0000}"/>
    <cellStyle name="Normal 9 2 3 5 2 3 2 2" xfId="45033" xr:uid="{00000000-0005-0000-0000-0000EEAF0000}"/>
    <cellStyle name="Normal 9 2 3 5 2 3 3" xfId="45034" xr:uid="{00000000-0005-0000-0000-0000EFAF0000}"/>
    <cellStyle name="Normal 9 2 3 5 2 4" xfId="45035" xr:uid="{00000000-0005-0000-0000-0000F0AF0000}"/>
    <cellStyle name="Normal 9 2 3 5 2 4 2" xfId="45036" xr:uid="{00000000-0005-0000-0000-0000F1AF0000}"/>
    <cellStyle name="Normal 9 2 3 5 2 5" xfId="45037" xr:uid="{00000000-0005-0000-0000-0000F2AF0000}"/>
    <cellStyle name="Normal 9 2 3 5 3" xfId="45038" xr:uid="{00000000-0005-0000-0000-0000F3AF0000}"/>
    <cellStyle name="Normal 9 2 3 5 3 2" xfId="45039" xr:uid="{00000000-0005-0000-0000-0000F4AF0000}"/>
    <cellStyle name="Normal 9 2 3 5 3 2 2" xfId="45040" xr:uid="{00000000-0005-0000-0000-0000F5AF0000}"/>
    <cellStyle name="Normal 9 2 3 5 3 2 2 2" xfId="45041" xr:uid="{00000000-0005-0000-0000-0000F6AF0000}"/>
    <cellStyle name="Normal 9 2 3 5 3 2 3" xfId="45042" xr:uid="{00000000-0005-0000-0000-0000F7AF0000}"/>
    <cellStyle name="Normal 9 2 3 5 3 3" xfId="45043" xr:uid="{00000000-0005-0000-0000-0000F8AF0000}"/>
    <cellStyle name="Normal 9 2 3 5 3 3 2" xfId="45044" xr:uid="{00000000-0005-0000-0000-0000F9AF0000}"/>
    <cellStyle name="Normal 9 2 3 5 3 4" xfId="45045" xr:uid="{00000000-0005-0000-0000-0000FAAF0000}"/>
    <cellStyle name="Normal 9 2 3 5 4" xfId="45046" xr:uid="{00000000-0005-0000-0000-0000FBAF0000}"/>
    <cellStyle name="Normal 9 2 3 5 4 2" xfId="45047" xr:uid="{00000000-0005-0000-0000-0000FCAF0000}"/>
    <cellStyle name="Normal 9 2 3 5 4 2 2" xfId="45048" xr:uid="{00000000-0005-0000-0000-0000FDAF0000}"/>
    <cellStyle name="Normal 9 2 3 5 4 3" xfId="45049" xr:uid="{00000000-0005-0000-0000-0000FEAF0000}"/>
    <cellStyle name="Normal 9 2 3 5 5" xfId="45050" xr:uid="{00000000-0005-0000-0000-0000FFAF0000}"/>
    <cellStyle name="Normal 9 2 3 5 5 2" xfId="45051" xr:uid="{00000000-0005-0000-0000-000000B00000}"/>
    <cellStyle name="Normal 9 2 3 5 6" xfId="45052" xr:uid="{00000000-0005-0000-0000-000001B00000}"/>
    <cellStyle name="Normal 9 2 3 6" xfId="45053" xr:uid="{00000000-0005-0000-0000-000002B00000}"/>
    <cellStyle name="Normal 9 2 3 6 2" xfId="45054" xr:uid="{00000000-0005-0000-0000-000003B00000}"/>
    <cellStyle name="Normal 9 2 3 6 2 2" xfId="45055" xr:uid="{00000000-0005-0000-0000-000004B00000}"/>
    <cellStyle name="Normal 9 2 3 6 2 2 2" xfId="45056" xr:uid="{00000000-0005-0000-0000-000005B00000}"/>
    <cellStyle name="Normal 9 2 3 6 2 2 2 2" xfId="45057" xr:uid="{00000000-0005-0000-0000-000006B00000}"/>
    <cellStyle name="Normal 9 2 3 6 2 2 3" xfId="45058" xr:uid="{00000000-0005-0000-0000-000007B00000}"/>
    <cellStyle name="Normal 9 2 3 6 2 3" xfId="45059" xr:uid="{00000000-0005-0000-0000-000008B00000}"/>
    <cellStyle name="Normal 9 2 3 6 2 3 2" xfId="45060" xr:uid="{00000000-0005-0000-0000-000009B00000}"/>
    <cellStyle name="Normal 9 2 3 6 2 4" xfId="45061" xr:uid="{00000000-0005-0000-0000-00000AB00000}"/>
    <cellStyle name="Normal 9 2 3 6 3" xfId="45062" xr:uid="{00000000-0005-0000-0000-00000BB00000}"/>
    <cellStyle name="Normal 9 2 3 6 3 2" xfId="45063" xr:uid="{00000000-0005-0000-0000-00000CB00000}"/>
    <cellStyle name="Normal 9 2 3 6 3 2 2" xfId="45064" xr:uid="{00000000-0005-0000-0000-00000DB00000}"/>
    <cellStyle name="Normal 9 2 3 6 3 3" xfId="45065" xr:uid="{00000000-0005-0000-0000-00000EB00000}"/>
    <cellStyle name="Normal 9 2 3 6 4" xfId="45066" xr:uid="{00000000-0005-0000-0000-00000FB00000}"/>
    <cellStyle name="Normal 9 2 3 6 4 2" xfId="45067" xr:uid="{00000000-0005-0000-0000-000010B00000}"/>
    <cellStyle name="Normal 9 2 3 6 5" xfId="45068" xr:uid="{00000000-0005-0000-0000-000011B00000}"/>
    <cellStyle name="Normal 9 2 3 7" xfId="45069" xr:uid="{00000000-0005-0000-0000-000012B00000}"/>
    <cellStyle name="Normal 9 2 3 7 2" xfId="45070" xr:uid="{00000000-0005-0000-0000-000013B00000}"/>
    <cellStyle name="Normal 9 2 3 7 2 2" xfId="45071" xr:uid="{00000000-0005-0000-0000-000014B00000}"/>
    <cellStyle name="Normal 9 2 3 7 2 2 2" xfId="45072" xr:uid="{00000000-0005-0000-0000-000015B00000}"/>
    <cellStyle name="Normal 9 2 3 7 2 3" xfId="45073" xr:uid="{00000000-0005-0000-0000-000016B00000}"/>
    <cellStyle name="Normal 9 2 3 7 3" xfId="45074" xr:uid="{00000000-0005-0000-0000-000017B00000}"/>
    <cellStyle name="Normal 9 2 3 7 3 2" xfId="45075" xr:uid="{00000000-0005-0000-0000-000018B00000}"/>
    <cellStyle name="Normal 9 2 3 7 4" xfId="45076" xr:uid="{00000000-0005-0000-0000-000019B00000}"/>
    <cellStyle name="Normal 9 2 3 8" xfId="45077" xr:uid="{00000000-0005-0000-0000-00001AB00000}"/>
    <cellStyle name="Normal 9 2 3 8 2" xfId="45078" xr:uid="{00000000-0005-0000-0000-00001BB00000}"/>
    <cellStyle name="Normal 9 2 3 8 2 2" xfId="45079" xr:uid="{00000000-0005-0000-0000-00001CB00000}"/>
    <cellStyle name="Normal 9 2 3 8 3" xfId="45080" xr:uid="{00000000-0005-0000-0000-00001DB00000}"/>
    <cellStyle name="Normal 9 2 3 8 3 2" xfId="45081" xr:uid="{00000000-0005-0000-0000-00001EB00000}"/>
    <cellStyle name="Normal 9 2 3 8 4" xfId="45082" xr:uid="{00000000-0005-0000-0000-00001FB00000}"/>
    <cellStyle name="Normal 9 2 3 9" xfId="45083" xr:uid="{00000000-0005-0000-0000-000020B00000}"/>
    <cellStyle name="Normal 9 2 3 9 2" xfId="45084" xr:uid="{00000000-0005-0000-0000-000021B00000}"/>
    <cellStyle name="Normal 9 2 4" xfId="45085" xr:uid="{00000000-0005-0000-0000-000022B00000}"/>
    <cellStyle name="Normal 9 2 4 10" xfId="45086" xr:uid="{00000000-0005-0000-0000-000023B00000}"/>
    <cellStyle name="Normal 9 2 4 11" xfId="45087" xr:uid="{00000000-0005-0000-0000-000024B00000}"/>
    <cellStyle name="Normal 9 2 4 2" xfId="45088" xr:uid="{00000000-0005-0000-0000-000025B00000}"/>
    <cellStyle name="Normal 9 2 4 2 2" xfId="45089" xr:uid="{00000000-0005-0000-0000-000026B00000}"/>
    <cellStyle name="Normal 9 2 4 2 2 2" xfId="45090" xr:uid="{00000000-0005-0000-0000-000027B00000}"/>
    <cellStyle name="Normal 9 2 4 2 2 2 2" xfId="45091" xr:uid="{00000000-0005-0000-0000-000028B00000}"/>
    <cellStyle name="Normal 9 2 4 2 2 2 2 2" xfId="45092" xr:uid="{00000000-0005-0000-0000-000029B00000}"/>
    <cellStyle name="Normal 9 2 4 2 2 2 2 2 2" xfId="45093" xr:uid="{00000000-0005-0000-0000-00002AB00000}"/>
    <cellStyle name="Normal 9 2 4 2 2 2 2 2 2 2" xfId="45094" xr:uid="{00000000-0005-0000-0000-00002BB00000}"/>
    <cellStyle name="Normal 9 2 4 2 2 2 2 2 3" xfId="45095" xr:uid="{00000000-0005-0000-0000-00002CB00000}"/>
    <cellStyle name="Normal 9 2 4 2 2 2 2 3" xfId="45096" xr:uid="{00000000-0005-0000-0000-00002DB00000}"/>
    <cellStyle name="Normal 9 2 4 2 2 2 2 3 2" xfId="45097" xr:uid="{00000000-0005-0000-0000-00002EB00000}"/>
    <cellStyle name="Normal 9 2 4 2 2 2 2 4" xfId="45098" xr:uid="{00000000-0005-0000-0000-00002FB00000}"/>
    <cellStyle name="Normal 9 2 4 2 2 2 3" xfId="45099" xr:uid="{00000000-0005-0000-0000-000030B00000}"/>
    <cellStyle name="Normal 9 2 4 2 2 2 3 2" xfId="45100" xr:uid="{00000000-0005-0000-0000-000031B00000}"/>
    <cellStyle name="Normal 9 2 4 2 2 2 3 2 2" xfId="45101" xr:uid="{00000000-0005-0000-0000-000032B00000}"/>
    <cellStyle name="Normal 9 2 4 2 2 2 3 3" xfId="45102" xr:uid="{00000000-0005-0000-0000-000033B00000}"/>
    <cellStyle name="Normal 9 2 4 2 2 2 4" xfId="45103" xr:uid="{00000000-0005-0000-0000-000034B00000}"/>
    <cellStyle name="Normal 9 2 4 2 2 2 4 2" xfId="45104" xr:uid="{00000000-0005-0000-0000-000035B00000}"/>
    <cellStyle name="Normal 9 2 4 2 2 2 5" xfId="45105" xr:uid="{00000000-0005-0000-0000-000036B00000}"/>
    <cellStyle name="Normal 9 2 4 2 2 3" xfId="45106" xr:uid="{00000000-0005-0000-0000-000037B00000}"/>
    <cellStyle name="Normal 9 2 4 2 2 3 2" xfId="45107" xr:uid="{00000000-0005-0000-0000-000038B00000}"/>
    <cellStyle name="Normal 9 2 4 2 2 3 2 2" xfId="45108" xr:uid="{00000000-0005-0000-0000-000039B00000}"/>
    <cellStyle name="Normal 9 2 4 2 2 3 2 2 2" xfId="45109" xr:uid="{00000000-0005-0000-0000-00003AB00000}"/>
    <cellStyle name="Normal 9 2 4 2 2 3 2 3" xfId="45110" xr:uid="{00000000-0005-0000-0000-00003BB00000}"/>
    <cellStyle name="Normal 9 2 4 2 2 3 3" xfId="45111" xr:uid="{00000000-0005-0000-0000-00003CB00000}"/>
    <cellStyle name="Normal 9 2 4 2 2 3 3 2" xfId="45112" xr:uid="{00000000-0005-0000-0000-00003DB00000}"/>
    <cellStyle name="Normal 9 2 4 2 2 3 4" xfId="45113" xr:uid="{00000000-0005-0000-0000-00003EB00000}"/>
    <cellStyle name="Normal 9 2 4 2 2 4" xfId="45114" xr:uid="{00000000-0005-0000-0000-00003FB00000}"/>
    <cellStyle name="Normal 9 2 4 2 2 4 2" xfId="45115" xr:uid="{00000000-0005-0000-0000-000040B00000}"/>
    <cellStyle name="Normal 9 2 4 2 2 4 2 2" xfId="45116" xr:uid="{00000000-0005-0000-0000-000041B00000}"/>
    <cellStyle name="Normal 9 2 4 2 2 4 3" xfId="45117" xr:uid="{00000000-0005-0000-0000-000042B00000}"/>
    <cellStyle name="Normal 9 2 4 2 2 5" xfId="45118" xr:uid="{00000000-0005-0000-0000-000043B00000}"/>
    <cellStyle name="Normal 9 2 4 2 2 5 2" xfId="45119" xr:uid="{00000000-0005-0000-0000-000044B00000}"/>
    <cellStyle name="Normal 9 2 4 2 2 6" xfId="45120" xr:uid="{00000000-0005-0000-0000-000045B00000}"/>
    <cellStyle name="Normal 9 2 4 2 3" xfId="45121" xr:uid="{00000000-0005-0000-0000-000046B00000}"/>
    <cellStyle name="Normal 9 2 4 2 3 2" xfId="45122" xr:uid="{00000000-0005-0000-0000-000047B00000}"/>
    <cellStyle name="Normal 9 2 4 2 3 2 2" xfId="45123" xr:uid="{00000000-0005-0000-0000-000048B00000}"/>
    <cellStyle name="Normal 9 2 4 2 3 2 2 2" xfId="45124" xr:uid="{00000000-0005-0000-0000-000049B00000}"/>
    <cellStyle name="Normal 9 2 4 2 3 2 2 2 2" xfId="45125" xr:uid="{00000000-0005-0000-0000-00004AB00000}"/>
    <cellStyle name="Normal 9 2 4 2 3 2 2 2 2 2" xfId="45126" xr:uid="{00000000-0005-0000-0000-00004BB00000}"/>
    <cellStyle name="Normal 9 2 4 2 3 2 2 2 3" xfId="45127" xr:uid="{00000000-0005-0000-0000-00004CB00000}"/>
    <cellStyle name="Normal 9 2 4 2 3 2 2 3" xfId="45128" xr:uid="{00000000-0005-0000-0000-00004DB00000}"/>
    <cellStyle name="Normal 9 2 4 2 3 2 2 3 2" xfId="45129" xr:uid="{00000000-0005-0000-0000-00004EB00000}"/>
    <cellStyle name="Normal 9 2 4 2 3 2 2 4" xfId="45130" xr:uid="{00000000-0005-0000-0000-00004FB00000}"/>
    <cellStyle name="Normal 9 2 4 2 3 2 3" xfId="45131" xr:uid="{00000000-0005-0000-0000-000050B00000}"/>
    <cellStyle name="Normal 9 2 4 2 3 2 3 2" xfId="45132" xr:uid="{00000000-0005-0000-0000-000051B00000}"/>
    <cellStyle name="Normal 9 2 4 2 3 2 3 2 2" xfId="45133" xr:uid="{00000000-0005-0000-0000-000052B00000}"/>
    <cellStyle name="Normal 9 2 4 2 3 2 3 3" xfId="45134" xr:uid="{00000000-0005-0000-0000-000053B00000}"/>
    <cellStyle name="Normal 9 2 4 2 3 2 4" xfId="45135" xr:uid="{00000000-0005-0000-0000-000054B00000}"/>
    <cellStyle name="Normal 9 2 4 2 3 2 4 2" xfId="45136" xr:uid="{00000000-0005-0000-0000-000055B00000}"/>
    <cellStyle name="Normal 9 2 4 2 3 2 5" xfId="45137" xr:uid="{00000000-0005-0000-0000-000056B00000}"/>
    <cellStyle name="Normal 9 2 4 2 3 3" xfId="45138" xr:uid="{00000000-0005-0000-0000-000057B00000}"/>
    <cellStyle name="Normal 9 2 4 2 3 3 2" xfId="45139" xr:uid="{00000000-0005-0000-0000-000058B00000}"/>
    <cellStyle name="Normal 9 2 4 2 3 3 2 2" xfId="45140" xr:uid="{00000000-0005-0000-0000-000059B00000}"/>
    <cellStyle name="Normal 9 2 4 2 3 3 2 2 2" xfId="45141" xr:uid="{00000000-0005-0000-0000-00005AB00000}"/>
    <cellStyle name="Normal 9 2 4 2 3 3 2 3" xfId="45142" xr:uid="{00000000-0005-0000-0000-00005BB00000}"/>
    <cellStyle name="Normal 9 2 4 2 3 3 3" xfId="45143" xr:uid="{00000000-0005-0000-0000-00005CB00000}"/>
    <cellStyle name="Normal 9 2 4 2 3 3 3 2" xfId="45144" xr:uid="{00000000-0005-0000-0000-00005DB00000}"/>
    <cellStyle name="Normal 9 2 4 2 3 3 4" xfId="45145" xr:uid="{00000000-0005-0000-0000-00005EB00000}"/>
    <cellStyle name="Normal 9 2 4 2 3 4" xfId="45146" xr:uid="{00000000-0005-0000-0000-00005FB00000}"/>
    <cellStyle name="Normal 9 2 4 2 3 4 2" xfId="45147" xr:uid="{00000000-0005-0000-0000-000060B00000}"/>
    <cellStyle name="Normal 9 2 4 2 3 4 2 2" xfId="45148" xr:uid="{00000000-0005-0000-0000-000061B00000}"/>
    <cellStyle name="Normal 9 2 4 2 3 4 3" xfId="45149" xr:uid="{00000000-0005-0000-0000-000062B00000}"/>
    <cellStyle name="Normal 9 2 4 2 3 5" xfId="45150" xr:uid="{00000000-0005-0000-0000-000063B00000}"/>
    <cellStyle name="Normal 9 2 4 2 3 5 2" xfId="45151" xr:uid="{00000000-0005-0000-0000-000064B00000}"/>
    <cellStyle name="Normal 9 2 4 2 3 6" xfId="45152" xr:uid="{00000000-0005-0000-0000-000065B00000}"/>
    <cellStyle name="Normal 9 2 4 2 4" xfId="45153" xr:uid="{00000000-0005-0000-0000-000066B00000}"/>
    <cellStyle name="Normal 9 2 4 2 4 2" xfId="45154" xr:uid="{00000000-0005-0000-0000-000067B00000}"/>
    <cellStyle name="Normal 9 2 4 2 4 2 2" xfId="45155" xr:uid="{00000000-0005-0000-0000-000068B00000}"/>
    <cellStyle name="Normal 9 2 4 2 4 2 2 2" xfId="45156" xr:uid="{00000000-0005-0000-0000-000069B00000}"/>
    <cellStyle name="Normal 9 2 4 2 4 2 2 2 2" xfId="45157" xr:uid="{00000000-0005-0000-0000-00006AB00000}"/>
    <cellStyle name="Normal 9 2 4 2 4 2 2 3" xfId="45158" xr:uid="{00000000-0005-0000-0000-00006BB00000}"/>
    <cellStyle name="Normal 9 2 4 2 4 2 3" xfId="45159" xr:uid="{00000000-0005-0000-0000-00006CB00000}"/>
    <cellStyle name="Normal 9 2 4 2 4 2 3 2" xfId="45160" xr:uid="{00000000-0005-0000-0000-00006DB00000}"/>
    <cellStyle name="Normal 9 2 4 2 4 2 4" xfId="45161" xr:uid="{00000000-0005-0000-0000-00006EB00000}"/>
    <cellStyle name="Normal 9 2 4 2 4 3" xfId="45162" xr:uid="{00000000-0005-0000-0000-00006FB00000}"/>
    <cellStyle name="Normal 9 2 4 2 4 3 2" xfId="45163" xr:uid="{00000000-0005-0000-0000-000070B00000}"/>
    <cellStyle name="Normal 9 2 4 2 4 3 2 2" xfId="45164" xr:uid="{00000000-0005-0000-0000-000071B00000}"/>
    <cellStyle name="Normal 9 2 4 2 4 3 3" xfId="45165" xr:uid="{00000000-0005-0000-0000-000072B00000}"/>
    <cellStyle name="Normal 9 2 4 2 4 4" xfId="45166" xr:uid="{00000000-0005-0000-0000-000073B00000}"/>
    <cellStyle name="Normal 9 2 4 2 4 4 2" xfId="45167" xr:uid="{00000000-0005-0000-0000-000074B00000}"/>
    <cellStyle name="Normal 9 2 4 2 4 5" xfId="45168" xr:uid="{00000000-0005-0000-0000-000075B00000}"/>
    <cellStyle name="Normal 9 2 4 2 5" xfId="45169" xr:uid="{00000000-0005-0000-0000-000076B00000}"/>
    <cellStyle name="Normal 9 2 4 2 5 2" xfId="45170" xr:uid="{00000000-0005-0000-0000-000077B00000}"/>
    <cellStyle name="Normal 9 2 4 2 5 2 2" xfId="45171" xr:uid="{00000000-0005-0000-0000-000078B00000}"/>
    <cellStyle name="Normal 9 2 4 2 5 2 2 2" xfId="45172" xr:uid="{00000000-0005-0000-0000-000079B00000}"/>
    <cellStyle name="Normal 9 2 4 2 5 2 3" xfId="45173" xr:uid="{00000000-0005-0000-0000-00007AB00000}"/>
    <cellStyle name="Normal 9 2 4 2 5 3" xfId="45174" xr:uid="{00000000-0005-0000-0000-00007BB00000}"/>
    <cellStyle name="Normal 9 2 4 2 5 3 2" xfId="45175" xr:uid="{00000000-0005-0000-0000-00007CB00000}"/>
    <cellStyle name="Normal 9 2 4 2 5 4" xfId="45176" xr:uid="{00000000-0005-0000-0000-00007DB00000}"/>
    <cellStyle name="Normal 9 2 4 2 6" xfId="45177" xr:uid="{00000000-0005-0000-0000-00007EB00000}"/>
    <cellStyle name="Normal 9 2 4 2 6 2" xfId="45178" xr:uid="{00000000-0005-0000-0000-00007FB00000}"/>
    <cellStyle name="Normal 9 2 4 2 6 2 2" xfId="45179" xr:uid="{00000000-0005-0000-0000-000080B00000}"/>
    <cellStyle name="Normal 9 2 4 2 6 3" xfId="45180" xr:uid="{00000000-0005-0000-0000-000081B00000}"/>
    <cellStyle name="Normal 9 2 4 2 6 3 2" xfId="45181" xr:uid="{00000000-0005-0000-0000-000082B00000}"/>
    <cellStyle name="Normal 9 2 4 2 6 4" xfId="45182" xr:uid="{00000000-0005-0000-0000-000083B00000}"/>
    <cellStyle name="Normal 9 2 4 2 7" xfId="45183" xr:uid="{00000000-0005-0000-0000-000084B00000}"/>
    <cellStyle name="Normal 9 2 4 2 7 2" xfId="45184" xr:uid="{00000000-0005-0000-0000-000085B00000}"/>
    <cellStyle name="Normal 9 2 4 2 8" xfId="45185" xr:uid="{00000000-0005-0000-0000-000086B00000}"/>
    <cellStyle name="Normal 9 2 4 2 8 2" xfId="45186" xr:uid="{00000000-0005-0000-0000-000087B00000}"/>
    <cellStyle name="Normal 9 2 4 2 9" xfId="45187" xr:uid="{00000000-0005-0000-0000-000088B00000}"/>
    <cellStyle name="Normal 9 2 4 3" xfId="45188" xr:uid="{00000000-0005-0000-0000-000089B00000}"/>
    <cellStyle name="Normal 9 2 4 3 2" xfId="45189" xr:uid="{00000000-0005-0000-0000-00008AB00000}"/>
    <cellStyle name="Normal 9 2 4 3 2 2" xfId="45190" xr:uid="{00000000-0005-0000-0000-00008BB00000}"/>
    <cellStyle name="Normal 9 2 4 3 2 2 2" xfId="45191" xr:uid="{00000000-0005-0000-0000-00008CB00000}"/>
    <cellStyle name="Normal 9 2 4 3 2 2 2 2" xfId="45192" xr:uid="{00000000-0005-0000-0000-00008DB00000}"/>
    <cellStyle name="Normal 9 2 4 3 2 2 2 2 2" xfId="45193" xr:uid="{00000000-0005-0000-0000-00008EB00000}"/>
    <cellStyle name="Normal 9 2 4 3 2 2 2 3" xfId="45194" xr:uid="{00000000-0005-0000-0000-00008FB00000}"/>
    <cellStyle name="Normal 9 2 4 3 2 2 3" xfId="45195" xr:uid="{00000000-0005-0000-0000-000090B00000}"/>
    <cellStyle name="Normal 9 2 4 3 2 2 3 2" xfId="45196" xr:uid="{00000000-0005-0000-0000-000091B00000}"/>
    <cellStyle name="Normal 9 2 4 3 2 2 4" xfId="45197" xr:uid="{00000000-0005-0000-0000-000092B00000}"/>
    <cellStyle name="Normal 9 2 4 3 2 3" xfId="45198" xr:uid="{00000000-0005-0000-0000-000093B00000}"/>
    <cellStyle name="Normal 9 2 4 3 2 3 2" xfId="45199" xr:uid="{00000000-0005-0000-0000-000094B00000}"/>
    <cellStyle name="Normal 9 2 4 3 2 3 2 2" xfId="45200" xr:uid="{00000000-0005-0000-0000-000095B00000}"/>
    <cellStyle name="Normal 9 2 4 3 2 3 3" xfId="45201" xr:uid="{00000000-0005-0000-0000-000096B00000}"/>
    <cellStyle name="Normal 9 2 4 3 2 4" xfId="45202" xr:uid="{00000000-0005-0000-0000-000097B00000}"/>
    <cellStyle name="Normal 9 2 4 3 2 4 2" xfId="45203" xr:uid="{00000000-0005-0000-0000-000098B00000}"/>
    <cellStyle name="Normal 9 2 4 3 2 5" xfId="45204" xr:uid="{00000000-0005-0000-0000-000099B00000}"/>
    <cellStyle name="Normal 9 2 4 3 3" xfId="45205" xr:uid="{00000000-0005-0000-0000-00009AB00000}"/>
    <cellStyle name="Normal 9 2 4 3 3 2" xfId="45206" xr:uid="{00000000-0005-0000-0000-00009BB00000}"/>
    <cellStyle name="Normal 9 2 4 3 3 2 2" xfId="45207" xr:uid="{00000000-0005-0000-0000-00009CB00000}"/>
    <cellStyle name="Normal 9 2 4 3 3 2 2 2" xfId="45208" xr:uid="{00000000-0005-0000-0000-00009DB00000}"/>
    <cellStyle name="Normal 9 2 4 3 3 2 3" xfId="45209" xr:uid="{00000000-0005-0000-0000-00009EB00000}"/>
    <cellStyle name="Normal 9 2 4 3 3 3" xfId="45210" xr:uid="{00000000-0005-0000-0000-00009FB00000}"/>
    <cellStyle name="Normal 9 2 4 3 3 3 2" xfId="45211" xr:uid="{00000000-0005-0000-0000-0000A0B00000}"/>
    <cellStyle name="Normal 9 2 4 3 3 4" xfId="45212" xr:uid="{00000000-0005-0000-0000-0000A1B00000}"/>
    <cellStyle name="Normal 9 2 4 3 4" xfId="45213" xr:uid="{00000000-0005-0000-0000-0000A2B00000}"/>
    <cellStyle name="Normal 9 2 4 3 4 2" xfId="45214" xr:uid="{00000000-0005-0000-0000-0000A3B00000}"/>
    <cellStyle name="Normal 9 2 4 3 4 2 2" xfId="45215" xr:uid="{00000000-0005-0000-0000-0000A4B00000}"/>
    <cellStyle name="Normal 9 2 4 3 4 3" xfId="45216" xr:uid="{00000000-0005-0000-0000-0000A5B00000}"/>
    <cellStyle name="Normal 9 2 4 3 5" xfId="45217" xr:uid="{00000000-0005-0000-0000-0000A6B00000}"/>
    <cellStyle name="Normal 9 2 4 3 5 2" xfId="45218" xr:uid="{00000000-0005-0000-0000-0000A7B00000}"/>
    <cellStyle name="Normal 9 2 4 3 6" xfId="45219" xr:uid="{00000000-0005-0000-0000-0000A8B00000}"/>
    <cellStyle name="Normal 9 2 4 4" xfId="45220" xr:uid="{00000000-0005-0000-0000-0000A9B00000}"/>
    <cellStyle name="Normal 9 2 4 4 2" xfId="45221" xr:uid="{00000000-0005-0000-0000-0000AAB00000}"/>
    <cellStyle name="Normal 9 2 4 4 2 2" xfId="45222" xr:uid="{00000000-0005-0000-0000-0000ABB00000}"/>
    <cellStyle name="Normal 9 2 4 4 2 2 2" xfId="45223" xr:uid="{00000000-0005-0000-0000-0000ACB00000}"/>
    <cellStyle name="Normal 9 2 4 4 2 2 2 2" xfId="45224" xr:uid="{00000000-0005-0000-0000-0000ADB00000}"/>
    <cellStyle name="Normal 9 2 4 4 2 2 2 2 2" xfId="45225" xr:uid="{00000000-0005-0000-0000-0000AEB00000}"/>
    <cellStyle name="Normal 9 2 4 4 2 2 2 3" xfId="45226" xr:uid="{00000000-0005-0000-0000-0000AFB00000}"/>
    <cellStyle name="Normal 9 2 4 4 2 2 3" xfId="45227" xr:uid="{00000000-0005-0000-0000-0000B0B00000}"/>
    <cellStyle name="Normal 9 2 4 4 2 2 3 2" xfId="45228" xr:uid="{00000000-0005-0000-0000-0000B1B00000}"/>
    <cellStyle name="Normal 9 2 4 4 2 2 4" xfId="45229" xr:uid="{00000000-0005-0000-0000-0000B2B00000}"/>
    <cellStyle name="Normal 9 2 4 4 2 3" xfId="45230" xr:uid="{00000000-0005-0000-0000-0000B3B00000}"/>
    <cellStyle name="Normal 9 2 4 4 2 3 2" xfId="45231" xr:uid="{00000000-0005-0000-0000-0000B4B00000}"/>
    <cellStyle name="Normal 9 2 4 4 2 3 2 2" xfId="45232" xr:uid="{00000000-0005-0000-0000-0000B5B00000}"/>
    <cellStyle name="Normal 9 2 4 4 2 3 3" xfId="45233" xr:uid="{00000000-0005-0000-0000-0000B6B00000}"/>
    <cellStyle name="Normal 9 2 4 4 2 4" xfId="45234" xr:uid="{00000000-0005-0000-0000-0000B7B00000}"/>
    <cellStyle name="Normal 9 2 4 4 2 4 2" xfId="45235" xr:uid="{00000000-0005-0000-0000-0000B8B00000}"/>
    <cellStyle name="Normal 9 2 4 4 2 5" xfId="45236" xr:uid="{00000000-0005-0000-0000-0000B9B00000}"/>
    <cellStyle name="Normal 9 2 4 4 3" xfId="45237" xr:uid="{00000000-0005-0000-0000-0000BAB00000}"/>
    <cellStyle name="Normal 9 2 4 4 3 2" xfId="45238" xr:uid="{00000000-0005-0000-0000-0000BBB00000}"/>
    <cellStyle name="Normal 9 2 4 4 3 2 2" xfId="45239" xr:uid="{00000000-0005-0000-0000-0000BCB00000}"/>
    <cellStyle name="Normal 9 2 4 4 3 2 2 2" xfId="45240" xr:uid="{00000000-0005-0000-0000-0000BDB00000}"/>
    <cellStyle name="Normal 9 2 4 4 3 2 3" xfId="45241" xr:uid="{00000000-0005-0000-0000-0000BEB00000}"/>
    <cellStyle name="Normal 9 2 4 4 3 3" xfId="45242" xr:uid="{00000000-0005-0000-0000-0000BFB00000}"/>
    <cellStyle name="Normal 9 2 4 4 3 3 2" xfId="45243" xr:uid="{00000000-0005-0000-0000-0000C0B00000}"/>
    <cellStyle name="Normal 9 2 4 4 3 4" xfId="45244" xr:uid="{00000000-0005-0000-0000-0000C1B00000}"/>
    <cellStyle name="Normal 9 2 4 4 4" xfId="45245" xr:uid="{00000000-0005-0000-0000-0000C2B00000}"/>
    <cellStyle name="Normal 9 2 4 4 4 2" xfId="45246" xr:uid="{00000000-0005-0000-0000-0000C3B00000}"/>
    <cellStyle name="Normal 9 2 4 4 4 2 2" xfId="45247" xr:uid="{00000000-0005-0000-0000-0000C4B00000}"/>
    <cellStyle name="Normal 9 2 4 4 4 3" xfId="45248" xr:uid="{00000000-0005-0000-0000-0000C5B00000}"/>
    <cellStyle name="Normal 9 2 4 4 5" xfId="45249" xr:uid="{00000000-0005-0000-0000-0000C6B00000}"/>
    <cellStyle name="Normal 9 2 4 4 5 2" xfId="45250" xr:uid="{00000000-0005-0000-0000-0000C7B00000}"/>
    <cellStyle name="Normal 9 2 4 4 6" xfId="45251" xr:uid="{00000000-0005-0000-0000-0000C8B00000}"/>
    <cellStyle name="Normal 9 2 4 5" xfId="45252" xr:uid="{00000000-0005-0000-0000-0000C9B00000}"/>
    <cellStyle name="Normal 9 2 4 5 2" xfId="45253" xr:uid="{00000000-0005-0000-0000-0000CAB00000}"/>
    <cellStyle name="Normal 9 2 4 5 2 2" xfId="45254" xr:uid="{00000000-0005-0000-0000-0000CBB00000}"/>
    <cellStyle name="Normal 9 2 4 5 2 2 2" xfId="45255" xr:uid="{00000000-0005-0000-0000-0000CCB00000}"/>
    <cellStyle name="Normal 9 2 4 5 2 2 2 2" xfId="45256" xr:uid="{00000000-0005-0000-0000-0000CDB00000}"/>
    <cellStyle name="Normal 9 2 4 5 2 2 3" xfId="45257" xr:uid="{00000000-0005-0000-0000-0000CEB00000}"/>
    <cellStyle name="Normal 9 2 4 5 2 3" xfId="45258" xr:uid="{00000000-0005-0000-0000-0000CFB00000}"/>
    <cellStyle name="Normal 9 2 4 5 2 3 2" xfId="45259" xr:uid="{00000000-0005-0000-0000-0000D0B00000}"/>
    <cellStyle name="Normal 9 2 4 5 2 4" xfId="45260" xr:uid="{00000000-0005-0000-0000-0000D1B00000}"/>
    <cellStyle name="Normal 9 2 4 5 3" xfId="45261" xr:uid="{00000000-0005-0000-0000-0000D2B00000}"/>
    <cellStyle name="Normal 9 2 4 5 3 2" xfId="45262" xr:uid="{00000000-0005-0000-0000-0000D3B00000}"/>
    <cellStyle name="Normal 9 2 4 5 3 2 2" xfId="45263" xr:uid="{00000000-0005-0000-0000-0000D4B00000}"/>
    <cellStyle name="Normal 9 2 4 5 3 3" xfId="45264" xr:uid="{00000000-0005-0000-0000-0000D5B00000}"/>
    <cellStyle name="Normal 9 2 4 5 4" xfId="45265" xr:uid="{00000000-0005-0000-0000-0000D6B00000}"/>
    <cellStyle name="Normal 9 2 4 5 4 2" xfId="45266" xr:uid="{00000000-0005-0000-0000-0000D7B00000}"/>
    <cellStyle name="Normal 9 2 4 5 5" xfId="45267" xr:uid="{00000000-0005-0000-0000-0000D8B00000}"/>
    <cellStyle name="Normal 9 2 4 6" xfId="45268" xr:uid="{00000000-0005-0000-0000-0000D9B00000}"/>
    <cellStyle name="Normal 9 2 4 6 2" xfId="45269" xr:uid="{00000000-0005-0000-0000-0000DAB00000}"/>
    <cellStyle name="Normal 9 2 4 6 2 2" xfId="45270" xr:uid="{00000000-0005-0000-0000-0000DBB00000}"/>
    <cellStyle name="Normal 9 2 4 6 2 2 2" xfId="45271" xr:uid="{00000000-0005-0000-0000-0000DCB00000}"/>
    <cellStyle name="Normal 9 2 4 6 2 3" xfId="45272" xr:uid="{00000000-0005-0000-0000-0000DDB00000}"/>
    <cellStyle name="Normal 9 2 4 6 3" xfId="45273" xr:uid="{00000000-0005-0000-0000-0000DEB00000}"/>
    <cellStyle name="Normal 9 2 4 6 3 2" xfId="45274" xr:uid="{00000000-0005-0000-0000-0000DFB00000}"/>
    <cellStyle name="Normal 9 2 4 6 4" xfId="45275" xr:uid="{00000000-0005-0000-0000-0000E0B00000}"/>
    <cellStyle name="Normal 9 2 4 7" xfId="45276" xr:uid="{00000000-0005-0000-0000-0000E1B00000}"/>
    <cellStyle name="Normal 9 2 4 7 2" xfId="45277" xr:uid="{00000000-0005-0000-0000-0000E2B00000}"/>
    <cellStyle name="Normal 9 2 4 7 2 2" xfId="45278" xr:uid="{00000000-0005-0000-0000-0000E3B00000}"/>
    <cellStyle name="Normal 9 2 4 7 3" xfId="45279" xr:uid="{00000000-0005-0000-0000-0000E4B00000}"/>
    <cellStyle name="Normal 9 2 4 7 3 2" xfId="45280" xr:uid="{00000000-0005-0000-0000-0000E5B00000}"/>
    <cellStyle name="Normal 9 2 4 7 4" xfId="45281" xr:uid="{00000000-0005-0000-0000-0000E6B00000}"/>
    <cellStyle name="Normal 9 2 4 8" xfId="45282" xr:uid="{00000000-0005-0000-0000-0000E7B00000}"/>
    <cellStyle name="Normal 9 2 4 8 2" xfId="45283" xr:uid="{00000000-0005-0000-0000-0000E8B00000}"/>
    <cellStyle name="Normal 9 2 4 9" xfId="45284" xr:uid="{00000000-0005-0000-0000-0000E9B00000}"/>
    <cellStyle name="Normal 9 2 4 9 2" xfId="45285" xr:uid="{00000000-0005-0000-0000-0000EAB00000}"/>
    <cellStyle name="Normal 9 2 5" xfId="45286" xr:uid="{00000000-0005-0000-0000-0000EBB00000}"/>
    <cellStyle name="Normal 9 2 5 2" xfId="45287" xr:uid="{00000000-0005-0000-0000-0000ECB00000}"/>
    <cellStyle name="Normal 9 2 5 2 2" xfId="45288" xr:uid="{00000000-0005-0000-0000-0000EDB00000}"/>
    <cellStyle name="Normal 9 2 5 2 2 2" xfId="45289" xr:uid="{00000000-0005-0000-0000-0000EEB00000}"/>
    <cellStyle name="Normal 9 2 5 2 2 2 2" xfId="45290" xr:uid="{00000000-0005-0000-0000-0000EFB00000}"/>
    <cellStyle name="Normal 9 2 5 2 2 2 2 2" xfId="45291" xr:uid="{00000000-0005-0000-0000-0000F0B00000}"/>
    <cellStyle name="Normal 9 2 5 2 2 2 2 2 2" xfId="45292" xr:uid="{00000000-0005-0000-0000-0000F1B00000}"/>
    <cellStyle name="Normal 9 2 5 2 2 2 2 3" xfId="45293" xr:uid="{00000000-0005-0000-0000-0000F2B00000}"/>
    <cellStyle name="Normal 9 2 5 2 2 2 3" xfId="45294" xr:uid="{00000000-0005-0000-0000-0000F3B00000}"/>
    <cellStyle name="Normal 9 2 5 2 2 2 3 2" xfId="45295" xr:uid="{00000000-0005-0000-0000-0000F4B00000}"/>
    <cellStyle name="Normal 9 2 5 2 2 2 4" xfId="45296" xr:uid="{00000000-0005-0000-0000-0000F5B00000}"/>
    <cellStyle name="Normal 9 2 5 2 2 3" xfId="45297" xr:uid="{00000000-0005-0000-0000-0000F6B00000}"/>
    <cellStyle name="Normal 9 2 5 2 2 3 2" xfId="45298" xr:uid="{00000000-0005-0000-0000-0000F7B00000}"/>
    <cellStyle name="Normal 9 2 5 2 2 3 2 2" xfId="45299" xr:uid="{00000000-0005-0000-0000-0000F8B00000}"/>
    <cellStyle name="Normal 9 2 5 2 2 3 3" xfId="45300" xr:uid="{00000000-0005-0000-0000-0000F9B00000}"/>
    <cellStyle name="Normal 9 2 5 2 2 4" xfId="45301" xr:uid="{00000000-0005-0000-0000-0000FAB00000}"/>
    <cellStyle name="Normal 9 2 5 2 2 4 2" xfId="45302" xr:uid="{00000000-0005-0000-0000-0000FBB00000}"/>
    <cellStyle name="Normal 9 2 5 2 2 5" xfId="45303" xr:uid="{00000000-0005-0000-0000-0000FCB00000}"/>
    <cellStyle name="Normal 9 2 5 2 3" xfId="45304" xr:uid="{00000000-0005-0000-0000-0000FDB00000}"/>
    <cellStyle name="Normal 9 2 5 2 3 2" xfId="45305" xr:uid="{00000000-0005-0000-0000-0000FEB00000}"/>
    <cellStyle name="Normal 9 2 5 2 3 2 2" xfId="45306" xr:uid="{00000000-0005-0000-0000-0000FFB00000}"/>
    <cellStyle name="Normal 9 2 5 2 3 2 2 2" xfId="45307" xr:uid="{00000000-0005-0000-0000-000000B10000}"/>
    <cellStyle name="Normal 9 2 5 2 3 2 3" xfId="45308" xr:uid="{00000000-0005-0000-0000-000001B10000}"/>
    <cellStyle name="Normal 9 2 5 2 3 3" xfId="45309" xr:uid="{00000000-0005-0000-0000-000002B10000}"/>
    <cellStyle name="Normal 9 2 5 2 3 3 2" xfId="45310" xr:uid="{00000000-0005-0000-0000-000003B10000}"/>
    <cellStyle name="Normal 9 2 5 2 3 4" xfId="45311" xr:uid="{00000000-0005-0000-0000-000004B10000}"/>
    <cellStyle name="Normal 9 2 5 2 4" xfId="45312" xr:uid="{00000000-0005-0000-0000-000005B10000}"/>
    <cellStyle name="Normal 9 2 5 2 4 2" xfId="45313" xr:uid="{00000000-0005-0000-0000-000006B10000}"/>
    <cellStyle name="Normal 9 2 5 2 4 2 2" xfId="45314" xr:uid="{00000000-0005-0000-0000-000007B10000}"/>
    <cellStyle name="Normal 9 2 5 2 4 3" xfId="45315" xr:uid="{00000000-0005-0000-0000-000008B10000}"/>
    <cellStyle name="Normal 9 2 5 2 5" xfId="45316" xr:uid="{00000000-0005-0000-0000-000009B10000}"/>
    <cellStyle name="Normal 9 2 5 2 5 2" xfId="45317" xr:uid="{00000000-0005-0000-0000-00000AB10000}"/>
    <cellStyle name="Normal 9 2 5 2 6" xfId="45318" xr:uid="{00000000-0005-0000-0000-00000BB10000}"/>
    <cellStyle name="Normal 9 2 5 3" xfId="45319" xr:uid="{00000000-0005-0000-0000-00000CB10000}"/>
    <cellStyle name="Normal 9 2 5 3 2" xfId="45320" xr:uid="{00000000-0005-0000-0000-00000DB10000}"/>
    <cellStyle name="Normal 9 2 5 3 2 2" xfId="45321" xr:uid="{00000000-0005-0000-0000-00000EB10000}"/>
    <cellStyle name="Normal 9 2 5 3 2 2 2" xfId="45322" xr:uid="{00000000-0005-0000-0000-00000FB10000}"/>
    <cellStyle name="Normal 9 2 5 3 2 2 2 2" xfId="45323" xr:uid="{00000000-0005-0000-0000-000010B10000}"/>
    <cellStyle name="Normal 9 2 5 3 2 2 2 2 2" xfId="45324" xr:uid="{00000000-0005-0000-0000-000011B10000}"/>
    <cellStyle name="Normal 9 2 5 3 2 2 2 3" xfId="45325" xr:uid="{00000000-0005-0000-0000-000012B10000}"/>
    <cellStyle name="Normal 9 2 5 3 2 2 3" xfId="45326" xr:uid="{00000000-0005-0000-0000-000013B10000}"/>
    <cellStyle name="Normal 9 2 5 3 2 2 3 2" xfId="45327" xr:uid="{00000000-0005-0000-0000-000014B10000}"/>
    <cellStyle name="Normal 9 2 5 3 2 2 4" xfId="45328" xr:uid="{00000000-0005-0000-0000-000015B10000}"/>
    <cellStyle name="Normal 9 2 5 3 2 3" xfId="45329" xr:uid="{00000000-0005-0000-0000-000016B10000}"/>
    <cellStyle name="Normal 9 2 5 3 2 3 2" xfId="45330" xr:uid="{00000000-0005-0000-0000-000017B10000}"/>
    <cellStyle name="Normal 9 2 5 3 2 3 2 2" xfId="45331" xr:uid="{00000000-0005-0000-0000-000018B10000}"/>
    <cellStyle name="Normal 9 2 5 3 2 3 3" xfId="45332" xr:uid="{00000000-0005-0000-0000-000019B10000}"/>
    <cellStyle name="Normal 9 2 5 3 2 4" xfId="45333" xr:uid="{00000000-0005-0000-0000-00001AB10000}"/>
    <cellStyle name="Normal 9 2 5 3 2 4 2" xfId="45334" xr:uid="{00000000-0005-0000-0000-00001BB10000}"/>
    <cellStyle name="Normal 9 2 5 3 2 5" xfId="45335" xr:uid="{00000000-0005-0000-0000-00001CB10000}"/>
    <cellStyle name="Normal 9 2 5 3 3" xfId="45336" xr:uid="{00000000-0005-0000-0000-00001DB10000}"/>
    <cellStyle name="Normal 9 2 5 3 3 2" xfId="45337" xr:uid="{00000000-0005-0000-0000-00001EB10000}"/>
    <cellStyle name="Normal 9 2 5 3 3 2 2" xfId="45338" xr:uid="{00000000-0005-0000-0000-00001FB10000}"/>
    <cellStyle name="Normal 9 2 5 3 3 2 2 2" xfId="45339" xr:uid="{00000000-0005-0000-0000-000020B10000}"/>
    <cellStyle name="Normal 9 2 5 3 3 2 3" xfId="45340" xr:uid="{00000000-0005-0000-0000-000021B10000}"/>
    <cellStyle name="Normal 9 2 5 3 3 3" xfId="45341" xr:uid="{00000000-0005-0000-0000-000022B10000}"/>
    <cellStyle name="Normal 9 2 5 3 3 3 2" xfId="45342" xr:uid="{00000000-0005-0000-0000-000023B10000}"/>
    <cellStyle name="Normal 9 2 5 3 3 4" xfId="45343" xr:uid="{00000000-0005-0000-0000-000024B10000}"/>
    <cellStyle name="Normal 9 2 5 3 4" xfId="45344" xr:uid="{00000000-0005-0000-0000-000025B10000}"/>
    <cellStyle name="Normal 9 2 5 3 4 2" xfId="45345" xr:uid="{00000000-0005-0000-0000-000026B10000}"/>
    <cellStyle name="Normal 9 2 5 3 4 2 2" xfId="45346" xr:uid="{00000000-0005-0000-0000-000027B10000}"/>
    <cellStyle name="Normal 9 2 5 3 4 3" xfId="45347" xr:uid="{00000000-0005-0000-0000-000028B10000}"/>
    <cellStyle name="Normal 9 2 5 3 5" xfId="45348" xr:uid="{00000000-0005-0000-0000-000029B10000}"/>
    <cellStyle name="Normal 9 2 5 3 5 2" xfId="45349" xr:uid="{00000000-0005-0000-0000-00002AB10000}"/>
    <cellStyle name="Normal 9 2 5 3 6" xfId="45350" xr:uid="{00000000-0005-0000-0000-00002BB10000}"/>
    <cellStyle name="Normal 9 2 5 4" xfId="45351" xr:uid="{00000000-0005-0000-0000-00002CB10000}"/>
    <cellStyle name="Normal 9 2 5 4 2" xfId="45352" xr:uid="{00000000-0005-0000-0000-00002DB10000}"/>
    <cellStyle name="Normal 9 2 5 4 2 2" xfId="45353" xr:uid="{00000000-0005-0000-0000-00002EB10000}"/>
    <cellStyle name="Normal 9 2 5 4 2 2 2" xfId="45354" xr:uid="{00000000-0005-0000-0000-00002FB10000}"/>
    <cellStyle name="Normal 9 2 5 4 2 2 2 2" xfId="45355" xr:uid="{00000000-0005-0000-0000-000030B10000}"/>
    <cellStyle name="Normal 9 2 5 4 2 2 3" xfId="45356" xr:uid="{00000000-0005-0000-0000-000031B10000}"/>
    <cellStyle name="Normal 9 2 5 4 2 3" xfId="45357" xr:uid="{00000000-0005-0000-0000-000032B10000}"/>
    <cellStyle name="Normal 9 2 5 4 2 3 2" xfId="45358" xr:uid="{00000000-0005-0000-0000-000033B10000}"/>
    <cellStyle name="Normal 9 2 5 4 2 4" xfId="45359" xr:uid="{00000000-0005-0000-0000-000034B10000}"/>
    <cellStyle name="Normal 9 2 5 4 3" xfId="45360" xr:uid="{00000000-0005-0000-0000-000035B10000}"/>
    <cellStyle name="Normal 9 2 5 4 3 2" xfId="45361" xr:uid="{00000000-0005-0000-0000-000036B10000}"/>
    <cellStyle name="Normal 9 2 5 4 3 2 2" xfId="45362" xr:uid="{00000000-0005-0000-0000-000037B10000}"/>
    <cellStyle name="Normal 9 2 5 4 3 3" xfId="45363" xr:uid="{00000000-0005-0000-0000-000038B10000}"/>
    <cellStyle name="Normal 9 2 5 4 4" xfId="45364" xr:uid="{00000000-0005-0000-0000-000039B10000}"/>
    <cellStyle name="Normal 9 2 5 4 4 2" xfId="45365" xr:uid="{00000000-0005-0000-0000-00003AB10000}"/>
    <cellStyle name="Normal 9 2 5 4 5" xfId="45366" xr:uid="{00000000-0005-0000-0000-00003BB10000}"/>
    <cellStyle name="Normal 9 2 5 5" xfId="45367" xr:uid="{00000000-0005-0000-0000-00003CB10000}"/>
    <cellStyle name="Normal 9 2 5 5 2" xfId="45368" xr:uid="{00000000-0005-0000-0000-00003DB10000}"/>
    <cellStyle name="Normal 9 2 5 5 2 2" xfId="45369" xr:uid="{00000000-0005-0000-0000-00003EB10000}"/>
    <cellStyle name="Normal 9 2 5 5 2 2 2" xfId="45370" xr:uid="{00000000-0005-0000-0000-00003FB10000}"/>
    <cellStyle name="Normal 9 2 5 5 2 3" xfId="45371" xr:uid="{00000000-0005-0000-0000-000040B10000}"/>
    <cellStyle name="Normal 9 2 5 5 3" xfId="45372" xr:uid="{00000000-0005-0000-0000-000041B10000}"/>
    <cellStyle name="Normal 9 2 5 5 3 2" xfId="45373" xr:uid="{00000000-0005-0000-0000-000042B10000}"/>
    <cellStyle name="Normal 9 2 5 5 4" xfId="45374" xr:uid="{00000000-0005-0000-0000-000043B10000}"/>
    <cellStyle name="Normal 9 2 5 6" xfId="45375" xr:uid="{00000000-0005-0000-0000-000044B10000}"/>
    <cellStyle name="Normal 9 2 5 6 2" xfId="45376" xr:uid="{00000000-0005-0000-0000-000045B10000}"/>
    <cellStyle name="Normal 9 2 5 6 2 2" xfId="45377" xr:uid="{00000000-0005-0000-0000-000046B10000}"/>
    <cellStyle name="Normal 9 2 5 6 3" xfId="45378" xr:uid="{00000000-0005-0000-0000-000047B10000}"/>
    <cellStyle name="Normal 9 2 5 6 3 2" xfId="45379" xr:uid="{00000000-0005-0000-0000-000048B10000}"/>
    <cellStyle name="Normal 9 2 5 6 4" xfId="45380" xr:uid="{00000000-0005-0000-0000-000049B10000}"/>
    <cellStyle name="Normal 9 2 5 7" xfId="45381" xr:uid="{00000000-0005-0000-0000-00004AB10000}"/>
    <cellStyle name="Normal 9 2 5 7 2" xfId="45382" xr:uid="{00000000-0005-0000-0000-00004BB10000}"/>
    <cellStyle name="Normal 9 2 5 8" xfId="45383" xr:uid="{00000000-0005-0000-0000-00004CB10000}"/>
    <cellStyle name="Normal 9 2 5 8 2" xfId="45384" xr:uid="{00000000-0005-0000-0000-00004DB10000}"/>
    <cellStyle name="Normal 9 2 5 9" xfId="45385" xr:uid="{00000000-0005-0000-0000-00004EB10000}"/>
    <cellStyle name="Normal 9 2 6" xfId="45386" xr:uid="{00000000-0005-0000-0000-00004FB10000}"/>
    <cellStyle name="Normal 9 2 6 2" xfId="45387" xr:uid="{00000000-0005-0000-0000-000050B10000}"/>
    <cellStyle name="Normal 9 2 6 2 2" xfId="45388" xr:uid="{00000000-0005-0000-0000-000051B10000}"/>
    <cellStyle name="Normal 9 2 6 2 2 2" xfId="45389" xr:uid="{00000000-0005-0000-0000-000052B10000}"/>
    <cellStyle name="Normal 9 2 6 2 2 2 2" xfId="45390" xr:uid="{00000000-0005-0000-0000-000053B10000}"/>
    <cellStyle name="Normal 9 2 6 2 2 2 2 2" xfId="45391" xr:uid="{00000000-0005-0000-0000-000054B10000}"/>
    <cellStyle name="Normal 9 2 6 2 2 2 3" xfId="45392" xr:uid="{00000000-0005-0000-0000-000055B10000}"/>
    <cellStyle name="Normal 9 2 6 2 2 3" xfId="45393" xr:uid="{00000000-0005-0000-0000-000056B10000}"/>
    <cellStyle name="Normal 9 2 6 2 2 3 2" xfId="45394" xr:uid="{00000000-0005-0000-0000-000057B10000}"/>
    <cellStyle name="Normal 9 2 6 2 2 4" xfId="45395" xr:uid="{00000000-0005-0000-0000-000058B10000}"/>
    <cellStyle name="Normal 9 2 6 2 3" xfId="45396" xr:uid="{00000000-0005-0000-0000-000059B10000}"/>
    <cellStyle name="Normal 9 2 6 2 3 2" xfId="45397" xr:uid="{00000000-0005-0000-0000-00005AB10000}"/>
    <cellStyle name="Normal 9 2 6 2 3 2 2" xfId="45398" xr:uid="{00000000-0005-0000-0000-00005BB10000}"/>
    <cellStyle name="Normal 9 2 6 2 3 3" xfId="45399" xr:uid="{00000000-0005-0000-0000-00005CB10000}"/>
    <cellStyle name="Normal 9 2 6 2 4" xfId="45400" xr:uid="{00000000-0005-0000-0000-00005DB10000}"/>
    <cellStyle name="Normal 9 2 6 2 4 2" xfId="45401" xr:uid="{00000000-0005-0000-0000-00005EB10000}"/>
    <cellStyle name="Normal 9 2 6 2 5" xfId="45402" xr:uid="{00000000-0005-0000-0000-00005FB10000}"/>
    <cellStyle name="Normal 9 2 6 3" xfId="45403" xr:uid="{00000000-0005-0000-0000-000060B10000}"/>
    <cellStyle name="Normal 9 2 6 3 2" xfId="45404" xr:uid="{00000000-0005-0000-0000-000061B10000}"/>
    <cellStyle name="Normal 9 2 6 3 2 2" xfId="45405" xr:uid="{00000000-0005-0000-0000-000062B10000}"/>
    <cellStyle name="Normal 9 2 6 3 2 2 2" xfId="45406" xr:uid="{00000000-0005-0000-0000-000063B10000}"/>
    <cellStyle name="Normal 9 2 6 3 2 3" xfId="45407" xr:uid="{00000000-0005-0000-0000-000064B10000}"/>
    <cellStyle name="Normal 9 2 6 3 3" xfId="45408" xr:uid="{00000000-0005-0000-0000-000065B10000}"/>
    <cellStyle name="Normal 9 2 6 3 3 2" xfId="45409" xr:uid="{00000000-0005-0000-0000-000066B10000}"/>
    <cellStyle name="Normal 9 2 6 3 4" xfId="45410" xr:uid="{00000000-0005-0000-0000-000067B10000}"/>
    <cellStyle name="Normal 9 2 6 4" xfId="45411" xr:uid="{00000000-0005-0000-0000-000068B10000}"/>
    <cellStyle name="Normal 9 2 6 4 2" xfId="45412" xr:uid="{00000000-0005-0000-0000-000069B10000}"/>
    <cellStyle name="Normal 9 2 6 4 2 2" xfId="45413" xr:uid="{00000000-0005-0000-0000-00006AB10000}"/>
    <cellStyle name="Normal 9 2 6 4 3" xfId="45414" xr:uid="{00000000-0005-0000-0000-00006BB10000}"/>
    <cellStyle name="Normal 9 2 6 5" xfId="45415" xr:uid="{00000000-0005-0000-0000-00006CB10000}"/>
    <cellStyle name="Normal 9 2 6 5 2" xfId="45416" xr:uid="{00000000-0005-0000-0000-00006DB10000}"/>
    <cellStyle name="Normal 9 2 6 6" xfId="45417" xr:uid="{00000000-0005-0000-0000-00006EB10000}"/>
    <cellStyle name="Normal 9 2 7" xfId="45418" xr:uid="{00000000-0005-0000-0000-00006FB10000}"/>
    <cellStyle name="Normal 9 2 7 2" xfId="45419" xr:uid="{00000000-0005-0000-0000-000070B10000}"/>
    <cellStyle name="Normal 9 2 7 2 2" xfId="45420" xr:uid="{00000000-0005-0000-0000-000071B10000}"/>
    <cellStyle name="Normal 9 2 7 2 2 2" xfId="45421" xr:uid="{00000000-0005-0000-0000-000072B10000}"/>
    <cellStyle name="Normal 9 2 7 2 2 2 2" xfId="45422" xr:uid="{00000000-0005-0000-0000-000073B10000}"/>
    <cellStyle name="Normal 9 2 7 2 2 2 2 2" xfId="45423" xr:uid="{00000000-0005-0000-0000-000074B10000}"/>
    <cellStyle name="Normal 9 2 7 2 2 2 3" xfId="45424" xr:uid="{00000000-0005-0000-0000-000075B10000}"/>
    <cellStyle name="Normal 9 2 7 2 2 3" xfId="45425" xr:uid="{00000000-0005-0000-0000-000076B10000}"/>
    <cellStyle name="Normal 9 2 7 2 2 3 2" xfId="45426" xr:uid="{00000000-0005-0000-0000-000077B10000}"/>
    <cellStyle name="Normal 9 2 7 2 2 4" xfId="45427" xr:uid="{00000000-0005-0000-0000-000078B10000}"/>
    <cellStyle name="Normal 9 2 7 2 3" xfId="45428" xr:uid="{00000000-0005-0000-0000-000079B10000}"/>
    <cellStyle name="Normal 9 2 7 2 3 2" xfId="45429" xr:uid="{00000000-0005-0000-0000-00007AB10000}"/>
    <cellStyle name="Normal 9 2 7 2 3 2 2" xfId="45430" xr:uid="{00000000-0005-0000-0000-00007BB10000}"/>
    <cellStyle name="Normal 9 2 7 2 3 3" xfId="45431" xr:uid="{00000000-0005-0000-0000-00007CB10000}"/>
    <cellStyle name="Normal 9 2 7 2 4" xfId="45432" xr:uid="{00000000-0005-0000-0000-00007DB10000}"/>
    <cellStyle name="Normal 9 2 7 2 4 2" xfId="45433" xr:uid="{00000000-0005-0000-0000-00007EB10000}"/>
    <cellStyle name="Normal 9 2 7 2 5" xfId="45434" xr:uid="{00000000-0005-0000-0000-00007FB10000}"/>
    <cellStyle name="Normal 9 2 7 3" xfId="45435" xr:uid="{00000000-0005-0000-0000-000080B10000}"/>
    <cellStyle name="Normal 9 2 7 3 2" xfId="45436" xr:uid="{00000000-0005-0000-0000-000081B10000}"/>
    <cellStyle name="Normal 9 2 7 3 2 2" xfId="45437" xr:uid="{00000000-0005-0000-0000-000082B10000}"/>
    <cellStyle name="Normal 9 2 7 3 2 2 2" xfId="45438" xr:uid="{00000000-0005-0000-0000-000083B10000}"/>
    <cellStyle name="Normal 9 2 7 3 2 3" xfId="45439" xr:uid="{00000000-0005-0000-0000-000084B10000}"/>
    <cellStyle name="Normal 9 2 7 3 3" xfId="45440" xr:uid="{00000000-0005-0000-0000-000085B10000}"/>
    <cellStyle name="Normal 9 2 7 3 3 2" xfId="45441" xr:uid="{00000000-0005-0000-0000-000086B10000}"/>
    <cellStyle name="Normal 9 2 7 3 4" xfId="45442" xr:uid="{00000000-0005-0000-0000-000087B10000}"/>
    <cellStyle name="Normal 9 2 7 4" xfId="45443" xr:uid="{00000000-0005-0000-0000-000088B10000}"/>
    <cellStyle name="Normal 9 2 7 4 2" xfId="45444" xr:uid="{00000000-0005-0000-0000-000089B10000}"/>
    <cellStyle name="Normal 9 2 7 4 2 2" xfId="45445" xr:uid="{00000000-0005-0000-0000-00008AB10000}"/>
    <cellStyle name="Normal 9 2 7 4 3" xfId="45446" xr:uid="{00000000-0005-0000-0000-00008BB10000}"/>
    <cellStyle name="Normal 9 2 7 5" xfId="45447" xr:uid="{00000000-0005-0000-0000-00008CB10000}"/>
    <cellStyle name="Normal 9 2 7 5 2" xfId="45448" xr:uid="{00000000-0005-0000-0000-00008DB10000}"/>
    <cellStyle name="Normal 9 2 7 6" xfId="45449" xr:uid="{00000000-0005-0000-0000-00008EB10000}"/>
    <cellStyle name="Normal 9 2 8" xfId="45450" xr:uid="{00000000-0005-0000-0000-00008FB10000}"/>
    <cellStyle name="Normal 9 2 8 2" xfId="45451" xr:uid="{00000000-0005-0000-0000-000090B10000}"/>
    <cellStyle name="Normal 9 2 8 2 2" xfId="45452" xr:uid="{00000000-0005-0000-0000-000091B10000}"/>
    <cellStyle name="Normal 9 2 8 2 2 2" xfId="45453" xr:uid="{00000000-0005-0000-0000-000092B10000}"/>
    <cellStyle name="Normal 9 2 8 2 2 2 2" xfId="45454" xr:uid="{00000000-0005-0000-0000-000093B10000}"/>
    <cellStyle name="Normal 9 2 8 2 2 3" xfId="45455" xr:uid="{00000000-0005-0000-0000-000094B10000}"/>
    <cellStyle name="Normal 9 2 8 2 3" xfId="45456" xr:uid="{00000000-0005-0000-0000-000095B10000}"/>
    <cellStyle name="Normal 9 2 8 2 3 2" xfId="45457" xr:uid="{00000000-0005-0000-0000-000096B10000}"/>
    <cellStyle name="Normal 9 2 8 2 4" xfId="45458" xr:uid="{00000000-0005-0000-0000-000097B10000}"/>
    <cellStyle name="Normal 9 2 8 3" xfId="45459" xr:uid="{00000000-0005-0000-0000-000098B10000}"/>
    <cellStyle name="Normal 9 2 8 3 2" xfId="45460" xr:uid="{00000000-0005-0000-0000-000099B10000}"/>
    <cellStyle name="Normal 9 2 8 3 2 2" xfId="45461" xr:uid="{00000000-0005-0000-0000-00009AB10000}"/>
    <cellStyle name="Normal 9 2 8 3 3" xfId="45462" xr:uid="{00000000-0005-0000-0000-00009BB10000}"/>
    <cellStyle name="Normal 9 2 8 4" xfId="45463" xr:uid="{00000000-0005-0000-0000-00009CB10000}"/>
    <cellStyle name="Normal 9 2 8 4 2" xfId="45464" xr:uid="{00000000-0005-0000-0000-00009DB10000}"/>
    <cellStyle name="Normal 9 2 8 5" xfId="45465" xr:uid="{00000000-0005-0000-0000-00009EB10000}"/>
    <cellStyle name="Normal 9 2 9" xfId="45466" xr:uid="{00000000-0005-0000-0000-00009FB10000}"/>
    <cellStyle name="Normal 9 2 9 2" xfId="45467" xr:uid="{00000000-0005-0000-0000-0000A0B10000}"/>
    <cellStyle name="Normal 9 2 9 2 2" xfId="45468" xr:uid="{00000000-0005-0000-0000-0000A1B10000}"/>
    <cellStyle name="Normal 9 2 9 2 2 2" xfId="45469" xr:uid="{00000000-0005-0000-0000-0000A2B10000}"/>
    <cellStyle name="Normal 9 2 9 2 3" xfId="45470" xr:uid="{00000000-0005-0000-0000-0000A3B10000}"/>
    <cellStyle name="Normal 9 2 9 3" xfId="45471" xr:uid="{00000000-0005-0000-0000-0000A4B10000}"/>
    <cellStyle name="Normal 9 2 9 3 2" xfId="45472" xr:uid="{00000000-0005-0000-0000-0000A5B10000}"/>
    <cellStyle name="Normal 9 2 9 4" xfId="45473" xr:uid="{00000000-0005-0000-0000-0000A6B10000}"/>
    <cellStyle name="Normal 9 20" xfId="45474" xr:uid="{00000000-0005-0000-0000-0000A7B10000}"/>
    <cellStyle name="Normal 9 20 2" xfId="45475" xr:uid="{00000000-0005-0000-0000-0000A8B10000}"/>
    <cellStyle name="Normal 9 20 2 2" xfId="45476" xr:uid="{00000000-0005-0000-0000-0000A9B10000}"/>
    <cellStyle name="Normal 9 20 2 2 2" xfId="45477" xr:uid="{00000000-0005-0000-0000-0000AAB10000}"/>
    <cellStyle name="Normal 9 20 2 2 2 2" xfId="45478" xr:uid="{00000000-0005-0000-0000-0000ABB10000}"/>
    <cellStyle name="Normal 9 20 2 2 2 2 2" xfId="45479" xr:uid="{00000000-0005-0000-0000-0000ACB10000}"/>
    <cellStyle name="Normal 9 20 2 2 2 2 2 2" xfId="45480" xr:uid="{00000000-0005-0000-0000-0000ADB10000}"/>
    <cellStyle name="Normal 9 20 2 2 2 2 3" xfId="45481" xr:uid="{00000000-0005-0000-0000-0000AEB10000}"/>
    <cellStyle name="Normal 9 20 2 2 2 3" xfId="45482" xr:uid="{00000000-0005-0000-0000-0000AFB10000}"/>
    <cellStyle name="Normal 9 20 2 2 2 3 2" xfId="45483" xr:uid="{00000000-0005-0000-0000-0000B0B10000}"/>
    <cellStyle name="Normal 9 20 2 2 2 4" xfId="45484" xr:uid="{00000000-0005-0000-0000-0000B1B10000}"/>
    <cellStyle name="Normal 9 20 2 2 3" xfId="45485" xr:uid="{00000000-0005-0000-0000-0000B2B10000}"/>
    <cellStyle name="Normal 9 20 2 2 3 2" xfId="45486" xr:uid="{00000000-0005-0000-0000-0000B3B10000}"/>
    <cellStyle name="Normal 9 20 2 2 3 2 2" xfId="45487" xr:uid="{00000000-0005-0000-0000-0000B4B10000}"/>
    <cellStyle name="Normal 9 20 2 2 3 3" xfId="45488" xr:uid="{00000000-0005-0000-0000-0000B5B10000}"/>
    <cellStyle name="Normal 9 20 2 2 4" xfId="45489" xr:uid="{00000000-0005-0000-0000-0000B6B10000}"/>
    <cellStyle name="Normal 9 20 2 2 4 2" xfId="45490" xr:uid="{00000000-0005-0000-0000-0000B7B10000}"/>
    <cellStyle name="Normal 9 20 2 2 5" xfId="45491" xr:uid="{00000000-0005-0000-0000-0000B8B10000}"/>
    <cellStyle name="Normal 9 20 2 3" xfId="45492" xr:uid="{00000000-0005-0000-0000-0000B9B10000}"/>
    <cellStyle name="Normal 9 20 2 3 2" xfId="45493" xr:uid="{00000000-0005-0000-0000-0000BAB10000}"/>
    <cellStyle name="Normal 9 20 2 3 2 2" xfId="45494" xr:uid="{00000000-0005-0000-0000-0000BBB10000}"/>
    <cellStyle name="Normal 9 20 2 3 2 2 2" xfId="45495" xr:uid="{00000000-0005-0000-0000-0000BCB10000}"/>
    <cellStyle name="Normal 9 20 2 3 2 3" xfId="45496" xr:uid="{00000000-0005-0000-0000-0000BDB10000}"/>
    <cellStyle name="Normal 9 20 2 3 3" xfId="45497" xr:uid="{00000000-0005-0000-0000-0000BEB10000}"/>
    <cellStyle name="Normal 9 20 2 3 3 2" xfId="45498" xr:uid="{00000000-0005-0000-0000-0000BFB10000}"/>
    <cellStyle name="Normal 9 20 2 3 4" xfId="45499" xr:uid="{00000000-0005-0000-0000-0000C0B10000}"/>
    <cellStyle name="Normal 9 20 2 4" xfId="45500" xr:uid="{00000000-0005-0000-0000-0000C1B10000}"/>
    <cellStyle name="Normal 9 20 2 4 2" xfId="45501" xr:uid="{00000000-0005-0000-0000-0000C2B10000}"/>
    <cellStyle name="Normal 9 20 2 4 2 2" xfId="45502" xr:uid="{00000000-0005-0000-0000-0000C3B10000}"/>
    <cellStyle name="Normal 9 20 2 4 3" xfId="45503" xr:uid="{00000000-0005-0000-0000-0000C4B10000}"/>
    <cellStyle name="Normal 9 20 2 5" xfId="45504" xr:uid="{00000000-0005-0000-0000-0000C5B10000}"/>
    <cellStyle name="Normal 9 20 2 5 2" xfId="45505" xr:uid="{00000000-0005-0000-0000-0000C6B10000}"/>
    <cellStyle name="Normal 9 20 2 6" xfId="45506" xr:uid="{00000000-0005-0000-0000-0000C7B10000}"/>
    <cellStyle name="Normal 9 20 3" xfId="45507" xr:uid="{00000000-0005-0000-0000-0000C8B10000}"/>
    <cellStyle name="Normal 9 20 3 2" xfId="45508" xr:uid="{00000000-0005-0000-0000-0000C9B10000}"/>
    <cellStyle name="Normal 9 20 3 2 2" xfId="45509" xr:uid="{00000000-0005-0000-0000-0000CAB10000}"/>
    <cellStyle name="Normal 9 20 3 2 2 2" xfId="45510" xr:uid="{00000000-0005-0000-0000-0000CBB10000}"/>
    <cellStyle name="Normal 9 20 3 2 2 2 2" xfId="45511" xr:uid="{00000000-0005-0000-0000-0000CCB10000}"/>
    <cellStyle name="Normal 9 20 3 2 2 2 2 2" xfId="45512" xr:uid="{00000000-0005-0000-0000-0000CDB10000}"/>
    <cellStyle name="Normal 9 20 3 2 2 2 3" xfId="45513" xr:uid="{00000000-0005-0000-0000-0000CEB10000}"/>
    <cellStyle name="Normal 9 20 3 2 2 3" xfId="45514" xr:uid="{00000000-0005-0000-0000-0000CFB10000}"/>
    <cellStyle name="Normal 9 20 3 2 2 3 2" xfId="45515" xr:uid="{00000000-0005-0000-0000-0000D0B10000}"/>
    <cellStyle name="Normal 9 20 3 2 2 4" xfId="45516" xr:uid="{00000000-0005-0000-0000-0000D1B10000}"/>
    <cellStyle name="Normal 9 20 3 2 3" xfId="45517" xr:uid="{00000000-0005-0000-0000-0000D2B10000}"/>
    <cellStyle name="Normal 9 20 3 2 3 2" xfId="45518" xr:uid="{00000000-0005-0000-0000-0000D3B10000}"/>
    <cellStyle name="Normal 9 20 3 2 3 2 2" xfId="45519" xr:uid="{00000000-0005-0000-0000-0000D4B10000}"/>
    <cellStyle name="Normal 9 20 3 2 3 3" xfId="45520" xr:uid="{00000000-0005-0000-0000-0000D5B10000}"/>
    <cellStyle name="Normal 9 20 3 2 4" xfId="45521" xr:uid="{00000000-0005-0000-0000-0000D6B10000}"/>
    <cellStyle name="Normal 9 20 3 2 4 2" xfId="45522" xr:uid="{00000000-0005-0000-0000-0000D7B10000}"/>
    <cellStyle name="Normal 9 20 3 2 5" xfId="45523" xr:uid="{00000000-0005-0000-0000-0000D8B10000}"/>
    <cellStyle name="Normal 9 20 3 3" xfId="45524" xr:uid="{00000000-0005-0000-0000-0000D9B10000}"/>
    <cellStyle name="Normal 9 20 3 3 2" xfId="45525" xr:uid="{00000000-0005-0000-0000-0000DAB10000}"/>
    <cellStyle name="Normal 9 20 3 3 2 2" xfId="45526" xr:uid="{00000000-0005-0000-0000-0000DBB10000}"/>
    <cellStyle name="Normal 9 20 3 3 2 2 2" xfId="45527" xr:uid="{00000000-0005-0000-0000-0000DCB10000}"/>
    <cellStyle name="Normal 9 20 3 3 2 3" xfId="45528" xr:uid="{00000000-0005-0000-0000-0000DDB10000}"/>
    <cellStyle name="Normal 9 20 3 3 3" xfId="45529" xr:uid="{00000000-0005-0000-0000-0000DEB10000}"/>
    <cellStyle name="Normal 9 20 3 3 3 2" xfId="45530" xr:uid="{00000000-0005-0000-0000-0000DFB10000}"/>
    <cellStyle name="Normal 9 20 3 3 4" xfId="45531" xr:uid="{00000000-0005-0000-0000-0000E0B10000}"/>
    <cellStyle name="Normal 9 20 3 4" xfId="45532" xr:uid="{00000000-0005-0000-0000-0000E1B10000}"/>
    <cellStyle name="Normal 9 20 3 4 2" xfId="45533" xr:uid="{00000000-0005-0000-0000-0000E2B10000}"/>
    <cellStyle name="Normal 9 20 3 4 2 2" xfId="45534" xr:uid="{00000000-0005-0000-0000-0000E3B10000}"/>
    <cellStyle name="Normal 9 20 3 4 3" xfId="45535" xr:uid="{00000000-0005-0000-0000-0000E4B10000}"/>
    <cellStyle name="Normal 9 20 3 5" xfId="45536" xr:uid="{00000000-0005-0000-0000-0000E5B10000}"/>
    <cellStyle name="Normal 9 20 3 5 2" xfId="45537" xr:uid="{00000000-0005-0000-0000-0000E6B10000}"/>
    <cellStyle name="Normal 9 20 3 6" xfId="45538" xr:uid="{00000000-0005-0000-0000-0000E7B10000}"/>
    <cellStyle name="Normal 9 20 4" xfId="45539" xr:uid="{00000000-0005-0000-0000-0000E8B10000}"/>
    <cellStyle name="Normal 9 20 4 2" xfId="45540" xr:uid="{00000000-0005-0000-0000-0000E9B10000}"/>
    <cellStyle name="Normal 9 20 4 2 2" xfId="45541" xr:uid="{00000000-0005-0000-0000-0000EAB10000}"/>
    <cellStyle name="Normal 9 20 4 2 2 2" xfId="45542" xr:uid="{00000000-0005-0000-0000-0000EBB10000}"/>
    <cellStyle name="Normal 9 20 4 2 2 2 2" xfId="45543" xr:uid="{00000000-0005-0000-0000-0000ECB10000}"/>
    <cellStyle name="Normal 9 20 4 2 2 3" xfId="45544" xr:uid="{00000000-0005-0000-0000-0000EDB10000}"/>
    <cellStyle name="Normal 9 20 4 2 3" xfId="45545" xr:uid="{00000000-0005-0000-0000-0000EEB10000}"/>
    <cellStyle name="Normal 9 20 4 2 3 2" xfId="45546" xr:uid="{00000000-0005-0000-0000-0000EFB10000}"/>
    <cellStyle name="Normal 9 20 4 2 4" xfId="45547" xr:uid="{00000000-0005-0000-0000-0000F0B10000}"/>
    <cellStyle name="Normal 9 20 4 3" xfId="45548" xr:uid="{00000000-0005-0000-0000-0000F1B10000}"/>
    <cellStyle name="Normal 9 20 4 3 2" xfId="45549" xr:uid="{00000000-0005-0000-0000-0000F2B10000}"/>
    <cellStyle name="Normal 9 20 4 3 2 2" xfId="45550" xr:uid="{00000000-0005-0000-0000-0000F3B10000}"/>
    <cellStyle name="Normal 9 20 4 3 3" xfId="45551" xr:uid="{00000000-0005-0000-0000-0000F4B10000}"/>
    <cellStyle name="Normal 9 20 4 4" xfId="45552" xr:uid="{00000000-0005-0000-0000-0000F5B10000}"/>
    <cellStyle name="Normal 9 20 4 4 2" xfId="45553" xr:uid="{00000000-0005-0000-0000-0000F6B10000}"/>
    <cellStyle name="Normal 9 20 4 5" xfId="45554" xr:uid="{00000000-0005-0000-0000-0000F7B10000}"/>
    <cellStyle name="Normal 9 20 5" xfId="45555" xr:uid="{00000000-0005-0000-0000-0000F8B10000}"/>
    <cellStyle name="Normal 9 20 5 2" xfId="45556" xr:uid="{00000000-0005-0000-0000-0000F9B10000}"/>
    <cellStyle name="Normal 9 20 5 2 2" xfId="45557" xr:uid="{00000000-0005-0000-0000-0000FAB10000}"/>
    <cellStyle name="Normal 9 20 5 2 2 2" xfId="45558" xr:uid="{00000000-0005-0000-0000-0000FBB10000}"/>
    <cellStyle name="Normal 9 20 5 2 3" xfId="45559" xr:uid="{00000000-0005-0000-0000-0000FCB10000}"/>
    <cellStyle name="Normal 9 20 5 3" xfId="45560" xr:uid="{00000000-0005-0000-0000-0000FDB10000}"/>
    <cellStyle name="Normal 9 20 5 3 2" xfId="45561" xr:uid="{00000000-0005-0000-0000-0000FEB10000}"/>
    <cellStyle name="Normal 9 20 5 4" xfId="45562" xr:uid="{00000000-0005-0000-0000-0000FFB10000}"/>
    <cellStyle name="Normal 9 20 6" xfId="45563" xr:uid="{00000000-0005-0000-0000-000000B20000}"/>
    <cellStyle name="Normal 9 20 6 2" xfId="45564" xr:uid="{00000000-0005-0000-0000-000001B20000}"/>
    <cellStyle name="Normal 9 20 6 2 2" xfId="45565" xr:uid="{00000000-0005-0000-0000-000002B20000}"/>
    <cellStyle name="Normal 9 20 6 3" xfId="45566" xr:uid="{00000000-0005-0000-0000-000003B20000}"/>
    <cellStyle name="Normal 9 20 6 3 2" xfId="45567" xr:uid="{00000000-0005-0000-0000-000004B20000}"/>
    <cellStyle name="Normal 9 20 6 4" xfId="45568" xr:uid="{00000000-0005-0000-0000-000005B20000}"/>
    <cellStyle name="Normal 9 20 7" xfId="45569" xr:uid="{00000000-0005-0000-0000-000006B20000}"/>
    <cellStyle name="Normal 9 20 7 2" xfId="45570" xr:uid="{00000000-0005-0000-0000-000007B20000}"/>
    <cellStyle name="Normal 9 20 8" xfId="45571" xr:uid="{00000000-0005-0000-0000-000008B20000}"/>
    <cellStyle name="Normal 9 20 8 2" xfId="45572" xr:uid="{00000000-0005-0000-0000-000009B20000}"/>
    <cellStyle name="Normal 9 20 9" xfId="45573" xr:uid="{00000000-0005-0000-0000-00000AB20000}"/>
    <cellStyle name="Normal 9 21" xfId="45574" xr:uid="{00000000-0005-0000-0000-00000BB20000}"/>
    <cellStyle name="Normal 9 21 2" xfId="45575" xr:uid="{00000000-0005-0000-0000-00000CB20000}"/>
    <cellStyle name="Normal 9 21 2 2" xfId="45576" xr:uid="{00000000-0005-0000-0000-00000DB20000}"/>
    <cellStyle name="Normal 9 21 2 2 2" xfId="45577" xr:uid="{00000000-0005-0000-0000-00000EB20000}"/>
    <cellStyle name="Normal 9 21 2 2 2 2" xfId="45578" xr:uid="{00000000-0005-0000-0000-00000FB20000}"/>
    <cellStyle name="Normal 9 21 2 2 2 2 2" xfId="45579" xr:uid="{00000000-0005-0000-0000-000010B20000}"/>
    <cellStyle name="Normal 9 21 2 2 2 2 2 2" xfId="45580" xr:uid="{00000000-0005-0000-0000-000011B20000}"/>
    <cellStyle name="Normal 9 21 2 2 2 2 3" xfId="45581" xr:uid="{00000000-0005-0000-0000-000012B20000}"/>
    <cellStyle name="Normal 9 21 2 2 2 3" xfId="45582" xr:uid="{00000000-0005-0000-0000-000013B20000}"/>
    <cellStyle name="Normal 9 21 2 2 2 3 2" xfId="45583" xr:uid="{00000000-0005-0000-0000-000014B20000}"/>
    <cellStyle name="Normal 9 21 2 2 2 4" xfId="45584" xr:uid="{00000000-0005-0000-0000-000015B20000}"/>
    <cellStyle name="Normal 9 21 2 2 3" xfId="45585" xr:uid="{00000000-0005-0000-0000-000016B20000}"/>
    <cellStyle name="Normal 9 21 2 2 3 2" xfId="45586" xr:uid="{00000000-0005-0000-0000-000017B20000}"/>
    <cellStyle name="Normal 9 21 2 2 3 2 2" xfId="45587" xr:uid="{00000000-0005-0000-0000-000018B20000}"/>
    <cellStyle name="Normal 9 21 2 2 3 3" xfId="45588" xr:uid="{00000000-0005-0000-0000-000019B20000}"/>
    <cellStyle name="Normal 9 21 2 2 4" xfId="45589" xr:uid="{00000000-0005-0000-0000-00001AB20000}"/>
    <cellStyle name="Normal 9 21 2 2 4 2" xfId="45590" xr:uid="{00000000-0005-0000-0000-00001BB20000}"/>
    <cellStyle name="Normal 9 21 2 2 5" xfId="45591" xr:uid="{00000000-0005-0000-0000-00001CB20000}"/>
    <cellStyle name="Normal 9 21 2 3" xfId="45592" xr:uid="{00000000-0005-0000-0000-00001DB20000}"/>
    <cellStyle name="Normal 9 21 2 3 2" xfId="45593" xr:uid="{00000000-0005-0000-0000-00001EB20000}"/>
    <cellStyle name="Normal 9 21 2 3 2 2" xfId="45594" xr:uid="{00000000-0005-0000-0000-00001FB20000}"/>
    <cellStyle name="Normal 9 21 2 3 2 2 2" xfId="45595" xr:uid="{00000000-0005-0000-0000-000020B20000}"/>
    <cellStyle name="Normal 9 21 2 3 2 3" xfId="45596" xr:uid="{00000000-0005-0000-0000-000021B20000}"/>
    <cellStyle name="Normal 9 21 2 3 3" xfId="45597" xr:uid="{00000000-0005-0000-0000-000022B20000}"/>
    <cellStyle name="Normal 9 21 2 3 3 2" xfId="45598" xr:uid="{00000000-0005-0000-0000-000023B20000}"/>
    <cellStyle name="Normal 9 21 2 3 4" xfId="45599" xr:uid="{00000000-0005-0000-0000-000024B20000}"/>
    <cellStyle name="Normal 9 21 2 4" xfId="45600" xr:uid="{00000000-0005-0000-0000-000025B20000}"/>
    <cellStyle name="Normal 9 21 2 4 2" xfId="45601" xr:uid="{00000000-0005-0000-0000-000026B20000}"/>
    <cellStyle name="Normal 9 21 2 4 2 2" xfId="45602" xr:uid="{00000000-0005-0000-0000-000027B20000}"/>
    <cellStyle name="Normal 9 21 2 4 3" xfId="45603" xr:uid="{00000000-0005-0000-0000-000028B20000}"/>
    <cellStyle name="Normal 9 21 2 5" xfId="45604" xr:uid="{00000000-0005-0000-0000-000029B20000}"/>
    <cellStyle name="Normal 9 21 2 5 2" xfId="45605" xr:uid="{00000000-0005-0000-0000-00002AB20000}"/>
    <cellStyle name="Normal 9 21 2 6" xfId="45606" xr:uid="{00000000-0005-0000-0000-00002BB20000}"/>
    <cellStyle name="Normal 9 21 3" xfId="45607" xr:uid="{00000000-0005-0000-0000-00002CB20000}"/>
    <cellStyle name="Normal 9 21 3 2" xfId="45608" xr:uid="{00000000-0005-0000-0000-00002DB20000}"/>
    <cellStyle name="Normal 9 21 3 2 2" xfId="45609" xr:uid="{00000000-0005-0000-0000-00002EB20000}"/>
    <cellStyle name="Normal 9 21 3 2 2 2" xfId="45610" xr:uid="{00000000-0005-0000-0000-00002FB20000}"/>
    <cellStyle name="Normal 9 21 3 2 2 2 2" xfId="45611" xr:uid="{00000000-0005-0000-0000-000030B20000}"/>
    <cellStyle name="Normal 9 21 3 2 2 2 2 2" xfId="45612" xr:uid="{00000000-0005-0000-0000-000031B20000}"/>
    <cellStyle name="Normal 9 21 3 2 2 2 3" xfId="45613" xr:uid="{00000000-0005-0000-0000-000032B20000}"/>
    <cellStyle name="Normal 9 21 3 2 2 3" xfId="45614" xr:uid="{00000000-0005-0000-0000-000033B20000}"/>
    <cellStyle name="Normal 9 21 3 2 2 3 2" xfId="45615" xr:uid="{00000000-0005-0000-0000-000034B20000}"/>
    <cellStyle name="Normal 9 21 3 2 2 4" xfId="45616" xr:uid="{00000000-0005-0000-0000-000035B20000}"/>
    <cellStyle name="Normal 9 21 3 2 3" xfId="45617" xr:uid="{00000000-0005-0000-0000-000036B20000}"/>
    <cellStyle name="Normal 9 21 3 2 3 2" xfId="45618" xr:uid="{00000000-0005-0000-0000-000037B20000}"/>
    <cellStyle name="Normal 9 21 3 2 3 2 2" xfId="45619" xr:uid="{00000000-0005-0000-0000-000038B20000}"/>
    <cellStyle name="Normal 9 21 3 2 3 3" xfId="45620" xr:uid="{00000000-0005-0000-0000-000039B20000}"/>
    <cellStyle name="Normal 9 21 3 2 4" xfId="45621" xr:uid="{00000000-0005-0000-0000-00003AB20000}"/>
    <cellStyle name="Normal 9 21 3 2 4 2" xfId="45622" xr:uid="{00000000-0005-0000-0000-00003BB20000}"/>
    <cellStyle name="Normal 9 21 3 2 5" xfId="45623" xr:uid="{00000000-0005-0000-0000-00003CB20000}"/>
    <cellStyle name="Normal 9 21 3 3" xfId="45624" xr:uid="{00000000-0005-0000-0000-00003DB20000}"/>
    <cellStyle name="Normal 9 21 3 3 2" xfId="45625" xr:uid="{00000000-0005-0000-0000-00003EB20000}"/>
    <cellStyle name="Normal 9 21 3 3 2 2" xfId="45626" xr:uid="{00000000-0005-0000-0000-00003FB20000}"/>
    <cellStyle name="Normal 9 21 3 3 2 2 2" xfId="45627" xr:uid="{00000000-0005-0000-0000-000040B20000}"/>
    <cellStyle name="Normal 9 21 3 3 2 3" xfId="45628" xr:uid="{00000000-0005-0000-0000-000041B20000}"/>
    <cellStyle name="Normal 9 21 3 3 3" xfId="45629" xr:uid="{00000000-0005-0000-0000-000042B20000}"/>
    <cellStyle name="Normal 9 21 3 3 3 2" xfId="45630" xr:uid="{00000000-0005-0000-0000-000043B20000}"/>
    <cellStyle name="Normal 9 21 3 3 4" xfId="45631" xr:uid="{00000000-0005-0000-0000-000044B20000}"/>
    <cellStyle name="Normal 9 21 3 4" xfId="45632" xr:uid="{00000000-0005-0000-0000-000045B20000}"/>
    <cellStyle name="Normal 9 21 3 4 2" xfId="45633" xr:uid="{00000000-0005-0000-0000-000046B20000}"/>
    <cellStyle name="Normal 9 21 3 4 2 2" xfId="45634" xr:uid="{00000000-0005-0000-0000-000047B20000}"/>
    <cellStyle name="Normal 9 21 3 4 3" xfId="45635" xr:uid="{00000000-0005-0000-0000-000048B20000}"/>
    <cellStyle name="Normal 9 21 3 5" xfId="45636" xr:uid="{00000000-0005-0000-0000-000049B20000}"/>
    <cellStyle name="Normal 9 21 3 5 2" xfId="45637" xr:uid="{00000000-0005-0000-0000-00004AB20000}"/>
    <cellStyle name="Normal 9 21 3 6" xfId="45638" xr:uid="{00000000-0005-0000-0000-00004BB20000}"/>
    <cellStyle name="Normal 9 21 4" xfId="45639" xr:uid="{00000000-0005-0000-0000-00004CB20000}"/>
    <cellStyle name="Normal 9 21 4 2" xfId="45640" xr:uid="{00000000-0005-0000-0000-00004DB20000}"/>
    <cellStyle name="Normal 9 21 4 2 2" xfId="45641" xr:uid="{00000000-0005-0000-0000-00004EB20000}"/>
    <cellStyle name="Normal 9 21 4 2 2 2" xfId="45642" xr:uid="{00000000-0005-0000-0000-00004FB20000}"/>
    <cellStyle name="Normal 9 21 4 2 2 2 2" xfId="45643" xr:uid="{00000000-0005-0000-0000-000050B20000}"/>
    <cellStyle name="Normal 9 21 4 2 2 3" xfId="45644" xr:uid="{00000000-0005-0000-0000-000051B20000}"/>
    <cellStyle name="Normal 9 21 4 2 3" xfId="45645" xr:uid="{00000000-0005-0000-0000-000052B20000}"/>
    <cellStyle name="Normal 9 21 4 2 3 2" xfId="45646" xr:uid="{00000000-0005-0000-0000-000053B20000}"/>
    <cellStyle name="Normal 9 21 4 2 4" xfId="45647" xr:uid="{00000000-0005-0000-0000-000054B20000}"/>
    <cellStyle name="Normal 9 21 4 3" xfId="45648" xr:uid="{00000000-0005-0000-0000-000055B20000}"/>
    <cellStyle name="Normal 9 21 4 3 2" xfId="45649" xr:uid="{00000000-0005-0000-0000-000056B20000}"/>
    <cellStyle name="Normal 9 21 4 3 2 2" xfId="45650" xr:uid="{00000000-0005-0000-0000-000057B20000}"/>
    <cellStyle name="Normal 9 21 4 3 3" xfId="45651" xr:uid="{00000000-0005-0000-0000-000058B20000}"/>
    <cellStyle name="Normal 9 21 4 4" xfId="45652" xr:uid="{00000000-0005-0000-0000-000059B20000}"/>
    <cellStyle name="Normal 9 21 4 4 2" xfId="45653" xr:uid="{00000000-0005-0000-0000-00005AB20000}"/>
    <cellStyle name="Normal 9 21 4 5" xfId="45654" xr:uid="{00000000-0005-0000-0000-00005BB20000}"/>
    <cellStyle name="Normal 9 21 5" xfId="45655" xr:uid="{00000000-0005-0000-0000-00005CB20000}"/>
    <cellStyle name="Normal 9 21 5 2" xfId="45656" xr:uid="{00000000-0005-0000-0000-00005DB20000}"/>
    <cellStyle name="Normal 9 21 5 2 2" xfId="45657" xr:uid="{00000000-0005-0000-0000-00005EB20000}"/>
    <cellStyle name="Normal 9 21 5 2 2 2" xfId="45658" xr:uid="{00000000-0005-0000-0000-00005FB20000}"/>
    <cellStyle name="Normal 9 21 5 2 3" xfId="45659" xr:uid="{00000000-0005-0000-0000-000060B20000}"/>
    <cellStyle name="Normal 9 21 5 3" xfId="45660" xr:uid="{00000000-0005-0000-0000-000061B20000}"/>
    <cellStyle name="Normal 9 21 5 3 2" xfId="45661" xr:uid="{00000000-0005-0000-0000-000062B20000}"/>
    <cellStyle name="Normal 9 21 5 4" xfId="45662" xr:uid="{00000000-0005-0000-0000-000063B20000}"/>
    <cellStyle name="Normal 9 21 6" xfId="45663" xr:uid="{00000000-0005-0000-0000-000064B20000}"/>
    <cellStyle name="Normal 9 21 6 2" xfId="45664" xr:uid="{00000000-0005-0000-0000-000065B20000}"/>
    <cellStyle name="Normal 9 21 6 2 2" xfId="45665" xr:uid="{00000000-0005-0000-0000-000066B20000}"/>
    <cellStyle name="Normal 9 21 6 3" xfId="45666" xr:uid="{00000000-0005-0000-0000-000067B20000}"/>
    <cellStyle name="Normal 9 21 6 3 2" xfId="45667" xr:uid="{00000000-0005-0000-0000-000068B20000}"/>
    <cellStyle name="Normal 9 21 6 4" xfId="45668" xr:uid="{00000000-0005-0000-0000-000069B20000}"/>
    <cellStyle name="Normal 9 21 7" xfId="45669" xr:uid="{00000000-0005-0000-0000-00006AB20000}"/>
    <cellStyle name="Normal 9 21 7 2" xfId="45670" xr:uid="{00000000-0005-0000-0000-00006BB20000}"/>
    <cellStyle name="Normal 9 21 8" xfId="45671" xr:uid="{00000000-0005-0000-0000-00006CB20000}"/>
    <cellStyle name="Normal 9 21 8 2" xfId="45672" xr:uid="{00000000-0005-0000-0000-00006DB20000}"/>
    <cellStyle name="Normal 9 21 9" xfId="45673" xr:uid="{00000000-0005-0000-0000-00006EB20000}"/>
    <cellStyle name="Normal 9 22" xfId="45674" xr:uid="{00000000-0005-0000-0000-00006FB20000}"/>
    <cellStyle name="Normal 9 22 2" xfId="45675" xr:uid="{00000000-0005-0000-0000-000070B20000}"/>
    <cellStyle name="Normal 9 22 2 2" xfId="45676" xr:uid="{00000000-0005-0000-0000-000071B20000}"/>
    <cellStyle name="Normal 9 22 2 2 2" xfId="45677" xr:uid="{00000000-0005-0000-0000-000072B20000}"/>
    <cellStyle name="Normal 9 22 2 2 2 2" xfId="45678" xr:uid="{00000000-0005-0000-0000-000073B20000}"/>
    <cellStyle name="Normal 9 22 2 2 2 2 2" xfId="45679" xr:uid="{00000000-0005-0000-0000-000074B20000}"/>
    <cellStyle name="Normal 9 22 2 2 2 3" xfId="45680" xr:uid="{00000000-0005-0000-0000-000075B20000}"/>
    <cellStyle name="Normal 9 22 2 2 3" xfId="45681" xr:uid="{00000000-0005-0000-0000-000076B20000}"/>
    <cellStyle name="Normal 9 22 2 2 3 2" xfId="45682" xr:uid="{00000000-0005-0000-0000-000077B20000}"/>
    <cellStyle name="Normal 9 22 2 2 4" xfId="45683" xr:uid="{00000000-0005-0000-0000-000078B20000}"/>
    <cellStyle name="Normal 9 22 2 3" xfId="45684" xr:uid="{00000000-0005-0000-0000-000079B20000}"/>
    <cellStyle name="Normal 9 22 2 3 2" xfId="45685" xr:uid="{00000000-0005-0000-0000-00007AB20000}"/>
    <cellStyle name="Normal 9 22 2 3 2 2" xfId="45686" xr:uid="{00000000-0005-0000-0000-00007BB20000}"/>
    <cellStyle name="Normal 9 22 2 3 3" xfId="45687" xr:uid="{00000000-0005-0000-0000-00007CB20000}"/>
    <cellStyle name="Normal 9 22 2 4" xfId="45688" xr:uid="{00000000-0005-0000-0000-00007DB20000}"/>
    <cellStyle name="Normal 9 22 2 4 2" xfId="45689" xr:uid="{00000000-0005-0000-0000-00007EB20000}"/>
    <cellStyle name="Normal 9 22 2 5" xfId="45690" xr:uid="{00000000-0005-0000-0000-00007FB20000}"/>
    <cellStyle name="Normal 9 22 3" xfId="45691" xr:uid="{00000000-0005-0000-0000-000080B20000}"/>
    <cellStyle name="Normal 9 22 3 2" xfId="45692" xr:uid="{00000000-0005-0000-0000-000081B20000}"/>
    <cellStyle name="Normal 9 22 3 2 2" xfId="45693" xr:uid="{00000000-0005-0000-0000-000082B20000}"/>
    <cellStyle name="Normal 9 22 3 2 2 2" xfId="45694" xr:uid="{00000000-0005-0000-0000-000083B20000}"/>
    <cellStyle name="Normal 9 22 3 2 3" xfId="45695" xr:uid="{00000000-0005-0000-0000-000084B20000}"/>
    <cellStyle name="Normal 9 22 3 3" xfId="45696" xr:uid="{00000000-0005-0000-0000-000085B20000}"/>
    <cellStyle name="Normal 9 22 3 3 2" xfId="45697" xr:uid="{00000000-0005-0000-0000-000086B20000}"/>
    <cellStyle name="Normal 9 22 3 4" xfId="45698" xr:uid="{00000000-0005-0000-0000-000087B20000}"/>
    <cellStyle name="Normal 9 22 4" xfId="45699" xr:uid="{00000000-0005-0000-0000-000088B20000}"/>
    <cellStyle name="Normal 9 22 4 2" xfId="45700" xr:uid="{00000000-0005-0000-0000-000089B20000}"/>
    <cellStyle name="Normal 9 22 4 2 2" xfId="45701" xr:uid="{00000000-0005-0000-0000-00008AB20000}"/>
    <cellStyle name="Normal 9 22 4 3" xfId="45702" xr:uid="{00000000-0005-0000-0000-00008BB20000}"/>
    <cellStyle name="Normal 9 22 5" xfId="45703" xr:uid="{00000000-0005-0000-0000-00008CB20000}"/>
    <cellStyle name="Normal 9 22 5 2" xfId="45704" xr:uid="{00000000-0005-0000-0000-00008DB20000}"/>
    <cellStyle name="Normal 9 22 6" xfId="45705" xr:uid="{00000000-0005-0000-0000-00008EB20000}"/>
    <cellStyle name="Normal 9 23" xfId="45706" xr:uid="{00000000-0005-0000-0000-00008FB20000}"/>
    <cellStyle name="Normal 9 23 2" xfId="45707" xr:uid="{00000000-0005-0000-0000-000090B20000}"/>
    <cellStyle name="Normal 9 23 2 2" xfId="45708" xr:uid="{00000000-0005-0000-0000-000091B20000}"/>
    <cellStyle name="Normal 9 23 2 2 2" xfId="45709" xr:uid="{00000000-0005-0000-0000-000092B20000}"/>
    <cellStyle name="Normal 9 23 2 2 2 2" xfId="45710" xr:uid="{00000000-0005-0000-0000-000093B20000}"/>
    <cellStyle name="Normal 9 23 2 2 2 2 2" xfId="45711" xr:uid="{00000000-0005-0000-0000-000094B20000}"/>
    <cellStyle name="Normal 9 23 2 2 2 3" xfId="45712" xr:uid="{00000000-0005-0000-0000-000095B20000}"/>
    <cellStyle name="Normal 9 23 2 2 3" xfId="45713" xr:uid="{00000000-0005-0000-0000-000096B20000}"/>
    <cellStyle name="Normal 9 23 2 2 3 2" xfId="45714" xr:uid="{00000000-0005-0000-0000-000097B20000}"/>
    <cellStyle name="Normal 9 23 2 2 4" xfId="45715" xr:uid="{00000000-0005-0000-0000-000098B20000}"/>
    <cellStyle name="Normal 9 23 2 3" xfId="45716" xr:uid="{00000000-0005-0000-0000-000099B20000}"/>
    <cellStyle name="Normal 9 23 2 3 2" xfId="45717" xr:uid="{00000000-0005-0000-0000-00009AB20000}"/>
    <cellStyle name="Normal 9 23 2 3 2 2" xfId="45718" xr:uid="{00000000-0005-0000-0000-00009BB20000}"/>
    <cellStyle name="Normal 9 23 2 3 3" xfId="45719" xr:uid="{00000000-0005-0000-0000-00009CB20000}"/>
    <cellStyle name="Normal 9 23 2 4" xfId="45720" xr:uid="{00000000-0005-0000-0000-00009DB20000}"/>
    <cellStyle name="Normal 9 23 2 4 2" xfId="45721" xr:uid="{00000000-0005-0000-0000-00009EB20000}"/>
    <cellStyle name="Normal 9 23 2 5" xfId="45722" xr:uid="{00000000-0005-0000-0000-00009FB20000}"/>
    <cellStyle name="Normal 9 23 3" xfId="45723" xr:uid="{00000000-0005-0000-0000-0000A0B20000}"/>
    <cellStyle name="Normal 9 23 3 2" xfId="45724" xr:uid="{00000000-0005-0000-0000-0000A1B20000}"/>
    <cellStyle name="Normal 9 23 3 2 2" xfId="45725" xr:uid="{00000000-0005-0000-0000-0000A2B20000}"/>
    <cellStyle name="Normal 9 23 3 2 2 2" xfId="45726" xr:uid="{00000000-0005-0000-0000-0000A3B20000}"/>
    <cellStyle name="Normal 9 23 3 2 3" xfId="45727" xr:uid="{00000000-0005-0000-0000-0000A4B20000}"/>
    <cellStyle name="Normal 9 23 3 3" xfId="45728" xr:uid="{00000000-0005-0000-0000-0000A5B20000}"/>
    <cellStyle name="Normal 9 23 3 3 2" xfId="45729" xr:uid="{00000000-0005-0000-0000-0000A6B20000}"/>
    <cellStyle name="Normal 9 23 3 4" xfId="45730" xr:uid="{00000000-0005-0000-0000-0000A7B20000}"/>
    <cellStyle name="Normal 9 23 4" xfId="45731" xr:uid="{00000000-0005-0000-0000-0000A8B20000}"/>
    <cellStyle name="Normal 9 23 4 2" xfId="45732" xr:uid="{00000000-0005-0000-0000-0000A9B20000}"/>
    <cellStyle name="Normal 9 23 4 2 2" xfId="45733" xr:uid="{00000000-0005-0000-0000-0000AAB20000}"/>
    <cellStyle name="Normal 9 23 4 3" xfId="45734" xr:uid="{00000000-0005-0000-0000-0000ABB20000}"/>
    <cellStyle name="Normal 9 23 5" xfId="45735" xr:uid="{00000000-0005-0000-0000-0000ACB20000}"/>
    <cellStyle name="Normal 9 23 5 2" xfId="45736" xr:uid="{00000000-0005-0000-0000-0000ADB20000}"/>
    <cellStyle name="Normal 9 23 6" xfId="45737" xr:uid="{00000000-0005-0000-0000-0000AEB20000}"/>
    <cellStyle name="Normal 9 24" xfId="45738" xr:uid="{00000000-0005-0000-0000-0000AFB20000}"/>
    <cellStyle name="Normal 9 24 2" xfId="45739" xr:uid="{00000000-0005-0000-0000-0000B0B20000}"/>
    <cellStyle name="Normal 9 24 2 2" xfId="45740" xr:uid="{00000000-0005-0000-0000-0000B1B20000}"/>
    <cellStyle name="Normal 9 24 2 2 2" xfId="45741" xr:uid="{00000000-0005-0000-0000-0000B2B20000}"/>
    <cellStyle name="Normal 9 24 2 2 2 2" xfId="45742" xr:uid="{00000000-0005-0000-0000-0000B3B20000}"/>
    <cellStyle name="Normal 9 24 2 2 3" xfId="45743" xr:uid="{00000000-0005-0000-0000-0000B4B20000}"/>
    <cellStyle name="Normal 9 24 2 3" xfId="45744" xr:uid="{00000000-0005-0000-0000-0000B5B20000}"/>
    <cellStyle name="Normal 9 24 2 3 2" xfId="45745" xr:uid="{00000000-0005-0000-0000-0000B6B20000}"/>
    <cellStyle name="Normal 9 24 2 4" xfId="45746" xr:uid="{00000000-0005-0000-0000-0000B7B20000}"/>
    <cellStyle name="Normal 9 24 3" xfId="45747" xr:uid="{00000000-0005-0000-0000-0000B8B20000}"/>
    <cellStyle name="Normal 9 24 3 2" xfId="45748" xr:uid="{00000000-0005-0000-0000-0000B9B20000}"/>
    <cellStyle name="Normal 9 24 3 2 2" xfId="45749" xr:uid="{00000000-0005-0000-0000-0000BAB20000}"/>
    <cellStyle name="Normal 9 24 3 3" xfId="45750" xr:uid="{00000000-0005-0000-0000-0000BBB20000}"/>
    <cellStyle name="Normal 9 24 4" xfId="45751" xr:uid="{00000000-0005-0000-0000-0000BCB20000}"/>
    <cellStyle name="Normal 9 24 4 2" xfId="45752" xr:uid="{00000000-0005-0000-0000-0000BDB20000}"/>
    <cellStyle name="Normal 9 24 5" xfId="45753" xr:uid="{00000000-0005-0000-0000-0000BEB20000}"/>
    <cellStyle name="Normal 9 25" xfId="45754" xr:uid="{00000000-0005-0000-0000-0000BFB20000}"/>
    <cellStyle name="Normal 9 25 2" xfId="45755" xr:uid="{00000000-0005-0000-0000-0000C0B20000}"/>
    <cellStyle name="Normal 9 25 2 2" xfId="45756" xr:uid="{00000000-0005-0000-0000-0000C1B20000}"/>
    <cellStyle name="Normal 9 25 2 2 2" xfId="45757" xr:uid="{00000000-0005-0000-0000-0000C2B20000}"/>
    <cellStyle name="Normal 9 25 2 3" xfId="45758" xr:uid="{00000000-0005-0000-0000-0000C3B20000}"/>
    <cellStyle name="Normal 9 25 3" xfId="45759" xr:uid="{00000000-0005-0000-0000-0000C4B20000}"/>
    <cellStyle name="Normal 9 25 3 2" xfId="45760" xr:uid="{00000000-0005-0000-0000-0000C5B20000}"/>
    <cellStyle name="Normal 9 25 4" xfId="45761" xr:uid="{00000000-0005-0000-0000-0000C6B20000}"/>
    <cellStyle name="Normal 9 26" xfId="45762" xr:uid="{00000000-0005-0000-0000-0000C7B20000}"/>
    <cellStyle name="Normal 9 26 2" xfId="45763" xr:uid="{00000000-0005-0000-0000-0000C8B20000}"/>
    <cellStyle name="Normal 9 26 2 2" xfId="45764" xr:uid="{00000000-0005-0000-0000-0000C9B20000}"/>
    <cellStyle name="Normal 9 26 3" xfId="45765" xr:uid="{00000000-0005-0000-0000-0000CAB20000}"/>
    <cellStyle name="Normal 9 26 3 2" xfId="45766" xr:uid="{00000000-0005-0000-0000-0000CBB20000}"/>
    <cellStyle name="Normal 9 26 4" xfId="45767" xr:uid="{00000000-0005-0000-0000-0000CCB20000}"/>
    <cellStyle name="Normal 9 27" xfId="45768" xr:uid="{00000000-0005-0000-0000-0000CDB20000}"/>
    <cellStyle name="Normal 9 27 2" xfId="45769" xr:uid="{00000000-0005-0000-0000-0000CEB20000}"/>
    <cellStyle name="Normal 9 27 2 2" xfId="45770" xr:uid="{00000000-0005-0000-0000-0000CFB20000}"/>
    <cellStyle name="Normal 9 27 3" xfId="45771" xr:uid="{00000000-0005-0000-0000-0000D0B20000}"/>
    <cellStyle name="Normal 9 27 3 2" xfId="45772" xr:uid="{00000000-0005-0000-0000-0000D1B20000}"/>
    <cellStyle name="Normal 9 27 4" xfId="45773" xr:uid="{00000000-0005-0000-0000-0000D2B20000}"/>
    <cellStyle name="Normal 9 28" xfId="45774" xr:uid="{00000000-0005-0000-0000-0000D3B20000}"/>
    <cellStyle name="Normal 9 28 2" xfId="45775" xr:uid="{00000000-0005-0000-0000-0000D4B20000}"/>
    <cellStyle name="Normal 9 29" xfId="45776" xr:uid="{00000000-0005-0000-0000-0000D5B20000}"/>
    <cellStyle name="Normal 9 29 2" xfId="45777" xr:uid="{00000000-0005-0000-0000-0000D6B20000}"/>
    <cellStyle name="Normal 9 3" xfId="45778" xr:uid="{00000000-0005-0000-0000-0000D7B20000}"/>
    <cellStyle name="Normal 9 3 2" xfId="45779" xr:uid="{00000000-0005-0000-0000-0000D8B20000}"/>
    <cellStyle name="Normal 9 30" xfId="45780" xr:uid="{00000000-0005-0000-0000-0000D9B20000}"/>
    <cellStyle name="Normal 9 31" xfId="45781" xr:uid="{00000000-0005-0000-0000-0000DAB20000}"/>
    <cellStyle name="Normal 9 4" xfId="45782" xr:uid="{00000000-0005-0000-0000-0000DBB20000}"/>
    <cellStyle name="Normal 9 4 2" xfId="45783" xr:uid="{00000000-0005-0000-0000-0000DCB20000}"/>
    <cellStyle name="Normal 9 5" xfId="45784" xr:uid="{00000000-0005-0000-0000-0000DDB20000}"/>
    <cellStyle name="Normal 9 5 2" xfId="45785" xr:uid="{00000000-0005-0000-0000-0000DEB20000}"/>
    <cellStyle name="Normal 9 6" xfId="45786" xr:uid="{00000000-0005-0000-0000-0000DFB20000}"/>
    <cellStyle name="Normal 9 6 2" xfId="45787" xr:uid="{00000000-0005-0000-0000-0000E0B20000}"/>
    <cellStyle name="Normal 9 7" xfId="45788" xr:uid="{00000000-0005-0000-0000-0000E1B20000}"/>
    <cellStyle name="Normal 9 7 2" xfId="45789" xr:uid="{00000000-0005-0000-0000-0000E2B20000}"/>
    <cellStyle name="Normal 9 8" xfId="45790" xr:uid="{00000000-0005-0000-0000-0000E3B20000}"/>
    <cellStyle name="Normal 9 8 2" xfId="45791" xr:uid="{00000000-0005-0000-0000-0000E4B20000}"/>
    <cellStyle name="Normal 9 9" xfId="45792" xr:uid="{00000000-0005-0000-0000-0000E5B20000}"/>
    <cellStyle name="Normal 9 9 2" xfId="45793" xr:uid="{00000000-0005-0000-0000-0000E6B20000}"/>
    <cellStyle name="Normal 90" xfId="45794" xr:uid="{00000000-0005-0000-0000-0000E7B20000}"/>
    <cellStyle name="Normal 90 2" xfId="45795" xr:uid="{00000000-0005-0000-0000-0000E8B20000}"/>
    <cellStyle name="Normal 91" xfId="45796" xr:uid="{00000000-0005-0000-0000-0000E9B20000}"/>
    <cellStyle name="Normal 92" xfId="45797" xr:uid="{00000000-0005-0000-0000-0000EAB20000}"/>
    <cellStyle name="Normal 93" xfId="45798" xr:uid="{00000000-0005-0000-0000-0000EBB20000}"/>
    <cellStyle name="Normal 94" xfId="45799" xr:uid="{00000000-0005-0000-0000-0000ECB20000}"/>
    <cellStyle name="Normal 95" xfId="45800" xr:uid="{00000000-0005-0000-0000-0000EDB20000}"/>
    <cellStyle name="Normal 96" xfId="45801" xr:uid="{00000000-0005-0000-0000-0000EEB20000}"/>
    <cellStyle name="Normal 97" xfId="45802" xr:uid="{00000000-0005-0000-0000-0000EFB20000}"/>
    <cellStyle name="Normal 98" xfId="45803" xr:uid="{00000000-0005-0000-0000-0000F0B20000}"/>
    <cellStyle name="Normal 99" xfId="45804" xr:uid="{00000000-0005-0000-0000-0000F1B20000}"/>
    <cellStyle name="Normal_SOA TROŠKOVNIK 44-CIJENE" xfId="48789" xr:uid="{7DCAD1A3-4C17-499A-8D2A-42D96B46DA87}"/>
    <cellStyle name="Normal_TROSKOVNIK-revizija2 2 2" xfId="48800" xr:uid="{E0800C95-B9F8-450D-A19B-334AF4668EEF}"/>
    <cellStyle name="Normal1" xfId="45805" xr:uid="{00000000-0005-0000-0000-0000F2B20000}"/>
    <cellStyle name="Normal1 2" xfId="45806" xr:uid="{00000000-0005-0000-0000-0000F3B20000}"/>
    <cellStyle name="Normal1 3" xfId="45807" xr:uid="{00000000-0005-0000-0000-0000F4B20000}"/>
    <cellStyle name="Normal3" xfId="45808" xr:uid="{00000000-0005-0000-0000-0000F5B20000}"/>
    <cellStyle name="Normal3 2" xfId="45809" xr:uid="{00000000-0005-0000-0000-0000F6B20000}"/>
    <cellStyle name="Normalno" xfId="0" builtinId="0"/>
    <cellStyle name="Normalno 12 2" xfId="48803" xr:uid="{C0B5358A-5FE3-4902-9993-76ECB1799601}"/>
    <cellStyle name="Normalno 2" xfId="45810" xr:uid="{00000000-0005-0000-0000-0000F7B20000}"/>
    <cellStyle name="Normalno 2 2" xfId="45811" xr:uid="{00000000-0005-0000-0000-0000F8B20000}"/>
    <cellStyle name="Normalno 2 2 10" xfId="45812" xr:uid="{00000000-0005-0000-0000-0000F9B20000}"/>
    <cellStyle name="Normalno 2 2 10 2" xfId="45813" xr:uid="{00000000-0005-0000-0000-0000FAB20000}"/>
    <cellStyle name="Normalno 2 2 11" xfId="45814" xr:uid="{00000000-0005-0000-0000-0000FBB20000}"/>
    <cellStyle name="Normalno 2 2 12" xfId="45815" xr:uid="{00000000-0005-0000-0000-0000FCB20000}"/>
    <cellStyle name="Normalno 2 2 13" xfId="48794" xr:uid="{28011595-9802-460B-9DBE-9ADD4423F288}"/>
    <cellStyle name="Normalno 2 2 2" xfId="45816" xr:uid="{00000000-0005-0000-0000-0000FDB20000}"/>
    <cellStyle name="Normalno 2 2 2 10" xfId="45817" xr:uid="{00000000-0005-0000-0000-0000FEB20000}"/>
    <cellStyle name="Normalno 2 2 2 2" xfId="45818" xr:uid="{00000000-0005-0000-0000-0000FFB20000}"/>
    <cellStyle name="Normalno 2 2 2 2 2" xfId="45819" xr:uid="{00000000-0005-0000-0000-000000B30000}"/>
    <cellStyle name="Normalno 2 2 2 2 2 2" xfId="45820" xr:uid="{00000000-0005-0000-0000-000001B30000}"/>
    <cellStyle name="Normalno 2 2 2 2 2 2 2" xfId="45821" xr:uid="{00000000-0005-0000-0000-000002B30000}"/>
    <cellStyle name="Normalno 2 2 2 2 2 2 2 2" xfId="45822" xr:uid="{00000000-0005-0000-0000-000003B30000}"/>
    <cellStyle name="Normalno 2 2 2 2 2 2 2 2 2" xfId="45823" xr:uid="{00000000-0005-0000-0000-000004B30000}"/>
    <cellStyle name="Normalno 2 2 2 2 2 2 2 3" xfId="45824" xr:uid="{00000000-0005-0000-0000-000005B30000}"/>
    <cellStyle name="Normalno 2 2 2 2 2 2 3" xfId="45825" xr:uid="{00000000-0005-0000-0000-000006B30000}"/>
    <cellStyle name="Normalno 2 2 2 2 2 2 3 2" xfId="45826" xr:uid="{00000000-0005-0000-0000-000007B30000}"/>
    <cellStyle name="Normalno 2 2 2 2 2 2 4" xfId="45827" xr:uid="{00000000-0005-0000-0000-000008B30000}"/>
    <cellStyle name="Normalno 2 2 2 2 2 3" xfId="45828" xr:uid="{00000000-0005-0000-0000-000009B30000}"/>
    <cellStyle name="Normalno 2 2 2 2 2 3 2" xfId="45829" xr:uid="{00000000-0005-0000-0000-00000AB30000}"/>
    <cellStyle name="Normalno 2 2 2 2 2 3 2 2" xfId="45830" xr:uid="{00000000-0005-0000-0000-00000BB30000}"/>
    <cellStyle name="Normalno 2 2 2 2 2 3 3" xfId="45831" xr:uid="{00000000-0005-0000-0000-00000CB30000}"/>
    <cellStyle name="Normalno 2 2 2 2 2 4" xfId="45832" xr:uid="{00000000-0005-0000-0000-00000DB30000}"/>
    <cellStyle name="Normalno 2 2 2 2 2 4 2" xfId="45833" xr:uid="{00000000-0005-0000-0000-00000EB30000}"/>
    <cellStyle name="Normalno 2 2 2 2 2 5" xfId="45834" xr:uid="{00000000-0005-0000-0000-00000FB30000}"/>
    <cellStyle name="Normalno 2 2 2 2 3" xfId="45835" xr:uid="{00000000-0005-0000-0000-000010B30000}"/>
    <cellStyle name="Normalno 2 2 2 2 3 2" xfId="45836" xr:uid="{00000000-0005-0000-0000-000011B30000}"/>
    <cellStyle name="Normalno 2 2 2 2 3 2 2" xfId="45837" xr:uid="{00000000-0005-0000-0000-000012B30000}"/>
    <cellStyle name="Normalno 2 2 2 2 3 2 2 2" xfId="45838" xr:uid="{00000000-0005-0000-0000-000013B30000}"/>
    <cellStyle name="Normalno 2 2 2 2 3 2 3" xfId="45839" xr:uid="{00000000-0005-0000-0000-000014B30000}"/>
    <cellStyle name="Normalno 2 2 2 2 3 3" xfId="45840" xr:uid="{00000000-0005-0000-0000-000015B30000}"/>
    <cellStyle name="Normalno 2 2 2 2 3 3 2" xfId="45841" xr:uid="{00000000-0005-0000-0000-000016B30000}"/>
    <cellStyle name="Normalno 2 2 2 2 3 4" xfId="45842" xr:uid="{00000000-0005-0000-0000-000017B30000}"/>
    <cellStyle name="Normalno 2 2 2 2 4" xfId="45843" xr:uid="{00000000-0005-0000-0000-000018B30000}"/>
    <cellStyle name="Normalno 2 2 2 2 4 2" xfId="45844" xr:uid="{00000000-0005-0000-0000-000019B30000}"/>
    <cellStyle name="Normalno 2 2 2 2 4 2 2" xfId="45845" xr:uid="{00000000-0005-0000-0000-00001AB30000}"/>
    <cellStyle name="Normalno 2 2 2 2 4 3" xfId="45846" xr:uid="{00000000-0005-0000-0000-00001BB30000}"/>
    <cellStyle name="Normalno 2 2 2 2 5" xfId="45847" xr:uid="{00000000-0005-0000-0000-00001CB30000}"/>
    <cellStyle name="Normalno 2 2 2 2 5 2" xfId="45848" xr:uid="{00000000-0005-0000-0000-00001DB30000}"/>
    <cellStyle name="Normalno 2 2 2 2 6" xfId="45849" xr:uid="{00000000-0005-0000-0000-00001EB30000}"/>
    <cellStyle name="Normalno 2 2 2 3" xfId="45850" xr:uid="{00000000-0005-0000-0000-00001FB30000}"/>
    <cellStyle name="Normalno 2 2 2 3 2" xfId="45851" xr:uid="{00000000-0005-0000-0000-000020B30000}"/>
    <cellStyle name="Normalno 2 2 2 3 2 2" xfId="45852" xr:uid="{00000000-0005-0000-0000-000021B30000}"/>
    <cellStyle name="Normalno 2 2 2 3 2 2 2" xfId="45853" xr:uid="{00000000-0005-0000-0000-000022B30000}"/>
    <cellStyle name="Normalno 2 2 2 3 2 2 2 2" xfId="45854" xr:uid="{00000000-0005-0000-0000-000023B30000}"/>
    <cellStyle name="Normalno 2 2 2 3 2 2 2 2 2" xfId="45855" xr:uid="{00000000-0005-0000-0000-000024B30000}"/>
    <cellStyle name="Normalno 2 2 2 3 2 2 2 3" xfId="45856" xr:uid="{00000000-0005-0000-0000-000025B30000}"/>
    <cellStyle name="Normalno 2 2 2 3 2 2 3" xfId="45857" xr:uid="{00000000-0005-0000-0000-000026B30000}"/>
    <cellStyle name="Normalno 2 2 2 3 2 2 3 2" xfId="45858" xr:uid="{00000000-0005-0000-0000-000027B30000}"/>
    <cellStyle name="Normalno 2 2 2 3 2 2 4" xfId="45859" xr:uid="{00000000-0005-0000-0000-000028B30000}"/>
    <cellStyle name="Normalno 2 2 2 3 2 3" xfId="45860" xr:uid="{00000000-0005-0000-0000-000029B30000}"/>
    <cellStyle name="Normalno 2 2 2 3 2 3 2" xfId="45861" xr:uid="{00000000-0005-0000-0000-00002AB30000}"/>
    <cellStyle name="Normalno 2 2 2 3 2 3 2 2" xfId="45862" xr:uid="{00000000-0005-0000-0000-00002BB30000}"/>
    <cellStyle name="Normalno 2 2 2 3 2 3 3" xfId="45863" xr:uid="{00000000-0005-0000-0000-00002CB30000}"/>
    <cellStyle name="Normalno 2 2 2 3 2 4" xfId="45864" xr:uid="{00000000-0005-0000-0000-00002DB30000}"/>
    <cellStyle name="Normalno 2 2 2 3 2 4 2" xfId="45865" xr:uid="{00000000-0005-0000-0000-00002EB30000}"/>
    <cellStyle name="Normalno 2 2 2 3 2 5" xfId="45866" xr:uid="{00000000-0005-0000-0000-00002FB30000}"/>
    <cellStyle name="Normalno 2 2 2 3 3" xfId="45867" xr:uid="{00000000-0005-0000-0000-000030B30000}"/>
    <cellStyle name="Normalno 2 2 2 3 3 2" xfId="45868" xr:uid="{00000000-0005-0000-0000-000031B30000}"/>
    <cellStyle name="Normalno 2 2 2 3 3 2 2" xfId="45869" xr:uid="{00000000-0005-0000-0000-000032B30000}"/>
    <cellStyle name="Normalno 2 2 2 3 3 2 2 2" xfId="45870" xr:uid="{00000000-0005-0000-0000-000033B30000}"/>
    <cellStyle name="Normalno 2 2 2 3 3 2 3" xfId="45871" xr:uid="{00000000-0005-0000-0000-000034B30000}"/>
    <cellStyle name="Normalno 2 2 2 3 3 3" xfId="45872" xr:uid="{00000000-0005-0000-0000-000035B30000}"/>
    <cellStyle name="Normalno 2 2 2 3 3 3 2" xfId="45873" xr:uid="{00000000-0005-0000-0000-000036B30000}"/>
    <cellStyle name="Normalno 2 2 2 3 3 4" xfId="45874" xr:uid="{00000000-0005-0000-0000-000037B30000}"/>
    <cellStyle name="Normalno 2 2 2 3 4" xfId="45875" xr:uid="{00000000-0005-0000-0000-000038B30000}"/>
    <cellStyle name="Normalno 2 2 2 3 4 2" xfId="45876" xr:uid="{00000000-0005-0000-0000-000039B30000}"/>
    <cellStyle name="Normalno 2 2 2 3 4 2 2" xfId="45877" xr:uid="{00000000-0005-0000-0000-00003AB30000}"/>
    <cellStyle name="Normalno 2 2 2 3 4 3" xfId="45878" xr:uid="{00000000-0005-0000-0000-00003BB30000}"/>
    <cellStyle name="Normalno 2 2 2 3 5" xfId="45879" xr:uid="{00000000-0005-0000-0000-00003CB30000}"/>
    <cellStyle name="Normalno 2 2 2 3 5 2" xfId="45880" xr:uid="{00000000-0005-0000-0000-00003DB30000}"/>
    <cellStyle name="Normalno 2 2 2 3 6" xfId="45881" xr:uid="{00000000-0005-0000-0000-00003EB30000}"/>
    <cellStyle name="Normalno 2 2 2 4" xfId="45882" xr:uid="{00000000-0005-0000-0000-00003FB30000}"/>
    <cellStyle name="Normalno 2 2 2 4 2" xfId="45883" xr:uid="{00000000-0005-0000-0000-000040B30000}"/>
    <cellStyle name="Normalno 2 2 2 4 2 2" xfId="45884" xr:uid="{00000000-0005-0000-0000-000041B30000}"/>
    <cellStyle name="Normalno 2 2 2 4 2 2 2" xfId="45885" xr:uid="{00000000-0005-0000-0000-000042B30000}"/>
    <cellStyle name="Normalno 2 2 2 4 2 2 2 2" xfId="45886" xr:uid="{00000000-0005-0000-0000-000043B30000}"/>
    <cellStyle name="Normalno 2 2 2 4 2 2 3" xfId="45887" xr:uid="{00000000-0005-0000-0000-000044B30000}"/>
    <cellStyle name="Normalno 2 2 2 4 2 3" xfId="45888" xr:uid="{00000000-0005-0000-0000-000045B30000}"/>
    <cellStyle name="Normalno 2 2 2 4 2 3 2" xfId="45889" xr:uid="{00000000-0005-0000-0000-000046B30000}"/>
    <cellStyle name="Normalno 2 2 2 4 2 4" xfId="45890" xr:uid="{00000000-0005-0000-0000-000047B30000}"/>
    <cellStyle name="Normalno 2 2 2 4 3" xfId="45891" xr:uid="{00000000-0005-0000-0000-000048B30000}"/>
    <cellStyle name="Normalno 2 2 2 4 3 2" xfId="45892" xr:uid="{00000000-0005-0000-0000-000049B30000}"/>
    <cellStyle name="Normalno 2 2 2 4 3 2 2" xfId="45893" xr:uid="{00000000-0005-0000-0000-00004AB30000}"/>
    <cellStyle name="Normalno 2 2 2 4 3 3" xfId="45894" xr:uid="{00000000-0005-0000-0000-00004BB30000}"/>
    <cellStyle name="Normalno 2 2 2 4 4" xfId="45895" xr:uid="{00000000-0005-0000-0000-00004CB30000}"/>
    <cellStyle name="Normalno 2 2 2 4 4 2" xfId="45896" xr:uid="{00000000-0005-0000-0000-00004DB30000}"/>
    <cellStyle name="Normalno 2 2 2 4 5" xfId="45897" xr:uid="{00000000-0005-0000-0000-00004EB30000}"/>
    <cellStyle name="Normalno 2 2 2 5" xfId="45898" xr:uid="{00000000-0005-0000-0000-00004FB30000}"/>
    <cellStyle name="Normalno 2 2 2 5 2" xfId="45899" xr:uid="{00000000-0005-0000-0000-000050B30000}"/>
    <cellStyle name="Normalno 2 2 2 5 2 2" xfId="45900" xr:uid="{00000000-0005-0000-0000-000051B30000}"/>
    <cellStyle name="Normalno 2 2 2 5 2 2 2" xfId="45901" xr:uid="{00000000-0005-0000-0000-000052B30000}"/>
    <cellStyle name="Normalno 2 2 2 5 2 3" xfId="45902" xr:uid="{00000000-0005-0000-0000-000053B30000}"/>
    <cellStyle name="Normalno 2 2 2 5 3" xfId="45903" xr:uid="{00000000-0005-0000-0000-000054B30000}"/>
    <cellStyle name="Normalno 2 2 2 5 3 2" xfId="45904" xr:uid="{00000000-0005-0000-0000-000055B30000}"/>
    <cellStyle name="Normalno 2 2 2 5 4" xfId="45905" xr:uid="{00000000-0005-0000-0000-000056B30000}"/>
    <cellStyle name="Normalno 2 2 2 6" xfId="45906" xr:uid="{00000000-0005-0000-0000-000057B30000}"/>
    <cellStyle name="Normalno 2 2 2 7" xfId="45907" xr:uid="{00000000-0005-0000-0000-000058B30000}"/>
    <cellStyle name="Normalno 2 2 2 7 2" xfId="45908" xr:uid="{00000000-0005-0000-0000-000059B30000}"/>
    <cellStyle name="Normalno 2 2 2 7 2 2" xfId="45909" xr:uid="{00000000-0005-0000-0000-00005AB30000}"/>
    <cellStyle name="Normalno 2 2 2 7 3" xfId="45910" xr:uid="{00000000-0005-0000-0000-00005BB30000}"/>
    <cellStyle name="Normalno 2 2 2 7 3 2" xfId="45911" xr:uid="{00000000-0005-0000-0000-00005CB30000}"/>
    <cellStyle name="Normalno 2 2 2 7 4" xfId="45912" xr:uid="{00000000-0005-0000-0000-00005DB30000}"/>
    <cellStyle name="Normalno 2 2 2 8" xfId="45913" xr:uid="{00000000-0005-0000-0000-00005EB30000}"/>
    <cellStyle name="Normalno 2 2 2 8 2" xfId="45914" xr:uid="{00000000-0005-0000-0000-00005FB30000}"/>
    <cellStyle name="Normalno 2 2 2 9" xfId="45915" xr:uid="{00000000-0005-0000-0000-000060B30000}"/>
    <cellStyle name="Normalno 2 2 2 9 2" xfId="45916" xr:uid="{00000000-0005-0000-0000-000061B30000}"/>
    <cellStyle name="Normalno 2 2 3" xfId="45917" xr:uid="{00000000-0005-0000-0000-000062B30000}"/>
    <cellStyle name="Normalno 2 2 3 2" xfId="45918" xr:uid="{00000000-0005-0000-0000-000063B30000}"/>
    <cellStyle name="Normalno 2 2 3 2 2" xfId="45919" xr:uid="{00000000-0005-0000-0000-000064B30000}"/>
    <cellStyle name="Normalno 2 2 3 2 2 2" xfId="45920" xr:uid="{00000000-0005-0000-0000-000065B30000}"/>
    <cellStyle name="Normalno 2 2 3 2 2 2 2" xfId="45921" xr:uid="{00000000-0005-0000-0000-000066B30000}"/>
    <cellStyle name="Normalno 2 2 3 2 2 2 2 2" xfId="45922" xr:uid="{00000000-0005-0000-0000-000067B30000}"/>
    <cellStyle name="Normalno 2 2 3 2 2 2 3" xfId="45923" xr:uid="{00000000-0005-0000-0000-000068B30000}"/>
    <cellStyle name="Normalno 2 2 3 2 2 3" xfId="45924" xr:uid="{00000000-0005-0000-0000-000069B30000}"/>
    <cellStyle name="Normalno 2 2 3 2 2 3 2" xfId="45925" xr:uid="{00000000-0005-0000-0000-00006AB30000}"/>
    <cellStyle name="Normalno 2 2 3 2 2 4" xfId="45926" xr:uid="{00000000-0005-0000-0000-00006BB30000}"/>
    <cellStyle name="Normalno 2 2 3 2 3" xfId="45927" xr:uid="{00000000-0005-0000-0000-00006CB30000}"/>
    <cellStyle name="Normalno 2 2 3 2 3 2" xfId="45928" xr:uid="{00000000-0005-0000-0000-00006DB30000}"/>
    <cellStyle name="Normalno 2 2 3 2 3 2 2" xfId="45929" xr:uid="{00000000-0005-0000-0000-00006EB30000}"/>
    <cellStyle name="Normalno 2 2 3 2 3 3" xfId="45930" xr:uid="{00000000-0005-0000-0000-00006FB30000}"/>
    <cellStyle name="Normalno 2 2 3 2 4" xfId="45931" xr:uid="{00000000-0005-0000-0000-000070B30000}"/>
    <cellStyle name="Normalno 2 2 3 2 4 2" xfId="45932" xr:uid="{00000000-0005-0000-0000-000071B30000}"/>
    <cellStyle name="Normalno 2 2 3 2 5" xfId="45933" xr:uid="{00000000-0005-0000-0000-000072B30000}"/>
    <cellStyle name="Normalno 2 2 3 3" xfId="45934" xr:uid="{00000000-0005-0000-0000-000073B30000}"/>
    <cellStyle name="Normalno 2 2 3 3 2" xfId="45935" xr:uid="{00000000-0005-0000-0000-000074B30000}"/>
    <cellStyle name="Normalno 2 2 3 3 2 2" xfId="45936" xr:uid="{00000000-0005-0000-0000-000075B30000}"/>
    <cellStyle name="Normalno 2 2 3 3 2 2 2" xfId="45937" xr:uid="{00000000-0005-0000-0000-000076B30000}"/>
    <cellStyle name="Normalno 2 2 3 3 2 3" xfId="45938" xr:uid="{00000000-0005-0000-0000-000077B30000}"/>
    <cellStyle name="Normalno 2 2 3 3 3" xfId="45939" xr:uid="{00000000-0005-0000-0000-000078B30000}"/>
    <cellStyle name="Normalno 2 2 3 3 3 2" xfId="45940" xr:uid="{00000000-0005-0000-0000-000079B30000}"/>
    <cellStyle name="Normalno 2 2 3 3 4" xfId="45941" xr:uid="{00000000-0005-0000-0000-00007AB30000}"/>
    <cellStyle name="Normalno 2 2 3 4" xfId="45942" xr:uid="{00000000-0005-0000-0000-00007BB30000}"/>
    <cellStyle name="Normalno 2 2 3 4 2" xfId="45943" xr:uid="{00000000-0005-0000-0000-00007CB30000}"/>
    <cellStyle name="Normalno 2 2 3 4 2 2" xfId="45944" xr:uid="{00000000-0005-0000-0000-00007DB30000}"/>
    <cellStyle name="Normalno 2 2 3 4 3" xfId="45945" xr:uid="{00000000-0005-0000-0000-00007EB30000}"/>
    <cellStyle name="Normalno 2 2 3 5" xfId="45946" xr:uid="{00000000-0005-0000-0000-00007FB30000}"/>
    <cellStyle name="Normalno 2 2 3 5 2" xfId="45947" xr:uid="{00000000-0005-0000-0000-000080B30000}"/>
    <cellStyle name="Normalno 2 2 3 6" xfId="45948" xr:uid="{00000000-0005-0000-0000-000081B30000}"/>
    <cellStyle name="Normalno 2 2 4" xfId="45949" xr:uid="{00000000-0005-0000-0000-000082B30000}"/>
    <cellStyle name="Normalno 2 2 4 2" xfId="45950" xr:uid="{00000000-0005-0000-0000-000083B30000}"/>
    <cellStyle name="Normalno 2 2 4 2 2" xfId="45951" xr:uid="{00000000-0005-0000-0000-000084B30000}"/>
    <cellStyle name="Normalno 2 2 4 2 2 2" xfId="45952" xr:uid="{00000000-0005-0000-0000-000085B30000}"/>
    <cellStyle name="Normalno 2 2 4 2 2 2 2" xfId="45953" xr:uid="{00000000-0005-0000-0000-000086B30000}"/>
    <cellStyle name="Normalno 2 2 4 2 2 2 2 2" xfId="45954" xr:uid="{00000000-0005-0000-0000-000087B30000}"/>
    <cellStyle name="Normalno 2 2 4 2 2 2 3" xfId="45955" xr:uid="{00000000-0005-0000-0000-000088B30000}"/>
    <cellStyle name="Normalno 2 2 4 2 2 3" xfId="45956" xr:uid="{00000000-0005-0000-0000-000089B30000}"/>
    <cellStyle name="Normalno 2 2 4 2 2 3 2" xfId="45957" xr:uid="{00000000-0005-0000-0000-00008AB30000}"/>
    <cellStyle name="Normalno 2 2 4 2 2 4" xfId="45958" xr:uid="{00000000-0005-0000-0000-00008BB30000}"/>
    <cellStyle name="Normalno 2 2 4 2 3" xfId="45959" xr:uid="{00000000-0005-0000-0000-00008CB30000}"/>
    <cellStyle name="Normalno 2 2 4 2 3 2" xfId="45960" xr:uid="{00000000-0005-0000-0000-00008DB30000}"/>
    <cellStyle name="Normalno 2 2 4 2 3 2 2" xfId="45961" xr:uid="{00000000-0005-0000-0000-00008EB30000}"/>
    <cellStyle name="Normalno 2 2 4 2 3 3" xfId="45962" xr:uid="{00000000-0005-0000-0000-00008FB30000}"/>
    <cellStyle name="Normalno 2 2 4 2 4" xfId="45963" xr:uid="{00000000-0005-0000-0000-000090B30000}"/>
    <cellStyle name="Normalno 2 2 4 2 4 2" xfId="45964" xr:uid="{00000000-0005-0000-0000-000091B30000}"/>
    <cellStyle name="Normalno 2 2 4 2 5" xfId="45965" xr:uid="{00000000-0005-0000-0000-000092B30000}"/>
    <cellStyle name="Normalno 2 2 4 3" xfId="45966" xr:uid="{00000000-0005-0000-0000-000093B30000}"/>
    <cellStyle name="Normalno 2 2 4 3 2" xfId="45967" xr:uid="{00000000-0005-0000-0000-000094B30000}"/>
    <cellStyle name="Normalno 2 2 4 3 2 2" xfId="45968" xr:uid="{00000000-0005-0000-0000-000095B30000}"/>
    <cellStyle name="Normalno 2 2 4 3 2 2 2" xfId="45969" xr:uid="{00000000-0005-0000-0000-000096B30000}"/>
    <cellStyle name="Normalno 2 2 4 3 2 3" xfId="45970" xr:uid="{00000000-0005-0000-0000-000097B30000}"/>
    <cellStyle name="Normalno 2 2 4 3 3" xfId="45971" xr:uid="{00000000-0005-0000-0000-000098B30000}"/>
    <cellStyle name="Normalno 2 2 4 3 3 2" xfId="45972" xr:uid="{00000000-0005-0000-0000-000099B30000}"/>
    <cellStyle name="Normalno 2 2 4 3 4" xfId="45973" xr:uid="{00000000-0005-0000-0000-00009AB30000}"/>
    <cellStyle name="Normalno 2 2 4 4" xfId="45974" xr:uid="{00000000-0005-0000-0000-00009BB30000}"/>
    <cellStyle name="Normalno 2 2 4 4 2" xfId="45975" xr:uid="{00000000-0005-0000-0000-00009CB30000}"/>
    <cellStyle name="Normalno 2 2 4 4 2 2" xfId="45976" xr:uid="{00000000-0005-0000-0000-00009DB30000}"/>
    <cellStyle name="Normalno 2 2 4 4 3" xfId="45977" xr:uid="{00000000-0005-0000-0000-00009EB30000}"/>
    <cellStyle name="Normalno 2 2 4 5" xfId="45978" xr:uid="{00000000-0005-0000-0000-00009FB30000}"/>
    <cellStyle name="Normalno 2 2 4 5 2" xfId="45979" xr:uid="{00000000-0005-0000-0000-0000A0B30000}"/>
    <cellStyle name="Normalno 2 2 4 6" xfId="45980" xr:uid="{00000000-0005-0000-0000-0000A1B30000}"/>
    <cellStyle name="Normalno 2 2 5" xfId="45981" xr:uid="{00000000-0005-0000-0000-0000A2B30000}"/>
    <cellStyle name="Normalno 2 2 5 2" xfId="45982" xr:uid="{00000000-0005-0000-0000-0000A3B30000}"/>
    <cellStyle name="Normalno 2 2 5 2 2" xfId="45983" xr:uid="{00000000-0005-0000-0000-0000A4B30000}"/>
    <cellStyle name="Normalno 2 2 5 2 2 2" xfId="45984" xr:uid="{00000000-0005-0000-0000-0000A5B30000}"/>
    <cellStyle name="Normalno 2 2 5 2 2 2 2" xfId="45985" xr:uid="{00000000-0005-0000-0000-0000A6B30000}"/>
    <cellStyle name="Normalno 2 2 5 2 2 3" xfId="45986" xr:uid="{00000000-0005-0000-0000-0000A7B30000}"/>
    <cellStyle name="Normalno 2 2 5 2 3" xfId="45987" xr:uid="{00000000-0005-0000-0000-0000A8B30000}"/>
    <cellStyle name="Normalno 2 2 5 2 3 2" xfId="45988" xr:uid="{00000000-0005-0000-0000-0000A9B30000}"/>
    <cellStyle name="Normalno 2 2 5 2 4" xfId="45989" xr:uid="{00000000-0005-0000-0000-0000AAB30000}"/>
    <cellStyle name="Normalno 2 2 5 3" xfId="45990" xr:uid="{00000000-0005-0000-0000-0000ABB30000}"/>
    <cellStyle name="Normalno 2 2 5 3 2" xfId="45991" xr:uid="{00000000-0005-0000-0000-0000ACB30000}"/>
    <cellStyle name="Normalno 2 2 5 3 2 2" xfId="45992" xr:uid="{00000000-0005-0000-0000-0000ADB30000}"/>
    <cellStyle name="Normalno 2 2 5 3 3" xfId="45993" xr:uid="{00000000-0005-0000-0000-0000AEB30000}"/>
    <cellStyle name="Normalno 2 2 5 4" xfId="45994" xr:uid="{00000000-0005-0000-0000-0000AFB30000}"/>
    <cellStyle name="Normalno 2 2 5 4 2" xfId="45995" xr:uid="{00000000-0005-0000-0000-0000B0B30000}"/>
    <cellStyle name="Normalno 2 2 5 5" xfId="45996" xr:uid="{00000000-0005-0000-0000-0000B1B30000}"/>
    <cellStyle name="Normalno 2 2 6" xfId="45997" xr:uid="{00000000-0005-0000-0000-0000B2B30000}"/>
    <cellStyle name="Normalno 2 2 6 2" xfId="45998" xr:uid="{00000000-0005-0000-0000-0000B3B30000}"/>
    <cellStyle name="Normalno 2 2 6 2 2" xfId="45999" xr:uid="{00000000-0005-0000-0000-0000B4B30000}"/>
    <cellStyle name="Normalno 2 2 6 2 2 2" xfId="46000" xr:uid="{00000000-0005-0000-0000-0000B5B30000}"/>
    <cellStyle name="Normalno 2 2 6 2 3" xfId="46001" xr:uid="{00000000-0005-0000-0000-0000B6B30000}"/>
    <cellStyle name="Normalno 2 2 6 3" xfId="46002" xr:uid="{00000000-0005-0000-0000-0000B7B30000}"/>
    <cellStyle name="Normalno 2 2 6 3 2" xfId="46003" xr:uid="{00000000-0005-0000-0000-0000B8B30000}"/>
    <cellStyle name="Normalno 2 2 6 4" xfId="46004" xr:uid="{00000000-0005-0000-0000-0000B9B30000}"/>
    <cellStyle name="Normalno 2 2 7" xfId="46005" xr:uid="{00000000-0005-0000-0000-0000BAB30000}"/>
    <cellStyle name="Normalno 2 2 8" xfId="46006" xr:uid="{00000000-0005-0000-0000-0000BBB30000}"/>
    <cellStyle name="Normalno 2 2 8 2" xfId="46007" xr:uid="{00000000-0005-0000-0000-0000BCB30000}"/>
    <cellStyle name="Normalno 2 2 8 2 2" xfId="46008" xr:uid="{00000000-0005-0000-0000-0000BDB30000}"/>
    <cellStyle name="Normalno 2 2 8 3" xfId="46009" xr:uid="{00000000-0005-0000-0000-0000BEB30000}"/>
    <cellStyle name="Normalno 2 2 8 3 2" xfId="46010" xr:uid="{00000000-0005-0000-0000-0000BFB30000}"/>
    <cellStyle name="Normalno 2 2 8 4" xfId="46011" xr:uid="{00000000-0005-0000-0000-0000C0B30000}"/>
    <cellStyle name="Normalno 2 2 9" xfId="46012" xr:uid="{00000000-0005-0000-0000-0000C1B30000}"/>
    <cellStyle name="Normalno 2 2 9 2" xfId="46013" xr:uid="{00000000-0005-0000-0000-0000C2B30000}"/>
    <cellStyle name="Normalno 2 3" xfId="46014" xr:uid="{00000000-0005-0000-0000-0000C3B30000}"/>
    <cellStyle name="Normalno 2 3 2" xfId="46015" xr:uid="{00000000-0005-0000-0000-0000C4B30000}"/>
    <cellStyle name="Normalno 2 3 3" xfId="46016" xr:uid="{00000000-0005-0000-0000-0000C5B30000}"/>
    <cellStyle name="Normalno 2 7" xfId="48793" xr:uid="{8906368A-B1C7-436A-A897-6DFDD6C27C05}"/>
    <cellStyle name="Normalno 3" xfId="46017" xr:uid="{00000000-0005-0000-0000-0000C6B30000}"/>
    <cellStyle name="Normalno 3 2" xfId="46018" xr:uid="{00000000-0005-0000-0000-0000C7B30000}"/>
    <cellStyle name="Normalno 3 2 2" xfId="46019" xr:uid="{00000000-0005-0000-0000-0000C8B30000}"/>
    <cellStyle name="Normalno 3 2 2 2" xfId="46020" xr:uid="{00000000-0005-0000-0000-0000C9B30000}"/>
    <cellStyle name="Normalno 3 3" xfId="48804" xr:uid="{17A1418A-04DE-4FA3-8F54-DCC8D6678B6C}"/>
    <cellStyle name="Normalno 4" xfId="46021" xr:uid="{00000000-0005-0000-0000-0000CAB30000}"/>
    <cellStyle name="Normalno 4 2" xfId="46022" xr:uid="{00000000-0005-0000-0000-0000CBB30000}"/>
    <cellStyle name="Normalno 4 3" xfId="46023" xr:uid="{00000000-0005-0000-0000-0000CCB30000}"/>
    <cellStyle name="Normalno 4 4" xfId="48792" xr:uid="{6A0C1172-8817-4217-A1C4-C0E171F06533}"/>
    <cellStyle name="Normalno 5" xfId="46024" xr:uid="{00000000-0005-0000-0000-0000CDB30000}"/>
    <cellStyle name="Normalno 5 2" xfId="46025" xr:uid="{00000000-0005-0000-0000-0000CEB30000}"/>
    <cellStyle name="Normalno 5 2 2" xfId="46026" xr:uid="{00000000-0005-0000-0000-0000CFB30000}"/>
    <cellStyle name="Normalno 5 3" xfId="46027" xr:uid="{00000000-0005-0000-0000-0000D0B30000}"/>
    <cellStyle name="Normalno 5 4" xfId="48798" xr:uid="{B41CA20A-5BA2-4D37-B26B-B1E75AC2FA2B}"/>
    <cellStyle name="Normalno 6" xfId="46028" xr:uid="{00000000-0005-0000-0000-0000D1B30000}"/>
    <cellStyle name="Normalno 6 2" xfId="46029" xr:uid="{00000000-0005-0000-0000-0000D2B30000}"/>
    <cellStyle name="Normalny_Arkusz2" xfId="46030" xr:uid="{00000000-0005-0000-0000-0000D3B30000}"/>
    <cellStyle name="Normalvk" xfId="46031" xr:uid="{00000000-0005-0000-0000-0000D4B30000}"/>
    <cellStyle name="Note 2" xfId="46032" xr:uid="{00000000-0005-0000-0000-0000D5B30000}"/>
    <cellStyle name="Note 2 2" xfId="46033" xr:uid="{00000000-0005-0000-0000-0000D6B30000}"/>
    <cellStyle name="Note 2 2 2" xfId="46034" xr:uid="{00000000-0005-0000-0000-0000D7B30000}"/>
    <cellStyle name="Note 2 2 2 2" xfId="46035" xr:uid="{00000000-0005-0000-0000-0000D8B30000}"/>
    <cellStyle name="Note 2 2 3" xfId="46036" xr:uid="{00000000-0005-0000-0000-0000D9B30000}"/>
    <cellStyle name="Note 2 2 4" xfId="46037" xr:uid="{00000000-0005-0000-0000-0000DAB30000}"/>
    <cellStyle name="Note 2 3" xfId="46038" xr:uid="{00000000-0005-0000-0000-0000DBB30000}"/>
    <cellStyle name="Note 2 3 2" xfId="46039" xr:uid="{00000000-0005-0000-0000-0000DCB30000}"/>
    <cellStyle name="Note 2 4" xfId="46040" xr:uid="{00000000-0005-0000-0000-0000DDB30000}"/>
    <cellStyle name="Note 2 4 2" xfId="46041" xr:uid="{00000000-0005-0000-0000-0000DEB30000}"/>
    <cellStyle name="Note 2 5" xfId="46042" xr:uid="{00000000-0005-0000-0000-0000DFB30000}"/>
    <cellStyle name="Note 3" xfId="46043" xr:uid="{00000000-0005-0000-0000-0000E0B30000}"/>
    <cellStyle name="Note 3 10" xfId="46044" xr:uid="{00000000-0005-0000-0000-0000E1B30000}"/>
    <cellStyle name="Note 3 10 2" xfId="46045" xr:uid="{00000000-0005-0000-0000-0000E2B30000}"/>
    <cellStyle name="Note 3 10 2 2" xfId="46046" xr:uid="{00000000-0005-0000-0000-0000E3B30000}"/>
    <cellStyle name="Note 3 11" xfId="46047" xr:uid="{00000000-0005-0000-0000-0000E4B30000}"/>
    <cellStyle name="Note 3 11 2" xfId="46048" xr:uid="{00000000-0005-0000-0000-0000E5B30000}"/>
    <cellStyle name="Note 3 11 2 2" xfId="46049" xr:uid="{00000000-0005-0000-0000-0000E6B30000}"/>
    <cellStyle name="Note 3 12" xfId="46050" xr:uid="{00000000-0005-0000-0000-0000E7B30000}"/>
    <cellStyle name="Note 3 12 2" xfId="46051" xr:uid="{00000000-0005-0000-0000-0000E8B30000}"/>
    <cellStyle name="Note 3 12 2 2" xfId="46052" xr:uid="{00000000-0005-0000-0000-0000E9B30000}"/>
    <cellStyle name="Note 3 13" xfId="46053" xr:uid="{00000000-0005-0000-0000-0000EAB30000}"/>
    <cellStyle name="Note 3 13 2" xfId="46054" xr:uid="{00000000-0005-0000-0000-0000EBB30000}"/>
    <cellStyle name="Note 3 13 2 2" xfId="46055" xr:uid="{00000000-0005-0000-0000-0000ECB30000}"/>
    <cellStyle name="Note 3 14" xfId="46056" xr:uid="{00000000-0005-0000-0000-0000EDB30000}"/>
    <cellStyle name="Note 3 14 2" xfId="46057" xr:uid="{00000000-0005-0000-0000-0000EEB30000}"/>
    <cellStyle name="Note 3 14 2 2" xfId="46058" xr:uid="{00000000-0005-0000-0000-0000EFB30000}"/>
    <cellStyle name="Note 3 15" xfId="46059" xr:uid="{00000000-0005-0000-0000-0000F0B30000}"/>
    <cellStyle name="Note 3 15 2" xfId="46060" xr:uid="{00000000-0005-0000-0000-0000F1B30000}"/>
    <cellStyle name="Note 3 15 2 2" xfId="46061" xr:uid="{00000000-0005-0000-0000-0000F2B30000}"/>
    <cellStyle name="Note 3 16" xfId="46062" xr:uid="{00000000-0005-0000-0000-0000F3B30000}"/>
    <cellStyle name="Note 3 16 2" xfId="46063" xr:uid="{00000000-0005-0000-0000-0000F4B30000}"/>
    <cellStyle name="Note 3 16 2 2" xfId="46064" xr:uid="{00000000-0005-0000-0000-0000F5B30000}"/>
    <cellStyle name="Note 3 17" xfId="46065" xr:uid="{00000000-0005-0000-0000-0000F6B30000}"/>
    <cellStyle name="Note 3 17 2" xfId="46066" xr:uid="{00000000-0005-0000-0000-0000F7B30000}"/>
    <cellStyle name="Note 3 17 2 2" xfId="46067" xr:uid="{00000000-0005-0000-0000-0000F8B30000}"/>
    <cellStyle name="Note 3 18" xfId="46068" xr:uid="{00000000-0005-0000-0000-0000F9B30000}"/>
    <cellStyle name="Note 3 18 2" xfId="46069" xr:uid="{00000000-0005-0000-0000-0000FAB30000}"/>
    <cellStyle name="Note 3 18 2 2" xfId="46070" xr:uid="{00000000-0005-0000-0000-0000FBB30000}"/>
    <cellStyle name="Note 3 19" xfId="46071" xr:uid="{00000000-0005-0000-0000-0000FCB30000}"/>
    <cellStyle name="Note 3 19 2" xfId="46072" xr:uid="{00000000-0005-0000-0000-0000FDB30000}"/>
    <cellStyle name="Note 3 19 2 2" xfId="46073" xr:uid="{00000000-0005-0000-0000-0000FEB30000}"/>
    <cellStyle name="Note 3 2" xfId="46074" xr:uid="{00000000-0005-0000-0000-0000FFB30000}"/>
    <cellStyle name="Note 3 2 2" xfId="46075" xr:uid="{00000000-0005-0000-0000-000000B40000}"/>
    <cellStyle name="Note 3 2 2 2" xfId="46076" xr:uid="{00000000-0005-0000-0000-000001B40000}"/>
    <cellStyle name="Note 3 20" xfId="46077" xr:uid="{00000000-0005-0000-0000-000002B40000}"/>
    <cellStyle name="Note 3 20 2" xfId="46078" xr:uid="{00000000-0005-0000-0000-000003B40000}"/>
    <cellStyle name="Note 3 20 2 2" xfId="46079" xr:uid="{00000000-0005-0000-0000-000004B40000}"/>
    <cellStyle name="Note 3 21" xfId="46080" xr:uid="{00000000-0005-0000-0000-000005B40000}"/>
    <cellStyle name="Note 3 21 2" xfId="46081" xr:uid="{00000000-0005-0000-0000-000006B40000}"/>
    <cellStyle name="Note 3 21 2 2" xfId="46082" xr:uid="{00000000-0005-0000-0000-000007B40000}"/>
    <cellStyle name="Note 3 22" xfId="46083" xr:uid="{00000000-0005-0000-0000-000008B40000}"/>
    <cellStyle name="Note 3 22 2" xfId="46084" xr:uid="{00000000-0005-0000-0000-000009B40000}"/>
    <cellStyle name="Note 3 22 2 2" xfId="46085" xr:uid="{00000000-0005-0000-0000-00000AB40000}"/>
    <cellStyle name="Note 3 23" xfId="46086" xr:uid="{00000000-0005-0000-0000-00000BB40000}"/>
    <cellStyle name="Note 3 23 2" xfId="46087" xr:uid="{00000000-0005-0000-0000-00000CB40000}"/>
    <cellStyle name="Note 3 23 2 2" xfId="46088" xr:uid="{00000000-0005-0000-0000-00000DB40000}"/>
    <cellStyle name="Note 3 24" xfId="46089" xr:uid="{00000000-0005-0000-0000-00000EB40000}"/>
    <cellStyle name="Note 3 24 2" xfId="46090" xr:uid="{00000000-0005-0000-0000-00000FB40000}"/>
    <cellStyle name="Note 3 24 2 2" xfId="46091" xr:uid="{00000000-0005-0000-0000-000010B40000}"/>
    <cellStyle name="Note 3 25" xfId="46092" xr:uid="{00000000-0005-0000-0000-000011B40000}"/>
    <cellStyle name="Note 3 25 2" xfId="46093" xr:uid="{00000000-0005-0000-0000-000012B40000}"/>
    <cellStyle name="Note 3 25 2 2" xfId="46094" xr:uid="{00000000-0005-0000-0000-000013B40000}"/>
    <cellStyle name="Note 3 26" xfId="46095" xr:uid="{00000000-0005-0000-0000-000014B40000}"/>
    <cellStyle name="Note 3 26 2" xfId="46096" xr:uid="{00000000-0005-0000-0000-000015B40000}"/>
    <cellStyle name="Note 3 26 2 2" xfId="46097" xr:uid="{00000000-0005-0000-0000-000016B40000}"/>
    <cellStyle name="Note 3 27" xfId="46098" xr:uid="{00000000-0005-0000-0000-000017B40000}"/>
    <cellStyle name="Note 3 27 2" xfId="46099" xr:uid="{00000000-0005-0000-0000-000018B40000}"/>
    <cellStyle name="Note 3 27 2 2" xfId="46100" xr:uid="{00000000-0005-0000-0000-000019B40000}"/>
    <cellStyle name="Note 3 28" xfId="46101" xr:uid="{00000000-0005-0000-0000-00001AB40000}"/>
    <cellStyle name="Note 3 28 2" xfId="46102" xr:uid="{00000000-0005-0000-0000-00001BB40000}"/>
    <cellStyle name="Note 3 28 2 2" xfId="46103" xr:uid="{00000000-0005-0000-0000-00001CB40000}"/>
    <cellStyle name="Note 3 29" xfId="46104" xr:uid="{00000000-0005-0000-0000-00001DB40000}"/>
    <cellStyle name="Note 3 29 2" xfId="46105" xr:uid="{00000000-0005-0000-0000-00001EB40000}"/>
    <cellStyle name="Note 3 29 2 2" xfId="46106" xr:uid="{00000000-0005-0000-0000-00001FB40000}"/>
    <cellStyle name="Note 3 3" xfId="46107" xr:uid="{00000000-0005-0000-0000-000020B40000}"/>
    <cellStyle name="Note 3 3 2" xfId="46108" xr:uid="{00000000-0005-0000-0000-000021B40000}"/>
    <cellStyle name="Note 3 3 2 2" xfId="46109" xr:uid="{00000000-0005-0000-0000-000022B40000}"/>
    <cellStyle name="Note 3 30" xfId="46110" xr:uid="{00000000-0005-0000-0000-000023B40000}"/>
    <cellStyle name="Note 3 30 2" xfId="46111" xr:uid="{00000000-0005-0000-0000-000024B40000}"/>
    <cellStyle name="Note 3 30 2 2" xfId="46112" xr:uid="{00000000-0005-0000-0000-000025B40000}"/>
    <cellStyle name="Note 3 31" xfId="46113" xr:uid="{00000000-0005-0000-0000-000026B40000}"/>
    <cellStyle name="Note 3 31 2" xfId="46114" xr:uid="{00000000-0005-0000-0000-000027B40000}"/>
    <cellStyle name="Note 3 31 2 2" xfId="46115" xr:uid="{00000000-0005-0000-0000-000028B40000}"/>
    <cellStyle name="Note 3 32" xfId="46116" xr:uid="{00000000-0005-0000-0000-000029B40000}"/>
    <cellStyle name="Note 3 32 2" xfId="46117" xr:uid="{00000000-0005-0000-0000-00002AB40000}"/>
    <cellStyle name="Note 3 32 3" xfId="46118" xr:uid="{00000000-0005-0000-0000-00002BB40000}"/>
    <cellStyle name="Note 3 33" xfId="46119" xr:uid="{00000000-0005-0000-0000-00002CB40000}"/>
    <cellStyle name="Note 3 33 2" xfId="46120" xr:uid="{00000000-0005-0000-0000-00002DB40000}"/>
    <cellStyle name="Note 3 34" xfId="46121" xr:uid="{00000000-0005-0000-0000-00002EB40000}"/>
    <cellStyle name="Note 3 35" xfId="46122" xr:uid="{00000000-0005-0000-0000-00002FB40000}"/>
    <cellStyle name="Note 3 4" xfId="46123" xr:uid="{00000000-0005-0000-0000-000030B40000}"/>
    <cellStyle name="Note 3 4 2" xfId="46124" xr:uid="{00000000-0005-0000-0000-000031B40000}"/>
    <cellStyle name="Note 3 4 2 2" xfId="46125" xr:uid="{00000000-0005-0000-0000-000032B40000}"/>
    <cellStyle name="Note 3 5" xfId="46126" xr:uid="{00000000-0005-0000-0000-000033B40000}"/>
    <cellStyle name="Note 3 5 2" xfId="46127" xr:uid="{00000000-0005-0000-0000-000034B40000}"/>
    <cellStyle name="Note 3 5 2 2" xfId="46128" xr:uid="{00000000-0005-0000-0000-000035B40000}"/>
    <cellStyle name="Note 3 6" xfId="46129" xr:uid="{00000000-0005-0000-0000-000036B40000}"/>
    <cellStyle name="Note 3 6 2" xfId="46130" xr:uid="{00000000-0005-0000-0000-000037B40000}"/>
    <cellStyle name="Note 3 6 2 2" xfId="46131" xr:uid="{00000000-0005-0000-0000-000038B40000}"/>
    <cellStyle name="Note 3 7" xfId="46132" xr:uid="{00000000-0005-0000-0000-000039B40000}"/>
    <cellStyle name="Note 3 7 2" xfId="46133" xr:uid="{00000000-0005-0000-0000-00003AB40000}"/>
    <cellStyle name="Note 3 7 2 2" xfId="46134" xr:uid="{00000000-0005-0000-0000-00003BB40000}"/>
    <cellStyle name="Note 3 8" xfId="46135" xr:uid="{00000000-0005-0000-0000-00003CB40000}"/>
    <cellStyle name="Note 3 8 2" xfId="46136" xr:uid="{00000000-0005-0000-0000-00003DB40000}"/>
    <cellStyle name="Note 3 8 2 2" xfId="46137" xr:uid="{00000000-0005-0000-0000-00003EB40000}"/>
    <cellStyle name="Note 3 9" xfId="46138" xr:uid="{00000000-0005-0000-0000-00003FB40000}"/>
    <cellStyle name="Note 3 9 2" xfId="46139" xr:uid="{00000000-0005-0000-0000-000040B40000}"/>
    <cellStyle name="Note 3 9 2 2" xfId="46140" xr:uid="{00000000-0005-0000-0000-000041B40000}"/>
    <cellStyle name="Note 4" xfId="46141" xr:uid="{00000000-0005-0000-0000-000042B40000}"/>
    <cellStyle name="Note 4 10" xfId="46142" xr:uid="{00000000-0005-0000-0000-000043B40000}"/>
    <cellStyle name="Note 4 10 2" xfId="46143" xr:uid="{00000000-0005-0000-0000-000044B40000}"/>
    <cellStyle name="Note 4 10 2 2" xfId="46144" xr:uid="{00000000-0005-0000-0000-000045B40000}"/>
    <cellStyle name="Note 4 10 2 2 2" xfId="46145" xr:uid="{00000000-0005-0000-0000-000046B40000}"/>
    <cellStyle name="Note 4 10 3" xfId="46146" xr:uid="{00000000-0005-0000-0000-000047B40000}"/>
    <cellStyle name="Note 4 10 3 2" xfId="46147" xr:uid="{00000000-0005-0000-0000-000048B40000}"/>
    <cellStyle name="Note 4 10 3 2 2" xfId="46148" xr:uid="{00000000-0005-0000-0000-000049B40000}"/>
    <cellStyle name="Note 4 10 4" xfId="46149" xr:uid="{00000000-0005-0000-0000-00004AB40000}"/>
    <cellStyle name="Note 4 10 4 2" xfId="46150" xr:uid="{00000000-0005-0000-0000-00004BB40000}"/>
    <cellStyle name="Note 4 10 4 2 2" xfId="46151" xr:uid="{00000000-0005-0000-0000-00004CB40000}"/>
    <cellStyle name="Note 4 10 5" xfId="46152" xr:uid="{00000000-0005-0000-0000-00004DB40000}"/>
    <cellStyle name="Note 4 10 5 2" xfId="46153" xr:uid="{00000000-0005-0000-0000-00004EB40000}"/>
    <cellStyle name="Note 4 10 5 2 2" xfId="46154" xr:uid="{00000000-0005-0000-0000-00004FB40000}"/>
    <cellStyle name="Note 4 10 6" xfId="46155" xr:uid="{00000000-0005-0000-0000-000050B40000}"/>
    <cellStyle name="Note 4 10 6 2" xfId="46156" xr:uid="{00000000-0005-0000-0000-000051B40000}"/>
    <cellStyle name="Note 4 10 6 2 2" xfId="46157" xr:uid="{00000000-0005-0000-0000-000052B40000}"/>
    <cellStyle name="Note 4 10 7" xfId="46158" xr:uid="{00000000-0005-0000-0000-000053B40000}"/>
    <cellStyle name="Note 4 10 7 2" xfId="46159" xr:uid="{00000000-0005-0000-0000-000054B40000}"/>
    <cellStyle name="Note 4 11" xfId="46160" xr:uid="{00000000-0005-0000-0000-000055B40000}"/>
    <cellStyle name="Note 4 11 2" xfId="46161" xr:uid="{00000000-0005-0000-0000-000056B40000}"/>
    <cellStyle name="Note 4 11 2 2" xfId="46162" xr:uid="{00000000-0005-0000-0000-000057B40000}"/>
    <cellStyle name="Note 4 11 2 2 2" xfId="46163" xr:uid="{00000000-0005-0000-0000-000058B40000}"/>
    <cellStyle name="Note 4 11 3" xfId="46164" xr:uid="{00000000-0005-0000-0000-000059B40000}"/>
    <cellStyle name="Note 4 11 3 2" xfId="46165" xr:uid="{00000000-0005-0000-0000-00005AB40000}"/>
    <cellStyle name="Note 4 11 3 2 2" xfId="46166" xr:uid="{00000000-0005-0000-0000-00005BB40000}"/>
    <cellStyle name="Note 4 11 4" xfId="46167" xr:uid="{00000000-0005-0000-0000-00005CB40000}"/>
    <cellStyle name="Note 4 11 4 2" xfId="46168" xr:uid="{00000000-0005-0000-0000-00005DB40000}"/>
    <cellStyle name="Note 4 11 4 2 2" xfId="46169" xr:uid="{00000000-0005-0000-0000-00005EB40000}"/>
    <cellStyle name="Note 4 11 5" xfId="46170" xr:uid="{00000000-0005-0000-0000-00005FB40000}"/>
    <cellStyle name="Note 4 11 5 2" xfId="46171" xr:uid="{00000000-0005-0000-0000-000060B40000}"/>
    <cellStyle name="Note 4 11 5 2 2" xfId="46172" xr:uid="{00000000-0005-0000-0000-000061B40000}"/>
    <cellStyle name="Note 4 11 6" xfId="46173" xr:uid="{00000000-0005-0000-0000-000062B40000}"/>
    <cellStyle name="Note 4 11 6 2" xfId="46174" xr:uid="{00000000-0005-0000-0000-000063B40000}"/>
    <cellStyle name="Note 4 11 6 2 2" xfId="46175" xr:uid="{00000000-0005-0000-0000-000064B40000}"/>
    <cellStyle name="Note 4 11 7" xfId="46176" xr:uid="{00000000-0005-0000-0000-000065B40000}"/>
    <cellStyle name="Note 4 11 7 2" xfId="46177" xr:uid="{00000000-0005-0000-0000-000066B40000}"/>
    <cellStyle name="Note 4 12" xfId="46178" xr:uid="{00000000-0005-0000-0000-000067B40000}"/>
    <cellStyle name="Note 4 12 2" xfId="46179" xr:uid="{00000000-0005-0000-0000-000068B40000}"/>
    <cellStyle name="Note 4 12 2 2" xfId="46180" xr:uid="{00000000-0005-0000-0000-000069B40000}"/>
    <cellStyle name="Note 4 12 2 2 2" xfId="46181" xr:uid="{00000000-0005-0000-0000-00006AB40000}"/>
    <cellStyle name="Note 4 12 3" xfId="46182" xr:uid="{00000000-0005-0000-0000-00006BB40000}"/>
    <cellStyle name="Note 4 12 3 2" xfId="46183" xr:uid="{00000000-0005-0000-0000-00006CB40000}"/>
    <cellStyle name="Note 4 12 3 2 2" xfId="46184" xr:uid="{00000000-0005-0000-0000-00006DB40000}"/>
    <cellStyle name="Note 4 12 4" xfId="46185" xr:uid="{00000000-0005-0000-0000-00006EB40000}"/>
    <cellStyle name="Note 4 12 4 2" xfId="46186" xr:uid="{00000000-0005-0000-0000-00006FB40000}"/>
    <cellStyle name="Note 4 12 4 2 2" xfId="46187" xr:uid="{00000000-0005-0000-0000-000070B40000}"/>
    <cellStyle name="Note 4 12 5" xfId="46188" xr:uid="{00000000-0005-0000-0000-000071B40000}"/>
    <cellStyle name="Note 4 12 5 2" xfId="46189" xr:uid="{00000000-0005-0000-0000-000072B40000}"/>
    <cellStyle name="Note 4 12 5 2 2" xfId="46190" xr:uid="{00000000-0005-0000-0000-000073B40000}"/>
    <cellStyle name="Note 4 12 6" xfId="46191" xr:uid="{00000000-0005-0000-0000-000074B40000}"/>
    <cellStyle name="Note 4 12 6 2" xfId="46192" xr:uid="{00000000-0005-0000-0000-000075B40000}"/>
    <cellStyle name="Note 4 12 6 2 2" xfId="46193" xr:uid="{00000000-0005-0000-0000-000076B40000}"/>
    <cellStyle name="Note 4 12 7" xfId="46194" xr:uid="{00000000-0005-0000-0000-000077B40000}"/>
    <cellStyle name="Note 4 12 7 2" xfId="46195" xr:uid="{00000000-0005-0000-0000-000078B40000}"/>
    <cellStyle name="Note 4 13" xfId="46196" xr:uid="{00000000-0005-0000-0000-000079B40000}"/>
    <cellStyle name="Note 4 13 2" xfId="46197" xr:uid="{00000000-0005-0000-0000-00007AB40000}"/>
    <cellStyle name="Note 4 13 2 2" xfId="46198" xr:uid="{00000000-0005-0000-0000-00007BB40000}"/>
    <cellStyle name="Note 4 13 2 2 2" xfId="46199" xr:uid="{00000000-0005-0000-0000-00007CB40000}"/>
    <cellStyle name="Note 4 13 3" xfId="46200" xr:uid="{00000000-0005-0000-0000-00007DB40000}"/>
    <cellStyle name="Note 4 13 3 2" xfId="46201" xr:uid="{00000000-0005-0000-0000-00007EB40000}"/>
    <cellStyle name="Note 4 13 3 2 2" xfId="46202" xr:uid="{00000000-0005-0000-0000-00007FB40000}"/>
    <cellStyle name="Note 4 13 4" xfId="46203" xr:uid="{00000000-0005-0000-0000-000080B40000}"/>
    <cellStyle name="Note 4 13 4 2" xfId="46204" xr:uid="{00000000-0005-0000-0000-000081B40000}"/>
    <cellStyle name="Note 4 13 4 2 2" xfId="46205" xr:uid="{00000000-0005-0000-0000-000082B40000}"/>
    <cellStyle name="Note 4 13 5" xfId="46206" xr:uid="{00000000-0005-0000-0000-000083B40000}"/>
    <cellStyle name="Note 4 13 5 2" xfId="46207" xr:uid="{00000000-0005-0000-0000-000084B40000}"/>
    <cellStyle name="Note 4 13 5 2 2" xfId="46208" xr:uid="{00000000-0005-0000-0000-000085B40000}"/>
    <cellStyle name="Note 4 13 6" xfId="46209" xr:uid="{00000000-0005-0000-0000-000086B40000}"/>
    <cellStyle name="Note 4 13 6 2" xfId="46210" xr:uid="{00000000-0005-0000-0000-000087B40000}"/>
    <cellStyle name="Note 4 13 6 2 2" xfId="46211" xr:uid="{00000000-0005-0000-0000-000088B40000}"/>
    <cellStyle name="Note 4 13 7" xfId="46212" xr:uid="{00000000-0005-0000-0000-000089B40000}"/>
    <cellStyle name="Note 4 13 7 2" xfId="46213" xr:uid="{00000000-0005-0000-0000-00008AB40000}"/>
    <cellStyle name="Note 4 14" xfId="46214" xr:uid="{00000000-0005-0000-0000-00008BB40000}"/>
    <cellStyle name="Note 4 14 2" xfId="46215" xr:uid="{00000000-0005-0000-0000-00008CB40000}"/>
    <cellStyle name="Note 4 14 2 2" xfId="46216" xr:uid="{00000000-0005-0000-0000-00008DB40000}"/>
    <cellStyle name="Note 4 14 2 2 2" xfId="46217" xr:uid="{00000000-0005-0000-0000-00008EB40000}"/>
    <cellStyle name="Note 4 14 3" xfId="46218" xr:uid="{00000000-0005-0000-0000-00008FB40000}"/>
    <cellStyle name="Note 4 14 3 2" xfId="46219" xr:uid="{00000000-0005-0000-0000-000090B40000}"/>
    <cellStyle name="Note 4 14 3 2 2" xfId="46220" xr:uid="{00000000-0005-0000-0000-000091B40000}"/>
    <cellStyle name="Note 4 14 4" xfId="46221" xr:uid="{00000000-0005-0000-0000-000092B40000}"/>
    <cellStyle name="Note 4 14 4 2" xfId="46222" xr:uid="{00000000-0005-0000-0000-000093B40000}"/>
    <cellStyle name="Note 4 14 4 2 2" xfId="46223" xr:uid="{00000000-0005-0000-0000-000094B40000}"/>
    <cellStyle name="Note 4 14 5" xfId="46224" xr:uid="{00000000-0005-0000-0000-000095B40000}"/>
    <cellStyle name="Note 4 14 5 2" xfId="46225" xr:uid="{00000000-0005-0000-0000-000096B40000}"/>
    <cellStyle name="Note 4 14 5 2 2" xfId="46226" xr:uid="{00000000-0005-0000-0000-000097B40000}"/>
    <cellStyle name="Note 4 14 6" xfId="46227" xr:uid="{00000000-0005-0000-0000-000098B40000}"/>
    <cellStyle name="Note 4 14 6 2" xfId="46228" xr:uid="{00000000-0005-0000-0000-000099B40000}"/>
    <cellStyle name="Note 4 14 6 2 2" xfId="46229" xr:uid="{00000000-0005-0000-0000-00009AB40000}"/>
    <cellStyle name="Note 4 14 7" xfId="46230" xr:uid="{00000000-0005-0000-0000-00009BB40000}"/>
    <cellStyle name="Note 4 14 7 2" xfId="46231" xr:uid="{00000000-0005-0000-0000-00009CB40000}"/>
    <cellStyle name="Note 4 15" xfId="46232" xr:uid="{00000000-0005-0000-0000-00009DB40000}"/>
    <cellStyle name="Note 4 15 2" xfId="46233" xr:uid="{00000000-0005-0000-0000-00009EB40000}"/>
    <cellStyle name="Note 4 15 2 2" xfId="46234" xr:uid="{00000000-0005-0000-0000-00009FB40000}"/>
    <cellStyle name="Note 4 15 2 2 2" xfId="46235" xr:uid="{00000000-0005-0000-0000-0000A0B40000}"/>
    <cellStyle name="Note 4 15 3" xfId="46236" xr:uid="{00000000-0005-0000-0000-0000A1B40000}"/>
    <cellStyle name="Note 4 15 3 2" xfId="46237" xr:uid="{00000000-0005-0000-0000-0000A2B40000}"/>
    <cellStyle name="Note 4 15 3 2 2" xfId="46238" xr:uid="{00000000-0005-0000-0000-0000A3B40000}"/>
    <cellStyle name="Note 4 15 4" xfId="46239" xr:uid="{00000000-0005-0000-0000-0000A4B40000}"/>
    <cellStyle name="Note 4 15 4 2" xfId="46240" xr:uid="{00000000-0005-0000-0000-0000A5B40000}"/>
    <cellStyle name="Note 4 15 4 2 2" xfId="46241" xr:uid="{00000000-0005-0000-0000-0000A6B40000}"/>
    <cellStyle name="Note 4 15 5" xfId="46242" xr:uid="{00000000-0005-0000-0000-0000A7B40000}"/>
    <cellStyle name="Note 4 15 5 2" xfId="46243" xr:uid="{00000000-0005-0000-0000-0000A8B40000}"/>
    <cellStyle name="Note 4 15 5 2 2" xfId="46244" xr:uid="{00000000-0005-0000-0000-0000A9B40000}"/>
    <cellStyle name="Note 4 15 6" xfId="46245" xr:uid="{00000000-0005-0000-0000-0000AAB40000}"/>
    <cellStyle name="Note 4 15 6 2" xfId="46246" xr:uid="{00000000-0005-0000-0000-0000ABB40000}"/>
    <cellStyle name="Note 4 15 6 2 2" xfId="46247" xr:uid="{00000000-0005-0000-0000-0000ACB40000}"/>
    <cellStyle name="Note 4 15 7" xfId="46248" xr:uid="{00000000-0005-0000-0000-0000ADB40000}"/>
    <cellStyle name="Note 4 15 7 2" xfId="46249" xr:uid="{00000000-0005-0000-0000-0000AEB40000}"/>
    <cellStyle name="Note 4 16" xfId="46250" xr:uid="{00000000-0005-0000-0000-0000AFB40000}"/>
    <cellStyle name="Note 4 16 2" xfId="46251" xr:uid="{00000000-0005-0000-0000-0000B0B40000}"/>
    <cellStyle name="Note 4 16 2 2" xfId="46252" xr:uid="{00000000-0005-0000-0000-0000B1B40000}"/>
    <cellStyle name="Note 4 16 2 2 2" xfId="46253" xr:uid="{00000000-0005-0000-0000-0000B2B40000}"/>
    <cellStyle name="Note 4 16 3" xfId="46254" xr:uid="{00000000-0005-0000-0000-0000B3B40000}"/>
    <cellStyle name="Note 4 16 3 2" xfId="46255" xr:uid="{00000000-0005-0000-0000-0000B4B40000}"/>
    <cellStyle name="Note 4 16 3 2 2" xfId="46256" xr:uid="{00000000-0005-0000-0000-0000B5B40000}"/>
    <cellStyle name="Note 4 16 4" xfId="46257" xr:uid="{00000000-0005-0000-0000-0000B6B40000}"/>
    <cellStyle name="Note 4 16 4 2" xfId="46258" xr:uid="{00000000-0005-0000-0000-0000B7B40000}"/>
    <cellStyle name="Note 4 16 4 2 2" xfId="46259" xr:uid="{00000000-0005-0000-0000-0000B8B40000}"/>
    <cellStyle name="Note 4 16 5" xfId="46260" xr:uid="{00000000-0005-0000-0000-0000B9B40000}"/>
    <cellStyle name="Note 4 16 5 2" xfId="46261" xr:uid="{00000000-0005-0000-0000-0000BAB40000}"/>
    <cellStyle name="Note 4 16 5 2 2" xfId="46262" xr:uid="{00000000-0005-0000-0000-0000BBB40000}"/>
    <cellStyle name="Note 4 16 6" xfId="46263" xr:uid="{00000000-0005-0000-0000-0000BCB40000}"/>
    <cellStyle name="Note 4 16 6 2" xfId="46264" xr:uid="{00000000-0005-0000-0000-0000BDB40000}"/>
    <cellStyle name="Note 4 16 6 2 2" xfId="46265" xr:uid="{00000000-0005-0000-0000-0000BEB40000}"/>
    <cellStyle name="Note 4 16 7" xfId="46266" xr:uid="{00000000-0005-0000-0000-0000BFB40000}"/>
    <cellStyle name="Note 4 16 7 2" xfId="46267" xr:uid="{00000000-0005-0000-0000-0000C0B40000}"/>
    <cellStyle name="Note 4 17" xfId="46268" xr:uid="{00000000-0005-0000-0000-0000C1B40000}"/>
    <cellStyle name="Note 4 17 2" xfId="46269" xr:uid="{00000000-0005-0000-0000-0000C2B40000}"/>
    <cellStyle name="Note 4 17 2 2" xfId="46270" xr:uid="{00000000-0005-0000-0000-0000C3B40000}"/>
    <cellStyle name="Note 4 17 2 2 2" xfId="46271" xr:uid="{00000000-0005-0000-0000-0000C4B40000}"/>
    <cellStyle name="Note 4 17 3" xfId="46272" xr:uid="{00000000-0005-0000-0000-0000C5B40000}"/>
    <cellStyle name="Note 4 17 3 2" xfId="46273" xr:uid="{00000000-0005-0000-0000-0000C6B40000}"/>
    <cellStyle name="Note 4 17 3 2 2" xfId="46274" xr:uid="{00000000-0005-0000-0000-0000C7B40000}"/>
    <cellStyle name="Note 4 17 4" xfId="46275" xr:uid="{00000000-0005-0000-0000-0000C8B40000}"/>
    <cellStyle name="Note 4 17 4 2" xfId="46276" xr:uid="{00000000-0005-0000-0000-0000C9B40000}"/>
    <cellStyle name="Note 4 17 4 2 2" xfId="46277" xr:uid="{00000000-0005-0000-0000-0000CAB40000}"/>
    <cellStyle name="Note 4 17 5" xfId="46278" xr:uid="{00000000-0005-0000-0000-0000CBB40000}"/>
    <cellStyle name="Note 4 17 5 2" xfId="46279" xr:uid="{00000000-0005-0000-0000-0000CCB40000}"/>
    <cellStyle name="Note 4 17 5 2 2" xfId="46280" xr:uid="{00000000-0005-0000-0000-0000CDB40000}"/>
    <cellStyle name="Note 4 17 6" xfId="46281" xr:uid="{00000000-0005-0000-0000-0000CEB40000}"/>
    <cellStyle name="Note 4 17 6 2" xfId="46282" xr:uid="{00000000-0005-0000-0000-0000CFB40000}"/>
    <cellStyle name="Note 4 17 6 2 2" xfId="46283" xr:uid="{00000000-0005-0000-0000-0000D0B40000}"/>
    <cellStyle name="Note 4 17 7" xfId="46284" xr:uid="{00000000-0005-0000-0000-0000D1B40000}"/>
    <cellStyle name="Note 4 17 7 2" xfId="46285" xr:uid="{00000000-0005-0000-0000-0000D2B40000}"/>
    <cellStyle name="Note 4 18" xfId="46286" xr:uid="{00000000-0005-0000-0000-0000D3B40000}"/>
    <cellStyle name="Note 4 18 2" xfId="46287" xr:uid="{00000000-0005-0000-0000-0000D4B40000}"/>
    <cellStyle name="Note 4 18 2 2" xfId="46288" xr:uid="{00000000-0005-0000-0000-0000D5B40000}"/>
    <cellStyle name="Note 4 18 2 2 2" xfId="46289" xr:uid="{00000000-0005-0000-0000-0000D6B40000}"/>
    <cellStyle name="Note 4 18 3" xfId="46290" xr:uid="{00000000-0005-0000-0000-0000D7B40000}"/>
    <cellStyle name="Note 4 18 3 2" xfId="46291" xr:uid="{00000000-0005-0000-0000-0000D8B40000}"/>
    <cellStyle name="Note 4 18 3 2 2" xfId="46292" xr:uid="{00000000-0005-0000-0000-0000D9B40000}"/>
    <cellStyle name="Note 4 18 4" xfId="46293" xr:uid="{00000000-0005-0000-0000-0000DAB40000}"/>
    <cellStyle name="Note 4 18 4 2" xfId="46294" xr:uid="{00000000-0005-0000-0000-0000DBB40000}"/>
    <cellStyle name="Note 4 18 4 2 2" xfId="46295" xr:uid="{00000000-0005-0000-0000-0000DCB40000}"/>
    <cellStyle name="Note 4 18 5" xfId="46296" xr:uid="{00000000-0005-0000-0000-0000DDB40000}"/>
    <cellStyle name="Note 4 18 5 2" xfId="46297" xr:uid="{00000000-0005-0000-0000-0000DEB40000}"/>
    <cellStyle name="Note 4 18 5 2 2" xfId="46298" xr:uid="{00000000-0005-0000-0000-0000DFB40000}"/>
    <cellStyle name="Note 4 18 6" xfId="46299" xr:uid="{00000000-0005-0000-0000-0000E0B40000}"/>
    <cellStyle name="Note 4 18 6 2" xfId="46300" xr:uid="{00000000-0005-0000-0000-0000E1B40000}"/>
    <cellStyle name="Note 4 18 6 2 2" xfId="46301" xr:uid="{00000000-0005-0000-0000-0000E2B40000}"/>
    <cellStyle name="Note 4 18 7" xfId="46302" xr:uid="{00000000-0005-0000-0000-0000E3B40000}"/>
    <cellStyle name="Note 4 18 7 2" xfId="46303" xr:uid="{00000000-0005-0000-0000-0000E4B40000}"/>
    <cellStyle name="Note 4 19" xfId="46304" xr:uid="{00000000-0005-0000-0000-0000E5B40000}"/>
    <cellStyle name="Note 4 19 2" xfId="46305" xr:uid="{00000000-0005-0000-0000-0000E6B40000}"/>
    <cellStyle name="Note 4 19 2 2" xfId="46306" xr:uid="{00000000-0005-0000-0000-0000E7B40000}"/>
    <cellStyle name="Note 4 19 2 2 2" xfId="46307" xr:uid="{00000000-0005-0000-0000-0000E8B40000}"/>
    <cellStyle name="Note 4 19 3" xfId="46308" xr:uid="{00000000-0005-0000-0000-0000E9B40000}"/>
    <cellStyle name="Note 4 19 3 2" xfId="46309" xr:uid="{00000000-0005-0000-0000-0000EAB40000}"/>
    <cellStyle name="Note 4 19 3 2 2" xfId="46310" xr:uid="{00000000-0005-0000-0000-0000EBB40000}"/>
    <cellStyle name="Note 4 19 4" xfId="46311" xr:uid="{00000000-0005-0000-0000-0000ECB40000}"/>
    <cellStyle name="Note 4 19 4 2" xfId="46312" xr:uid="{00000000-0005-0000-0000-0000EDB40000}"/>
    <cellStyle name="Note 4 19 4 2 2" xfId="46313" xr:uid="{00000000-0005-0000-0000-0000EEB40000}"/>
    <cellStyle name="Note 4 19 5" xfId="46314" xr:uid="{00000000-0005-0000-0000-0000EFB40000}"/>
    <cellStyle name="Note 4 19 5 2" xfId="46315" xr:uid="{00000000-0005-0000-0000-0000F0B40000}"/>
    <cellStyle name="Note 4 19 5 2 2" xfId="46316" xr:uid="{00000000-0005-0000-0000-0000F1B40000}"/>
    <cellStyle name="Note 4 19 6" xfId="46317" xr:uid="{00000000-0005-0000-0000-0000F2B40000}"/>
    <cellStyle name="Note 4 19 6 2" xfId="46318" xr:uid="{00000000-0005-0000-0000-0000F3B40000}"/>
    <cellStyle name="Note 4 19 6 2 2" xfId="46319" xr:uid="{00000000-0005-0000-0000-0000F4B40000}"/>
    <cellStyle name="Note 4 19 7" xfId="46320" xr:uid="{00000000-0005-0000-0000-0000F5B40000}"/>
    <cellStyle name="Note 4 19 7 2" xfId="46321" xr:uid="{00000000-0005-0000-0000-0000F6B40000}"/>
    <cellStyle name="Note 4 2" xfId="46322" xr:uid="{00000000-0005-0000-0000-0000F7B40000}"/>
    <cellStyle name="Note 4 2 2" xfId="46323" xr:uid="{00000000-0005-0000-0000-0000F8B40000}"/>
    <cellStyle name="Note 4 2 2 2" xfId="46324" xr:uid="{00000000-0005-0000-0000-0000F9B40000}"/>
    <cellStyle name="Note 4 20" xfId="46325" xr:uid="{00000000-0005-0000-0000-0000FAB40000}"/>
    <cellStyle name="Note 4 20 2" xfId="46326" xr:uid="{00000000-0005-0000-0000-0000FBB40000}"/>
    <cellStyle name="Note 4 20 2 2" xfId="46327" xr:uid="{00000000-0005-0000-0000-0000FCB40000}"/>
    <cellStyle name="Note 4 20 2 2 2" xfId="46328" xr:uid="{00000000-0005-0000-0000-0000FDB40000}"/>
    <cellStyle name="Note 4 20 3" xfId="46329" xr:uid="{00000000-0005-0000-0000-0000FEB40000}"/>
    <cellStyle name="Note 4 20 3 2" xfId="46330" xr:uid="{00000000-0005-0000-0000-0000FFB40000}"/>
    <cellStyle name="Note 4 20 3 2 2" xfId="46331" xr:uid="{00000000-0005-0000-0000-000000B50000}"/>
    <cellStyle name="Note 4 20 4" xfId="46332" xr:uid="{00000000-0005-0000-0000-000001B50000}"/>
    <cellStyle name="Note 4 20 4 2" xfId="46333" xr:uid="{00000000-0005-0000-0000-000002B50000}"/>
    <cellStyle name="Note 4 20 4 2 2" xfId="46334" xr:uid="{00000000-0005-0000-0000-000003B50000}"/>
    <cellStyle name="Note 4 20 5" xfId="46335" xr:uid="{00000000-0005-0000-0000-000004B50000}"/>
    <cellStyle name="Note 4 20 5 2" xfId="46336" xr:uid="{00000000-0005-0000-0000-000005B50000}"/>
    <cellStyle name="Note 4 20 5 2 2" xfId="46337" xr:uid="{00000000-0005-0000-0000-000006B50000}"/>
    <cellStyle name="Note 4 20 6" xfId="46338" xr:uid="{00000000-0005-0000-0000-000007B50000}"/>
    <cellStyle name="Note 4 20 6 2" xfId="46339" xr:uid="{00000000-0005-0000-0000-000008B50000}"/>
    <cellStyle name="Note 4 20 6 2 2" xfId="46340" xr:uid="{00000000-0005-0000-0000-000009B50000}"/>
    <cellStyle name="Note 4 20 7" xfId="46341" xr:uid="{00000000-0005-0000-0000-00000AB50000}"/>
    <cellStyle name="Note 4 20 7 2" xfId="46342" xr:uid="{00000000-0005-0000-0000-00000BB50000}"/>
    <cellStyle name="Note 4 21" xfId="46343" xr:uid="{00000000-0005-0000-0000-00000CB50000}"/>
    <cellStyle name="Note 4 21 2" xfId="46344" xr:uid="{00000000-0005-0000-0000-00000DB50000}"/>
    <cellStyle name="Note 4 21 2 2" xfId="46345" xr:uid="{00000000-0005-0000-0000-00000EB50000}"/>
    <cellStyle name="Note 4 22" xfId="46346" xr:uid="{00000000-0005-0000-0000-00000FB50000}"/>
    <cellStyle name="Note 4 22 2" xfId="46347" xr:uid="{00000000-0005-0000-0000-000010B50000}"/>
    <cellStyle name="Note 4 22 2 2" xfId="46348" xr:uid="{00000000-0005-0000-0000-000011B50000}"/>
    <cellStyle name="Note 4 23" xfId="46349" xr:uid="{00000000-0005-0000-0000-000012B50000}"/>
    <cellStyle name="Note 4 23 2" xfId="46350" xr:uid="{00000000-0005-0000-0000-000013B50000}"/>
    <cellStyle name="Note 4 23 2 2" xfId="46351" xr:uid="{00000000-0005-0000-0000-000014B50000}"/>
    <cellStyle name="Note 4 24" xfId="46352" xr:uid="{00000000-0005-0000-0000-000015B50000}"/>
    <cellStyle name="Note 4 24 2" xfId="46353" xr:uid="{00000000-0005-0000-0000-000016B50000}"/>
    <cellStyle name="Note 4 24 2 2" xfId="46354" xr:uid="{00000000-0005-0000-0000-000017B50000}"/>
    <cellStyle name="Note 4 25" xfId="46355" xr:uid="{00000000-0005-0000-0000-000018B50000}"/>
    <cellStyle name="Note 4 25 2" xfId="46356" xr:uid="{00000000-0005-0000-0000-000019B50000}"/>
    <cellStyle name="Note 4 25 2 2" xfId="46357" xr:uid="{00000000-0005-0000-0000-00001AB50000}"/>
    <cellStyle name="Note 4 26" xfId="46358" xr:uid="{00000000-0005-0000-0000-00001BB50000}"/>
    <cellStyle name="Note 4 26 2" xfId="46359" xr:uid="{00000000-0005-0000-0000-00001CB50000}"/>
    <cellStyle name="Note 4 26 2 2" xfId="46360" xr:uid="{00000000-0005-0000-0000-00001DB50000}"/>
    <cellStyle name="Note 4 27" xfId="46361" xr:uid="{00000000-0005-0000-0000-00001EB50000}"/>
    <cellStyle name="Note 4 27 2" xfId="46362" xr:uid="{00000000-0005-0000-0000-00001FB50000}"/>
    <cellStyle name="Note 4 27 2 2" xfId="46363" xr:uid="{00000000-0005-0000-0000-000020B50000}"/>
    <cellStyle name="Note 4 28" xfId="46364" xr:uid="{00000000-0005-0000-0000-000021B50000}"/>
    <cellStyle name="Note 4 28 2" xfId="46365" xr:uid="{00000000-0005-0000-0000-000022B50000}"/>
    <cellStyle name="Note 4 28 2 2" xfId="46366" xr:uid="{00000000-0005-0000-0000-000023B50000}"/>
    <cellStyle name="Note 4 29" xfId="46367" xr:uid="{00000000-0005-0000-0000-000024B50000}"/>
    <cellStyle name="Note 4 29 2" xfId="46368" xr:uid="{00000000-0005-0000-0000-000025B50000}"/>
    <cellStyle name="Note 4 3" xfId="46369" xr:uid="{00000000-0005-0000-0000-000026B50000}"/>
    <cellStyle name="Note 4 3 2" xfId="46370" xr:uid="{00000000-0005-0000-0000-000027B50000}"/>
    <cellStyle name="Note 4 3 2 2" xfId="46371" xr:uid="{00000000-0005-0000-0000-000028B50000}"/>
    <cellStyle name="Note 4 4" xfId="46372" xr:uid="{00000000-0005-0000-0000-000029B50000}"/>
    <cellStyle name="Note 4 4 2" xfId="46373" xr:uid="{00000000-0005-0000-0000-00002AB50000}"/>
    <cellStyle name="Note 4 4 2 2" xfId="46374" xr:uid="{00000000-0005-0000-0000-00002BB50000}"/>
    <cellStyle name="Note 4 5" xfId="46375" xr:uid="{00000000-0005-0000-0000-00002CB50000}"/>
    <cellStyle name="Note 4 5 10" xfId="46376" xr:uid="{00000000-0005-0000-0000-00002DB50000}"/>
    <cellStyle name="Note 4 5 10 2" xfId="46377" xr:uid="{00000000-0005-0000-0000-00002EB50000}"/>
    <cellStyle name="Note 4 5 10 2 2" xfId="46378" xr:uid="{00000000-0005-0000-0000-00002FB50000}"/>
    <cellStyle name="Note 4 5 11" xfId="46379" xr:uid="{00000000-0005-0000-0000-000030B50000}"/>
    <cellStyle name="Note 4 5 11 2" xfId="46380" xr:uid="{00000000-0005-0000-0000-000031B50000}"/>
    <cellStyle name="Note 4 5 2" xfId="46381" xr:uid="{00000000-0005-0000-0000-000032B50000}"/>
    <cellStyle name="Note 4 5 2 2" xfId="46382" xr:uid="{00000000-0005-0000-0000-000033B50000}"/>
    <cellStyle name="Note 4 5 2 2 2" xfId="46383" xr:uid="{00000000-0005-0000-0000-000034B50000}"/>
    <cellStyle name="Note 4 5 3" xfId="46384" xr:uid="{00000000-0005-0000-0000-000035B50000}"/>
    <cellStyle name="Note 4 5 3 2" xfId="46385" xr:uid="{00000000-0005-0000-0000-000036B50000}"/>
    <cellStyle name="Note 4 5 3 2 2" xfId="46386" xr:uid="{00000000-0005-0000-0000-000037B50000}"/>
    <cellStyle name="Note 4 5 4" xfId="46387" xr:uid="{00000000-0005-0000-0000-000038B50000}"/>
    <cellStyle name="Note 4 5 4 2" xfId="46388" xr:uid="{00000000-0005-0000-0000-000039B50000}"/>
    <cellStyle name="Note 4 5 4 2 2" xfId="46389" xr:uid="{00000000-0005-0000-0000-00003AB50000}"/>
    <cellStyle name="Note 4 5 5" xfId="46390" xr:uid="{00000000-0005-0000-0000-00003BB50000}"/>
    <cellStyle name="Note 4 5 5 2" xfId="46391" xr:uid="{00000000-0005-0000-0000-00003CB50000}"/>
    <cellStyle name="Note 4 5 5 2 2" xfId="46392" xr:uid="{00000000-0005-0000-0000-00003DB50000}"/>
    <cellStyle name="Note 4 5 6" xfId="46393" xr:uid="{00000000-0005-0000-0000-00003EB50000}"/>
    <cellStyle name="Note 4 5 6 2" xfId="46394" xr:uid="{00000000-0005-0000-0000-00003FB50000}"/>
    <cellStyle name="Note 4 5 6 2 2" xfId="46395" xr:uid="{00000000-0005-0000-0000-000040B50000}"/>
    <cellStyle name="Note 4 5 7" xfId="46396" xr:uid="{00000000-0005-0000-0000-000041B50000}"/>
    <cellStyle name="Note 4 5 7 2" xfId="46397" xr:uid="{00000000-0005-0000-0000-000042B50000}"/>
    <cellStyle name="Note 4 5 7 2 2" xfId="46398" xr:uid="{00000000-0005-0000-0000-000043B50000}"/>
    <cellStyle name="Note 4 5 8" xfId="46399" xr:uid="{00000000-0005-0000-0000-000044B50000}"/>
    <cellStyle name="Note 4 5 8 2" xfId="46400" xr:uid="{00000000-0005-0000-0000-000045B50000}"/>
    <cellStyle name="Note 4 5 8 2 2" xfId="46401" xr:uid="{00000000-0005-0000-0000-000046B50000}"/>
    <cellStyle name="Note 4 5 9" xfId="46402" xr:uid="{00000000-0005-0000-0000-000047B50000}"/>
    <cellStyle name="Note 4 5 9 2" xfId="46403" xr:uid="{00000000-0005-0000-0000-000048B50000}"/>
    <cellStyle name="Note 4 5 9 2 2" xfId="46404" xr:uid="{00000000-0005-0000-0000-000049B50000}"/>
    <cellStyle name="Note 4 6" xfId="46405" xr:uid="{00000000-0005-0000-0000-00004AB50000}"/>
    <cellStyle name="Note 4 6 2" xfId="46406" xr:uid="{00000000-0005-0000-0000-00004BB50000}"/>
    <cellStyle name="Note 4 6 2 2" xfId="46407" xr:uid="{00000000-0005-0000-0000-00004CB50000}"/>
    <cellStyle name="Note 4 7" xfId="46408" xr:uid="{00000000-0005-0000-0000-00004DB50000}"/>
    <cellStyle name="Note 4 7 10" xfId="46409" xr:uid="{00000000-0005-0000-0000-00004EB50000}"/>
    <cellStyle name="Note 4 7 10 2" xfId="46410" xr:uid="{00000000-0005-0000-0000-00004FB50000}"/>
    <cellStyle name="Note 4 7 10 2 2" xfId="46411" xr:uid="{00000000-0005-0000-0000-000050B50000}"/>
    <cellStyle name="Note 4 7 11" xfId="46412" xr:uid="{00000000-0005-0000-0000-000051B50000}"/>
    <cellStyle name="Note 4 7 11 2" xfId="46413" xr:uid="{00000000-0005-0000-0000-000052B50000}"/>
    <cellStyle name="Note 4 7 11 2 2" xfId="46414" xr:uid="{00000000-0005-0000-0000-000053B50000}"/>
    <cellStyle name="Note 4 7 12" xfId="46415" xr:uid="{00000000-0005-0000-0000-000054B50000}"/>
    <cellStyle name="Note 4 7 12 2" xfId="46416" xr:uid="{00000000-0005-0000-0000-000055B50000}"/>
    <cellStyle name="Note 4 7 12 2 2" xfId="46417" xr:uid="{00000000-0005-0000-0000-000056B50000}"/>
    <cellStyle name="Note 4 7 13" xfId="46418" xr:uid="{00000000-0005-0000-0000-000057B50000}"/>
    <cellStyle name="Note 4 7 13 2" xfId="46419" xr:uid="{00000000-0005-0000-0000-000058B50000}"/>
    <cellStyle name="Note 4 7 13 2 2" xfId="46420" xr:uid="{00000000-0005-0000-0000-000059B50000}"/>
    <cellStyle name="Note 4 7 14" xfId="46421" xr:uid="{00000000-0005-0000-0000-00005AB50000}"/>
    <cellStyle name="Note 4 7 14 2" xfId="46422" xr:uid="{00000000-0005-0000-0000-00005BB50000}"/>
    <cellStyle name="Note 4 7 14 2 2" xfId="46423" xr:uid="{00000000-0005-0000-0000-00005CB50000}"/>
    <cellStyle name="Note 4 7 15" xfId="46424" xr:uid="{00000000-0005-0000-0000-00005DB50000}"/>
    <cellStyle name="Note 4 7 15 2" xfId="46425" xr:uid="{00000000-0005-0000-0000-00005EB50000}"/>
    <cellStyle name="Note 4 7 15 2 2" xfId="46426" xr:uid="{00000000-0005-0000-0000-00005FB50000}"/>
    <cellStyle name="Note 4 7 16" xfId="46427" xr:uid="{00000000-0005-0000-0000-000060B50000}"/>
    <cellStyle name="Note 4 7 16 2" xfId="46428" xr:uid="{00000000-0005-0000-0000-000061B50000}"/>
    <cellStyle name="Note 4 7 16 2 2" xfId="46429" xr:uid="{00000000-0005-0000-0000-000062B50000}"/>
    <cellStyle name="Note 4 7 17" xfId="46430" xr:uid="{00000000-0005-0000-0000-000063B50000}"/>
    <cellStyle name="Note 4 7 17 2" xfId="46431" xr:uid="{00000000-0005-0000-0000-000064B50000}"/>
    <cellStyle name="Note 4 7 17 2 2" xfId="46432" xr:uid="{00000000-0005-0000-0000-000065B50000}"/>
    <cellStyle name="Note 4 7 18" xfId="46433" xr:uid="{00000000-0005-0000-0000-000066B50000}"/>
    <cellStyle name="Note 4 7 18 2" xfId="46434" xr:uid="{00000000-0005-0000-0000-000067B50000}"/>
    <cellStyle name="Note 4 7 18 2 2" xfId="46435" xr:uid="{00000000-0005-0000-0000-000068B50000}"/>
    <cellStyle name="Note 4 7 19" xfId="46436" xr:uid="{00000000-0005-0000-0000-000069B50000}"/>
    <cellStyle name="Note 4 7 19 2" xfId="46437" xr:uid="{00000000-0005-0000-0000-00006AB50000}"/>
    <cellStyle name="Note 4 7 19 2 2" xfId="46438" xr:uid="{00000000-0005-0000-0000-00006BB50000}"/>
    <cellStyle name="Note 4 7 2" xfId="46439" xr:uid="{00000000-0005-0000-0000-00006CB50000}"/>
    <cellStyle name="Note 4 7 2 2" xfId="46440" xr:uid="{00000000-0005-0000-0000-00006DB50000}"/>
    <cellStyle name="Note 4 7 2 2 2" xfId="46441" xr:uid="{00000000-0005-0000-0000-00006EB50000}"/>
    <cellStyle name="Note 4 7 20" xfId="46442" xr:uid="{00000000-0005-0000-0000-00006FB50000}"/>
    <cellStyle name="Note 4 7 20 2" xfId="46443" xr:uid="{00000000-0005-0000-0000-000070B50000}"/>
    <cellStyle name="Note 4 7 20 2 2" xfId="46444" xr:uid="{00000000-0005-0000-0000-000071B50000}"/>
    <cellStyle name="Note 4 7 21" xfId="46445" xr:uid="{00000000-0005-0000-0000-000072B50000}"/>
    <cellStyle name="Note 4 7 21 2" xfId="46446" xr:uid="{00000000-0005-0000-0000-000073B50000}"/>
    <cellStyle name="Note 4 7 21 2 2" xfId="46447" xr:uid="{00000000-0005-0000-0000-000074B50000}"/>
    <cellStyle name="Note 4 7 22" xfId="46448" xr:uid="{00000000-0005-0000-0000-000075B50000}"/>
    <cellStyle name="Note 4 7 22 2" xfId="46449" xr:uid="{00000000-0005-0000-0000-000076B50000}"/>
    <cellStyle name="Note 4 7 22 2 2" xfId="46450" xr:uid="{00000000-0005-0000-0000-000077B50000}"/>
    <cellStyle name="Note 4 7 23" xfId="46451" xr:uid="{00000000-0005-0000-0000-000078B50000}"/>
    <cellStyle name="Note 4 7 23 2" xfId="46452" xr:uid="{00000000-0005-0000-0000-000079B50000}"/>
    <cellStyle name="Note 4 7 23 2 2" xfId="46453" xr:uid="{00000000-0005-0000-0000-00007AB50000}"/>
    <cellStyle name="Note 4 7 24" xfId="46454" xr:uid="{00000000-0005-0000-0000-00007BB50000}"/>
    <cellStyle name="Note 4 7 24 2" xfId="46455" xr:uid="{00000000-0005-0000-0000-00007CB50000}"/>
    <cellStyle name="Note 4 7 3" xfId="46456" xr:uid="{00000000-0005-0000-0000-00007DB50000}"/>
    <cellStyle name="Note 4 7 3 2" xfId="46457" xr:uid="{00000000-0005-0000-0000-00007EB50000}"/>
    <cellStyle name="Note 4 7 3 2 2" xfId="46458" xr:uid="{00000000-0005-0000-0000-00007FB50000}"/>
    <cellStyle name="Note 4 7 4" xfId="46459" xr:uid="{00000000-0005-0000-0000-000080B50000}"/>
    <cellStyle name="Note 4 7 4 2" xfId="46460" xr:uid="{00000000-0005-0000-0000-000081B50000}"/>
    <cellStyle name="Note 4 7 4 2 2" xfId="46461" xr:uid="{00000000-0005-0000-0000-000082B50000}"/>
    <cellStyle name="Note 4 7 5" xfId="46462" xr:uid="{00000000-0005-0000-0000-000083B50000}"/>
    <cellStyle name="Note 4 7 5 2" xfId="46463" xr:uid="{00000000-0005-0000-0000-000084B50000}"/>
    <cellStyle name="Note 4 7 5 2 2" xfId="46464" xr:uid="{00000000-0005-0000-0000-000085B50000}"/>
    <cellStyle name="Note 4 7 6" xfId="46465" xr:uid="{00000000-0005-0000-0000-000086B50000}"/>
    <cellStyle name="Note 4 7 6 2" xfId="46466" xr:uid="{00000000-0005-0000-0000-000087B50000}"/>
    <cellStyle name="Note 4 7 6 2 2" xfId="46467" xr:uid="{00000000-0005-0000-0000-000088B50000}"/>
    <cellStyle name="Note 4 7 7" xfId="46468" xr:uid="{00000000-0005-0000-0000-000089B50000}"/>
    <cellStyle name="Note 4 7 7 2" xfId="46469" xr:uid="{00000000-0005-0000-0000-00008AB50000}"/>
    <cellStyle name="Note 4 7 7 2 2" xfId="46470" xr:uid="{00000000-0005-0000-0000-00008BB50000}"/>
    <cellStyle name="Note 4 7 8" xfId="46471" xr:uid="{00000000-0005-0000-0000-00008CB50000}"/>
    <cellStyle name="Note 4 7 8 2" xfId="46472" xr:uid="{00000000-0005-0000-0000-00008DB50000}"/>
    <cellStyle name="Note 4 7 8 2 2" xfId="46473" xr:uid="{00000000-0005-0000-0000-00008EB50000}"/>
    <cellStyle name="Note 4 7 9" xfId="46474" xr:uid="{00000000-0005-0000-0000-00008FB50000}"/>
    <cellStyle name="Note 4 7 9 2" xfId="46475" xr:uid="{00000000-0005-0000-0000-000090B50000}"/>
    <cellStyle name="Note 4 7 9 2 2" xfId="46476" xr:uid="{00000000-0005-0000-0000-000091B50000}"/>
    <cellStyle name="Note 4 8" xfId="46477" xr:uid="{00000000-0005-0000-0000-000092B50000}"/>
    <cellStyle name="Note 4 8 2" xfId="46478" xr:uid="{00000000-0005-0000-0000-000093B50000}"/>
    <cellStyle name="Note 4 8 2 2" xfId="46479" xr:uid="{00000000-0005-0000-0000-000094B50000}"/>
    <cellStyle name="Note 4 8 2 2 2" xfId="46480" xr:uid="{00000000-0005-0000-0000-000095B50000}"/>
    <cellStyle name="Note 4 8 3" xfId="46481" xr:uid="{00000000-0005-0000-0000-000096B50000}"/>
    <cellStyle name="Note 4 8 3 2" xfId="46482" xr:uid="{00000000-0005-0000-0000-000097B50000}"/>
    <cellStyle name="Note 4 8 3 2 2" xfId="46483" xr:uid="{00000000-0005-0000-0000-000098B50000}"/>
    <cellStyle name="Note 4 8 4" xfId="46484" xr:uid="{00000000-0005-0000-0000-000099B50000}"/>
    <cellStyle name="Note 4 8 4 2" xfId="46485" xr:uid="{00000000-0005-0000-0000-00009AB50000}"/>
    <cellStyle name="Note 4 8 4 2 2" xfId="46486" xr:uid="{00000000-0005-0000-0000-00009BB50000}"/>
    <cellStyle name="Note 4 8 5" xfId="46487" xr:uid="{00000000-0005-0000-0000-00009CB50000}"/>
    <cellStyle name="Note 4 8 5 2" xfId="46488" xr:uid="{00000000-0005-0000-0000-00009DB50000}"/>
    <cellStyle name="Note 4 8 5 2 2" xfId="46489" xr:uid="{00000000-0005-0000-0000-00009EB50000}"/>
    <cellStyle name="Note 4 8 6" xfId="46490" xr:uid="{00000000-0005-0000-0000-00009FB50000}"/>
    <cellStyle name="Note 4 8 6 2" xfId="46491" xr:uid="{00000000-0005-0000-0000-0000A0B50000}"/>
    <cellStyle name="Note 4 8 6 2 2" xfId="46492" xr:uid="{00000000-0005-0000-0000-0000A1B50000}"/>
    <cellStyle name="Note 4 8 7" xfId="46493" xr:uid="{00000000-0005-0000-0000-0000A2B50000}"/>
    <cellStyle name="Note 4 8 7 2" xfId="46494" xr:uid="{00000000-0005-0000-0000-0000A3B50000}"/>
    <cellStyle name="Note 4 9" xfId="46495" xr:uid="{00000000-0005-0000-0000-0000A4B50000}"/>
    <cellStyle name="Note 4 9 2" xfId="46496" xr:uid="{00000000-0005-0000-0000-0000A5B50000}"/>
    <cellStyle name="Note 4 9 2 2" xfId="46497" xr:uid="{00000000-0005-0000-0000-0000A6B50000}"/>
    <cellStyle name="Note 4 9 2 2 2" xfId="46498" xr:uid="{00000000-0005-0000-0000-0000A7B50000}"/>
    <cellStyle name="Note 4 9 3" xfId="46499" xr:uid="{00000000-0005-0000-0000-0000A8B50000}"/>
    <cellStyle name="Note 4 9 3 2" xfId="46500" xr:uid="{00000000-0005-0000-0000-0000A9B50000}"/>
    <cellStyle name="Note 4 9 3 2 2" xfId="46501" xr:uid="{00000000-0005-0000-0000-0000AAB50000}"/>
    <cellStyle name="Note 4 9 4" xfId="46502" xr:uid="{00000000-0005-0000-0000-0000ABB50000}"/>
    <cellStyle name="Note 4 9 4 2" xfId="46503" xr:uid="{00000000-0005-0000-0000-0000ACB50000}"/>
    <cellStyle name="Note 4 9 4 2 2" xfId="46504" xr:uid="{00000000-0005-0000-0000-0000ADB50000}"/>
    <cellStyle name="Note 4 9 5" xfId="46505" xr:uid="{00000000-0005-0000-0000-0000AEB50000}"/>
    <cellStyle name="Note 4 9 5 2" xfId="46506" xr:uid="{00000000-0005-0000-0000-0000AFB50000}"/>
    <cellStyle name="Note 4 9 5 2 2" xfId="46507" xr:uid="{00000000-0005-0000-0000-0000B0B50000}"/>
    <cellStyle name="Note 4 9 6" xfId="46508" xr:uid="{00000000-0005-0000-0000-0000B1B50000}"/>
    <cellStyle name="Note 4 9 6 2" xfId="46509" xr:uid="{00000000-0005-0000-0000-0000B2B50000}"/>
    <cellStyle name="Note 4 9 6 2 2" xfId="46510" xr:uid="{00000000-0005-0000-0000-0000B3B50000}"/>
    <cellStyle name="Note 4 9 7" xfId="46511" xr:uid="{00000000-0005-0000-0000-0000B4B50000}"/>
    <cellStyle name="Note 4 9 7 2" xfId="46512" xr:uid="{00000000-0005-0000-0000-0000B5B50000}"/>
    <cellStyle name="Note 5" xfId="46513" xr:uid="{00000000-0005-0000-0000-0000B6B50000}"/>
    <cellStyle name="Note 5 2" xfId="46514" xr:uid="{00000000-0005-0000-0000-0000B7B50000}"/>
    <cellStyle name="Note 5 2 2" xfId="46515" xr:uid="{00000000-0005-0000-0000-0000B8B50000}"/>
    <cellStyle name="Note 5 2 2 2" xfId="46516" xr:uid="{00000000-0005-0000-0000-0000B9B50000}"/>
    <cellStyle name="Note 5 2 3" xfId="46517" xr:uid="{00000000-0005-0000-0000-0000BAB50000}"/>
    <cellStyle name="Note 5 2 4" xfId="46518" xr:uid="{00000000-0005-0000-0000-0000BBB50000}"/>
    <cellStyle name="Note 5 3" xfId="46519" xr:uid="{00000000-0005-0000-0000-0000BCB50000}"/>
    <cellStyle name="Note 5 3 2" xfId="46520" xr:uid="{00000000-0005-0000-0000-0000BDB50000}"/>
    <cellStyle name="Note 5 3 3" xfId="46521" xr:uid="{00000000-0005-0000-0000-0000BEB50000}"/>
    <cellStyle name="Note 5 4" xfId="46522" xr:uid="{00000000-0005-0000-0000-0000BFB50000}"/>
    <cellStyle name="Note 5 5" xfId="46523" xr:uid="{00000000-0005-0000-0000-0000C0B50000}"/>
    <cellStyle name="Note 6" xfId="46524" xr:uid="{00000000-0005-0000-0000-0000C1B50000}"/>
    <cellStyle name="Note 7" xfId="46525" xr:uid="{00000000-0005-0000-0000-0000C2B50000}"/>
    <cellStyle name="Note 7 2" xfId="46526" xr:uid="{00000000-0005-0000-0000-0000C3B50000}"/>
    <cellStyle name="Note 8" xfId="46527" xr:uid="{00000000-0005-0000-0000-0000C4B50000}"/>
    <cellStyle name="Note 8 2" xfId="46528" xr:uid="{00000000-0005-0000-0000-0000C5B50000}"/>
    <cellStyle name="Notiz" xfId="46529" xr:uid="{00000000-0005-0000-0000-0000C6B50000}"/>
    <cellStyle name="Notiz 2" xfId="46530" xr:uid="{00000000-0005-0000-0000-0000C7B50000}"/>
    <cellStyle name="Notiz 2 2" xfId="46531" xr:uid="{00000000-0005-0000-0000-0000C8B50000}"/>
    <cellStyle name="Notiz 2 2 2" xfId="46532" xr:uid="{00000000-0005-0000-0000-0000C9B50000}"/>
    <cellStyle name="Notiz 3" xfId="46533" xr:uid="{00000000-0005-0000-0000-0000CAB50000}"/>
    <cellStyle name="Notiz 3 2" xfId="46534" xr:uid="{00000000-0005-0000-0000-0000CBB50000}"/>
    <cellStyle name="Notiz 3 2 2" xfId="46535" xr:uid="{00000000-0005-0000-0000-0000CCB50000}"/>
    <cellStyle name="Notiz 4" xfId="46536" xr:uid="{00000000-0005-0000-0000-0000CDB50000}"/>
    <cellStyle name="Notiz 4 2" xfId="46537" xr:uid="{00000000-0005-0000-0000-0000CEB50000}"/>
    <cellStyle name="Notiz 4 2 2" xfId="46538" xr:uid="{00000000-0005-0000-0000-0000CFB50000}"/>
    <cellStyle name="Notiz 4 2 2 2" xfId="46539" xr:uid="{00000000-0005-0000-0000-0000D0B50000}"/>
    <cellStyle name="Notiz 4 3" xfId="46540" xr:uid="{00000000-0005-0000-0000-0000D1B50000}"/>
    <cellStyle name="Notiz 4 3 2" xfId="46541" xr:uid="{00000000-0005-0000-0000-0000D2B50000}"/>
    <cellStyle name="Notiz 4 3 2 2" xfId="46542" xr:uid="{00000000-0005-0000-0000-0000D3B50000}"/>
    <cellStyle name="Notiz 4 4" xfId="46543" xr:uid="{00000000-0005-0000-0000-0000D4B50000}"/>
    <cellStyle name="Notiz 4 4 2" xfId="46544" xr:uid="{00000000-0005-0000-0000-0000D5B50000}"/>
    <cellStyle name="Notiz 4 4 2 2" xfId="46545" xr:uid="{00000000-0005-0000-0000-0000D6B50000}"/>
    <cellStyle name="Notiz 4 5" xfId="46546" xr:uid="{00000000-0005-0000-0000-0000D7B50000}"/>
    <cellStyle name="Notiz 4 5 2" xfId="46547" xr:uid="{00000000-0005-0000-0000-0000D8B50000}"/>
    <cellStyle name="Notiz 5" xfId="46548" xr:uid="{00000000-0005-0000-0000-0000D9B50000}"/>
    <cellStyle name="Notiz 5 2" xfId="46549" xr:uid="{00000000-0005-0000-0000-0000DAB50000}"/>
    <cellStyle name="Obično 10" xfId="46550" xr:uid="{00000000-0005-0000-0000-0000DBB50000}"/>
    <cellStyle name="Obično 10 2" xfId="46551" xr:uid="{00000000-0005-0000-0000-0000DCB50000}"/>
    <cellStyle name="Obično 10 2 2" xfId="46552" xr:uid="{00000000-0005-0000-0000-0000DDB50000}"/>
    <cellStyle name="Obično 10 3" xfId="46553" xr:uid="{00000000-0005-0000-0000-0000DEB50000}"/>
    <cellStyle name="Obično 10 3 2" xfId="46554" xr:uid="{00000000-0005-0000-0000-0000DFB50000}"/>
    <cellStyle name="Obično 10 4" xfId="46555" xr:uid="{00000000-0005-0000-0000-0000E0B50000}"/>
    <cellStyle name="Obično 11" xfId="46556" xr:uid="{00000000-0005-0000-0000-0000E1B50000}"/>
    <cellStyle name="Obično 11 2" xfId="46557" xr:uid="{00000000-0005-0000-0000-0000E2B50000}"/>
    <cellStyle name="Obično 12" xfId="46558" xr:uid="{00000000-0005-0000-0000-0000E3B50000}"/>
    <cellStyle name="Obično 12 2" xfId="46559" xr:uid="{00000000-0005-0000-0000-0000E4B50000}"/>
    <cellStyle name="Obično 13" xfId="46560" xr:uid="{00000000-0005-0000-0000-0000E5B50000}"/>
    <cellStyle name="Obično 13 2" xfId="46561" xr:uid="{00000000-0005-0000-0000-0000E6B50000}"/>
    <cellStyle name="Obično 14" xfId="46562" xr:uid="{00000000-0005-0000-0000-0000E7B50000}"/>
    <cellStyle name="Obično 14 2" xfId="46563" xr:uid="{00000000-0005-0000-0000-0000E8B50000}"/>
    <cellStyle name="Obično 15" xfId="46564" xr:uid="{00000000-0005-0000-0000-0000E9B50000}"/>
    <cellStyle name="Obično 15 2" xfId="46565" xr:uid="{00000000-0005-0000-0000-0000EAB50000}"/>
    <cellStyle name="Obično 16" xfId="46566" xr:uid="{00000000-0005-0000-0000-0000EBB50000}"/>
    <cellStyle name="Obično 16 2" xfId="46567" xr:uid="{00000000-0005-0000-0000-0000ECB50000}"/>
    <cellStyle name="Obično 17" xfId="46568" xr:uid="{00000000-0005-0000-0000-0000EDB50000}"/>
    <cellStyle name="Obično 17 2" xfId="46569" xr:uid="{00000000-0005-0000-0000-0000EEB50000}"/>
    <cellStyle name="Obično 17 2 2" xfId="46570" xr:uid="{00000000-0005-0000-0000-0000EFB50000}"/>
    <cellStyle name="Obično 17 3" xfId="46571" xr:uid="{00000000-0005-0000-0000-0000F0B50000}"/>
    <cellStyle name="Obično 18" xfId="46572" xr:uid="{00000000-0005-0000-0000-0000F1B50000}"/>
    <cellStyle name="Obično 18 2" xfId="46573" xr:uid="{00000000-0005-0000-0000-0000F2B50000}"/>
    <cellStyle name="Obično 2" xfId="46574" xr:uid="{00000000-0005-0000-0000-0000F3B50000}"/>
    <cellStyle name="Obično 2 10" xfId="46575" xr:uid="{00000000-0005-0000-0000-0000F4B50000}"/>
    <cellStyle name="Obično 2 10 2" xfId="46576" xr:uid="{00000000-0005-0000-0000-0000F5B50000}"/>
    <cellStyle name="Obično 2 11" xfId="46577" xr:uid="{00000000-0005-0000-0000-0000F6B50000}"/>
    <cellStyle name="Obično 2 11 2" xfId="46578" xr:uid="{00000000-0005-0000-0000-0000F7B50000}"/>
    <cellStyle name="Obično 2 12" xfId="46579" xr:uid="{00000000-0005-0000-0000-0000F8B50000}"/>
    <cellStyle name="Obično 2 12 2" xfId="46580" xr:uid="{00000000-0005-0000-0000-0000F9B50000}"/>
    <cellStyle name="Obično 2 13" xfId="46581" xr:uid="{00000000-0005-0000-0000-0000FAB50000}"/>
    <cellStyle name="Obično 2 13 2" xfId="46582" xr:uid="{00000000-0005-0000-0000-0000FBB50000}"/>
    <cellStyle name="Obično 2 14" xfId="46583" xr:uid="{00000000-0005-0000-0000-0000FCB50000}"/>
    <cellStyle name="Obično 2 14 2" xfId="46584" xr:uid="{00000000-0005-0000-0000-0000FDB50000}"/>
    <cellStyle name="Obično 2 15" xfId="46585" xr:uid="{00000000-0005-0000-0000-0000FEB50000}"/>
    <cellStyle name="Obično 2 15 2" xfId="46586" xr:uid="{00000000-0005-0000-0000-0000FFB50000}"/>
    <cellStyle name="Obično 2 16" xfId="46587" xr:uid="{00000000-0005-0000-0000-000000B60000}"/>
    <cellStyle name="Obično 2 16 2" xfId="46588" xr:uid="{00000000-0005-0000-0000-000001B60000}"/>
    <cellStyle name="Obično 2 17" xfId="46589" xr:uid="{00000000-0005-0000-0000-000002B60000}"/>
    <cellStyle name="Obično 2 17 2" xfId="46590" xr:uid="{00000000-0005-0000-0000-000003B60000}"/>
    <cellStyle name="Obično 2 18" xfId="46591" xr:uid="{00000000-0005-0000-0000-000004B60000}"/>
    <cellStyle name="Obično 2 18 2" xfId="46592" xr:uid="{00000000-0005-0000-0000-000005B60000}"/>
    <cellStyle name="Obično 2 19" xfId="46593" xr:uid="{00000000-0005-0000-0000-000006B60000}"/>
    <cellStyle name="Obično 2 19 2" xfId="46594" xr:uid="{00000000-0005-0000-0000-000007B60000}"/>
    <cellStyle name="Obično 2 2" xfId="46595" xr:uid="{00000000-0005-0000-0000-000008B60000}"/>
    <cellStyle name="Obično 2 2 10" xfId="46596" xr:uid="{00000000-0005-0000-0000-000009B60000}"/>
    <cellStyle name="Obično 2 2 10 2" xfId="46597" xr:uid="{00000000-0005-0000-0000-00000AB60000}"/>
    <cellStyle name="Obično 2 2 10 2 2" xfId="46598" xr:uid="{00000000-0005-0000-0000-00000BB60000}"/>
    <cellStyle name="Obično 2 2 10 3" xfId="46599" xr:uid="{00000000-0005-0000-0000-00000CB60000}"/>
    <cellStyle name="Obično 2 2 10 3 2" xfId="46600" xr:uid="{00000000-0005-0000-0000-00000DB60000}"/>
    <cellStyle name="Obično 2 2 10 4" xfId="46601" xr:uid="{00000000-0005-0000-0000-00000EB60000}"/>
    <cellStyle name="Obično 2 2 11" xfId="46602" xr:uid="{00000000-0005-0000-0000-00000FB60000}"/>
    <cellStyle name="Obično 2 2 11 2" xfId="46603" xr:uid="{00000000-0005-0000-0000-000010B60000}"/>
    <cellStyle name="Obično 2 2 11 2 2" xfId="46604" xr:uid="{00000000-0005-0000-0000-000011B60000}"/>
    <cellStyle name="Obično 2 2 11 3" xfId="46605" xr:uid="{00000000-0005-0000-0000-000012B60000}"/>
    <cellStyle name="Obično 2 2 11 3 2" xfId="46606" xr:uid="{00000000-0005-0000-0000-000013B60000}"/>
    <cellStyle name="Obično 2 2 11 4" xfId="46607" xr:uid="{00000000-0005-0000-0000-000014B60000}"/>
    <cellStyle name="Obično 2 2 12" xfId="46608" xr:uid="{00000000-0005-0000-0000-000015B60000}"/>
    <cellStyle name="Obično 2 2 12 2" xfId="46609" xr:uid="{00000000-0005-0000-0000-000016B60000}"/>
    <cellStyle name="Obično 2 2 12 2 2" xfId="46610" xr:uid="{00000000-0005-0000-0000-000017B60000}"/>
    <cellStyle name="Obično 2 2 12 3" xfId="46611" xr:uid="{00000000-0005-0000-0000-000018B60000}"/>
    <cellStyle name="Obično 2 2 12 3 2" xfId="46612" xr:uid="{00000000-0005-0000-0000-000019B60000}"/>
    <cellStyle name="Obično 2 2 12 4" xfId="46613" xr:uid="{00000000-0005-0000-0000-00001AB60000}"/>
    <cellStyle name="Obično 2 2 13" xfId="46614" xr:uid="{00000000-0005-0000-0000-00001BB60000}"/>
    <cellStyle name="Obično 2 2 13 2" xfId="46615" xr:uid="{00000000-0005-0000-0000-00001CB60000}"/>
    <cellStyle name="Obično 2 2 13 2 2" xfId="46616" xr:uid="{00000000-0005-0000-0000-00001DB60000}"/>
    <cellStyle name="Obično 2 2 13 3" xfId="46617" xr:uid="{00000000-0005-0000-0000-00001EB60000}"/>
    <cellStyle name="Obično 2 2 13 3 2" xfId="46618" xr:uid="{00000000-0005-0000-0000-00001FB60000}"/>
    <cellStyle name="Obično 2 2 13 4" xfId="46619" xr:uid="{00000000-0005-0000-0000-000020B60000}"/>
    <cellStyle name="Obično 2 2 14" xfId="46620" xr:uid="{00000000-0005-0000-0000-000021B60000}"/>
    <cellStyle name="Obično 2 2 14 2" xfId="46621" xr:uid="{00000000-0005-0000-0000-000022B60000}"/>
    <cellStyle name="Obično 2 2 14 2 2" xfId="46622" xr:uid="{00000000-0005-0000-0000-000023B60000}"/>
    <cellStyle name="Obično 2 2 14 3" xfId="46623" xr:uid="{00000000-0005-0000-0000-000024B60000}"/>
    <cellStyle name="Obično 2 2 14 3 2" xfId="46624" xr:uid="{00000000-0005-0000-0000-000025B60000}"/>
    <cellStyle name="Obično 2 2 14 4" xfId="46625" xr:uid="{00000000-0005-0000-0000-000026B60000}"/>
    <cellStyle name="Obično 2 2 15" xfId="46626" xr:uid="{00000000-0005-0000-0000-000027B60000}"/>
    <cellStyle name="Obično 2 2 15 2" xfId="46627" xr:uid="{00000000-0005-0000-0000-000028B60000}"/>
    <cellStyle name="Obično 2 2 15 2 2" xfId="46628" xr:uid="{00000000-0005-0000-0000-000029B60000}"/>
    <cellStyle name="Obično 2 2 15 3" xfId="46629" xr:uid="{00000000-0005-0000-0000-00002AB60000}"/>
    <cellStyle name="Obično 2 2 15 3 2" xfId="46630" xr:uid="{00000000-0005-0000-0000-00002BB60000}"/>
    <cellStyle name="Obično 2 2 15 4" xfId="46631" xr:uid="{00000000-0005-0000-0000-00002CB60000}"/>
    <cellStyle name="Obično 2 2 16" xfId="46632" xr:uid="{00000000-0005-0000-0000-00002DB60000}"/>
    <cellStyle name="Obično 2 2 16 2" xfId="46633" xr:uid="{00000000-0005-0000-0000-00002EB60000}"/>
    <cellStyle name="Obično 2 2 16 2 2" xfId="46634" xr:uid="{00000000-0005-0000-0000-00002FB60000}"/>
    <cellStyle name="Obično 2 2 16 3" xfId="46635" xr:uid="{00000000-0005-0000-0000-000030B60000}"/>
    <cellStyle name="Obično 2 2 16 3 2" xfId="46636" xr:uid="{00000000-0005-0000-0000-000031B60000}"/>
    <cellStyle name="Obično 2 2 16 4" xfId="46637" xr:uid="{00000000-0005-0000-0000-000032B60000}"/>
    <cellStyle name="Obično 2 2 17" xfId="46638" xr:uid="{00000000-0005-0000-0000-000033B60000}"/>
    <cellStyle name="Obično 2 2 17 2" xfId="46639" xr:uid="{00000000-0005-0000-0000-000034B60000}"/>
    <cellStyle name="Obično 2 2 17 2 2" xfId="46640" xr:uid="{00000000-0005-0000-0000-000035B60000}"/>
    <cellStyle name="Obično 2 2 17 3" xfId="46641" xr:uid="{00000000-0005-0000-0000-000036B60000}"/>
    <cellStyle name="Obično 2 2 17 3 2" xfId="46642" xr:uid="{00000000-0005-0000-0000-000037B60000}"/>
    <cellStyle name="Obično 2 2 17 4" xfId="46643" xr:uid="{00000000-0005-0000-0000-000038B60000}"/>
    <cellStyle name="Obično 2 2 18" xfId="46644" xr:uid="{00000000-0005-0000-0000-000039B60000}"/>
    <cellStyle name="Obično 2 2 18 2" xfId="46645" xr:uid="{00000000-0005-0000-0000-00003AB60000}"/>
    <cellStyle name="Obično 2 2 18 2 2" xfId="46646" xr:uid="{00000000-0005-0000-0000-00003BB60000}"/>
    <cellStyle name="Obično 2 2 18 3" xfId="46647" xr:uid="{00000000-0005-0000-0000-00003CB60000}"/>
    <cellStyle name="Obično 2 2 18 3 2" xfId="46648" xr:uid="{00000000-0005-0000-0000-00003DB60000}"/>
    <cellStyle name="Obično 2 2 18 4" xfId="46649" xr:uid="{00000000-0005-0000-0000-00003EB60000}"/>
    <cellStyle name="Obično 2 2 19" xfId="46650" xr:uid="{00000000-0005-0000-0000-00003FB60000}"/>
    <cellStyle name="Obično 2 2 19 2" xfId="46651" xr:uid="{00000000-0005-0000-0000-000040B60000}"/>
    <cellStyle name="Obično 2 2 19 2 2" xfId="46652" xr:uid="{00000000-0005-0000-0000-000041B60000}"/>
    <cellStyle name="Obično 2 2 19 3" xfId="46653" xr:uid="{00000000-0005-0000-0000-000042B60000}"/>
    <cellStyle name="Obično 2 2 19 3 2" xfId="46654" xr:uid="{00000000-0005-0000-0000-000043B60000}"/>
    <cellStyle name="Obično 2 2 19 4" xfId="46655" xr:uid="{00000000-0005-0000-0000-000044B60000}"/>
    <cellStyle name="Obično 2 2 2" xfId="46656" xr:uid="{00000000-0005-0000-0000-000045B60000}"/>
    <cellStyle name="Obično 2 2 2 10" xfId="46657" xr:uid="{00000000-0005-0000-0000-000046B60000}"/>
    <cellStyle name="Obično 2 2 2 10 2" xfId="46658" xr:uid="{00000000-0005-0000-0000-000047B60000}"/>
    <cellStyle name="Obično 2 2 2 11" xfId="46659" xr:uid="{00000000-0005-0000-0000-000048B60000}"/>
    <cellStyle name="Obično 2 2 2 11 2" xfId="46660" xr:uid="{00000000-0005-0000-0000-000049B60000}"/>
    <cellStyle name="Obično 2 2 2 12" xfId="46661" xr:uid="{00000000-0005-0000-0000-00004AB60000}"/>
    <cellStyle name="Obično 2 2 2 12 2" xfId="46662" xr:uid="{00000000-0005-0000-0000-00004BB60000}"/>
    <cellStyle name="Obično 2 2 2 13" xfId="46663" xr:uid="{00000000-0005-0000-0000-00004CB60000}"/>
    <cellStyle name="Obično 2 2 2 13 2" xfId="46664" xr:uid="{00000000-0005-0000-0000-00004DB60000}"/>
    <cellStyle name="Obično 2 2 2 14" xfId="46665" xr:uid="{00000000-0005-0000-0000-00004EB60000}"/>
    <cellStyle name="Obično 2 2 2 14 2" xfId="46666" xr:uid="{00000000-0005-0000-0000-00004FB60000}"/>
    <cellStyle name="Obično 2 2 2 15" xfId="46667" xr:uid="{00000000-0005-0000-0000-000050B60000}"/>
    <cellStyle name="Obično 2 2 2 15 2" xfId="46668" xr:uid="{00000000-0005-0000-0000-000051B60000}"/>
    <cellStyle name="Obično 2 2 2 16" xfId="46669" xr:uid="{00000000-0005-0000-0000-000052B60000}"/>
    <cellStyle name="Obično 2 2 2 16 2" xfId="46670" xr:uid="{00000000-0005-0000-0000-000053B60000}"/>
    <cellStyle name="Obično 2 2 2 17" xfId="46671" xr:uid="{00000000-0005-0000-0000-000054B60000}"/>
    <cellStyle name="Obično 2 2 2 17 2" xfId="46672" xr:uid="{00000000-0005-0000-0000-000055B60000}"/>
    <cellStyle name="Obično 2 2 2 18" xfId="46673" xr:uid="{00000000-0005-0000-0000-000056B60000}"/>
    <cellStyle name="Obično 2 2 2 18 2" xfId="46674" xr:uid="{00000000-0005-0000-0000-000057B60000}"/>
    <cellStyle name="Obično 2 2 2 19" xfId="46675" xr:uid="{00000000-0005-0000-0000-000058B60000}"/>
    <cellStyle name="Obično 2 2 2 19 2" xfId="46676" xr:uid="{00000000-0005-0000-0000-000059B60000}"/>
    <cellStyle name="Obično 2 2 2 2" xfId="46677" xr:uid="{00000000-0005-0000-0000-00005AB60000}"/>
    <cellStyle name="Obično 2 2 2 2 10" xfId="46678" xr:uid="{00000000-0005-0000-0000-00005BB60000}"/>
    <cellStyle name="Obično 2 2 2 2 10 2" xfId="46679" xr:uid="{00000000-0005-0000-0000-00005CB60000}"/>
    <cellStyle name="Obično 2 2 2 2 10 2 2" xfId="46680" xr:uid="{00000000-0005-0000-0000-00005DB60000}"/>
    <cellStyle name="Obično 2 2 2 2 10 3" xfId="46681" xr:uid="{00000000-0005-0000-0000-00005EB60000}"/>
    <cellStyle name="Obično 2 2 2 2 10 3 2" xfId="46682" xr:uid="{00000000-0005-0000-0000-00005FB60000}"/>
    <cellStyle name="Obično 2 2 2 2 10 4" xfId="46683" xr:uid="{00000000-0005-0000-0000-000060B60000}"/>
    <cellStyle name="Obično 2 2 2 2 11" xfId="46684" xr:uid="{00000000-0005-0000-0000-000061B60000}"/>
    <cellStyle name="Obično 2 2 2 2 11 2" xfId="46685" xr:uid="{00000000-0005-0000-0000-000062B60000}"/>
    <cellStyle name="Obično 2 2 2 2 11 2 2" xfId="46686" xr:uid="{00000000-0005-0000-0000-000063B60000}"/>
    <cellStyle name="Obično 2 2 2 2 11 3" xfId="46687" xr:uid="{00000000-0005-0000-0000-000064B60000}"/>
    <cellStyle name="Obično 2 2 2 2 11 3 2" xfId="46688" xr:uid="{00000000-0005-0000-0000-000065B60000}"/>
    <cellStyle name="Obično 2 2 2 2 11 4" xfId="46689" xr:uid="{00000000-0005-0000-0000-000066B60000}"/>
    <cellStyle name="Obično 2 2 2 2 12" xfId="46690" xr:uid="{00000000-0005-0000-0000-000067B60000}"/>
    <cellStyle name="Obično 2 2 2 2 12 2" xfId="46691" xr:uid="{00000000-0005-0000-0000-000068B60000}"/>
    <cellStyle name="Obično 2 2 2 2 12 2 2" xfId="46692" xr:uid="{00000000-0005-0000-0000-000069B60000}"/>
    <cellStyle name="Obično 2 2 2 2 12 3" xfId="46693" xr:uid="{00000000-0005-0000-0000-00006AB60000}"/>
    <cellStyle name="Obično 2 2 2 2 12 3 2" xfId="46694" xr:uid="{00000000-0005-0000-0000-00006BB60000}"/>
    <cellStyle name="Obično 2 2 2 2 12 4" xfId="46695" xr:uid="{00000000-0005-0000-0000-00006CB60000}"/>
    <cellStyle name="Obično 2 2 2 2 13" xfId="46696" xr:uid="{00000000-0005-0000-0000-00006DB60000}"/>
    <cellStyle name="Obično 2 2 2 2 13 2" xfId="46697" xr:uid="{00000000-0005-0000-0000-00006EB60000}"/>
    <cellStyle name="Obično 2 2 2 2 13 2 2" xfId="46698" xr:uid="{00000000-0005-0000-0000-00006FB60000}"/>
    <cellStyle name="Obično 2 2 2 2 13 3" xfId="46699" xr:uid="{00000000-0005-0000-0000-000070B60000}"/>
    <cellStyle name="Obično 2 2 2 2 13 3 2" xfId="46700" xr:uid="{00000000-0005-0000-0000-000071B60000}"/>
    <cellStyle name="Obično 2 2 2 2 13 4" xfId="46701" xr:uid="{00000000-0005-0000-0000-000072B60000}"/>
    <cellStyle name="Obično 2 2 2 2 14" xfId="46702" xr:uid="{00000000-0005-0000-0000-000073B60000}"/>
    <cellStyle name="Obično 2 2 2 2 14 2" xfId="46703" xr:uid="{00000000-0005-0000-0000-000074B60000}"/>
    <cellStyle name="Obično 2 2 2 2 14 2 2" xfId="46704" xr:uid="{00000000-0005-0000-0000-000075B60000}"/>
    <cellStyle name="Obično 2 2 2 2 14 3" xfId="46705" xr:uid="{00000000-0005-0000-0000-000076B60000}"/>
    <cellStyle name="Obično 2 2 2 2 14 3 2" xfId="46706" xr:uid="{00000000-0005-0000-0000-000077B60000}"/>
    <cellStyle name="Obično 2 2 2 2 14 4" xfId="46707" xr:uid="{00000000-0005-0000-0000-000078B60000}"/>
    <cellStyle name="Obično 2 2 2 2 15" xfId="46708" xr:uid="{00000000-0005-0000-0000-000079B60000}"/>
    <cellStyle name="Obično 2 2 2 2 15 2" xfId="46709" xr:uid="{00000000-0005-0000-0000-00007AB60000}"/>
    <cellStyle name="Obično 2 2 2 2 15 2 2" xfId="46710" xr:uid="{00000000-0005-0000-0000-00007BB60000}"/>
    <cellStyle name="Obično 2 2 2 2 15 3" xfId="46711" xr:uid="{00000000-0005-0000-0000-00007CB60000}"/>
    <cellStyle name="Obično 2 2 2 2 15 3 2" xfId="46712" xr:uid="{00000000-0005-0000-0000-00007DB60000}"/>
    <cellStyle name="Obično 2 2 2 2 15 4" xfId="46713" xr:uid="{00000000-0005-0000-0000-00007EB60000}"/>
    <cellStyle name="Obično 2 2 2 2 16" xfId="46714" xr:uid="{00000000-0005-0000-0000-00007FB60000}"/>
    <cellStyle name="Obično 2 2 2 2 16 2" xfId="46715" xr:uid="{00000000-0005-0000-0000-000080B60000}"/>
    <cellStyle name="Obično 2 2 2 2 17" xfId="46716" xr:uid="{00000000-0005-0000-0000-000081B60000}"/>
    <cellStyle name="Obično 2 2 2 2 2" xfId="46717" xr:uid="{00000000-0005-0000-0000-000082B60000}"/>
    <cellStyle name="Obično 2 2 2 2 2 2" xfId="46718" xr:uid="{00000000-0005-0000-0000-000083B60000}"/>
    <cellStyle name="Obično 2 2 2 2 2 2 2" xfId="46719" xr:uid="{00000000-0005-0000-0000-000084B60000}"/>
    <cellStyle name="Obično 2 2 2 2 2 3" xfId="46720" xr:uid="{00000000-0005-0000-0000-000085B60000}"/>
    <cellStyle name="Obično 2 2 2 2 2 3 2" xfId="46721" xr:uid="{00000000-0005-0000-0000-000086B60000}"/>
    <cellStyle name="Obično 2 2 2 2 2 4" xfId="46722" xr:uid="{00000000-0005-0000-0000-000087B60000}"/>
    <cellStyle name="Obično 2 2 2 2 3" xfId="46723" xr:uid="{00000000-0005-0000-0000-000088B60000}"/>
    <cellStyle name="Obično 2 2 2 2 3 2" xfId="46724" xr:uid="{00000000-0005-0000-0000-000089B60000}"/>
    <cellStyle name="Obično 2 2 2 2 3 2 2" xfId="46725" xr:uid="{00000000-0005-0000-0000-00008AB60000}"/>
    <cellStyle name="Obično 2 2 2 2 3 3" xfId="46726" xr:uid="{00000000-0005-0000-0000-00008BB60000}"/>
    <cellStyle name="Obično 2 2 2 2 3 3 2" xfId="46727" xr:uid="{00000000-0005-0000-0000-00008CB60000}"/>
    <cellStyle name="Obično 2 2 2 2 3 4" xfId="46728" xr:uid="{00000000-0005-0000-0000-00008DB60000}"/>
    <cellStyle name="Obično 2 2 2 2 4" xfId="46729" xr:uid="{00000000-0005-0000-0000-00008EB60000}"/>
    <cellStyle name="Obično 2 2 2 2 4 2" xfId="46730" xr:uid="{00000000-0005-0000-0000-00008FB60000}"/>
    <cellStyle name="Obično 2 2 2 2 4 2 2" xfId="46731" xr:uid="{00000000-0005-0000-0000-000090B60000}"/>
    <cellStyle name="Obično 2 2 2 2 4 3" xfId="46732" xr:uid="{00000000-0005-0000-0000-000091B60000}"/>
    <cellStyle name="Obično 2 2 2 2 4 3 2" xfId="46733" xr:uid="{00000000-0005-0000-0000-000092B60000}"/>
    <cellStyle name="Obično 2 2 2 2 4 4" xfId="46734" xr:uid="{00000000-0005-0000-0000-000093B60000}"/>
    <cellStyle name="Obično 2 2 2 2 5" xfId="46735" xr:uid="{00000000-0005-0000-0000-000094B60000}"/>
    <cellStyle name="Obično 2 2 2 2 5 2" xfId="46736" xr:uid="{00000000-0005-0000-0000-000095B60000}"/>
    <cellStyle name="Obično 2 2 2 2 5 2 2" xfId="46737" xr:uid="{00000000-0005-0000-0000-000096B60000}"/>
    <cellStyle name="Obično 2 2 2 2 5 3" xfId="46738" xr:uid="{00000000-0005-0000-0000-000097B60000}"/>
    <cellStyle name="Obično 2 2 2 2 5 3 2" xfId="46739" xr:uid="{00000000-0005-0000-0000-000098B60000}"/>
    <cellStyle name="Obično 2 2 2 2 5 4" xfId="46740" xr:uid="{00000000-0005-0000-0000-000099B60000}"/>
    <cellStyle name="Obično 2 2 2 2 6" xfId="46741" xr:uid="{00000000-0005-0000-0000-00009AB60000}"/>
    <cellStyle name="Obično 2 2 2 2 6 2" xfId="46742" xr:uid="{00000000-0005-0000-0000-00009BB60000}"/>
    <cellStyle name="Obično 2 2 2 2 6 2 2" xfId="46743" xr:uid="{00000000-0005-0000-0000-00009CB60000}"/>
    <cellStyle name="Obično 2 2 2 2 6 3" xfId="46744" xr:uid="{00000000-0005-0000-0000-00009DB60000}"/>
    <cellStyle name="Obično 2 2 2 2 6 3 2" xfId="46745" xr:uid="{00000000-0005-0000-0000-00009EB60000}"/>
    <cellStyle name="Obično 2 2 2 2 6 4" xfId="46746" xr:uid="{00000000-0005-0000-0000-00009FB60000}"/>
    <cellStyle name="Obično 2 2 2 2 7" xfId="46747" xr:uid="{00000000-0005-0000-0000-0000A0B60000}"/>
    <cellStyle name="Obično 2 2 2 2 7 2" xfId="46748" xr:uid="{00000000-0005-0000-0000-0000A1B60000}"/>
    <cellStyle name="Obično 2 2 2 2 7 2 2" xfId="46749" xr:uid="{00000000-0005-0000-0000-0000A2B60000}"/>
    <cellStyle name="Obično 2 2 2 2 7 3" xfId="46750" xr:uid="{00000000-0005-0000-0000-0000A3B60000}"/>
    <cellStyle name="Obično 2 2 2 2 7 3 2" xfId="46751" xr:uid="{00000000-0005-0000-0000-0000A4B60000}"/>
    <cellStyle name="Obično 2 2 2 2 7 4" xfId="46752" xr:uid="{00000000-0005-0000-0000-0000A5B60000}"/>
    <cellStyle name="Obično 2 2 2 2 8" xfId="46753" xr:uid="{00000000-0005-0000-0000-0000A6B60000}"/>
    <cellStyle name="Obično 2 2 2 2 8 2" xfId="46754" xr:uid="{00000000-0005-0000-0000-0000A7B60000}"/>
    <cellStyle name="Obično 2 2 2 2 8 2 2" xfId="46755" xr:uid="{00000000-0005-0000-0000-0000A8B60000}"/>
    <cellStyle name="Obično 2 2 2 2 8 3" xfId="46756" xr:uid="{00000000-0005-0000-0000-0000A9B60000}"/>
    <cellStyle name="Obično 2 2 2 2 8 3 2" xfId="46757" xr:uid="{00000000-0005-0000-0000-0000AAB60000}"/>
    <cellStyle name="Obično 2 2 2 2 8 4" xfId="46758" xr:uid="{00000000-0005-0000-0000-0000ABB60000}"/>
    <cellStyle name="Obično 2 2 2 2 9" xfId="46759" xr:uid="{00000000-0005-0000-0000-0000ACB60000}"/>
    <cellStyle name="Obično 2 2 2 2 9 2" xfId="46760" xr:uid="{00000000-0005-0000-0000-0000ADB60000}"/>
    <cellStyle name="Obično 2 2 2 2 9 2 2" xfId="46761" xr:uid="{00000000-0005-0000-0000-0000AEB60000}"/>
    <cellStyle name="Obično 2 2 2 2 9 3" xfId="46762" xr:uid="{00000000-0005-0000-0000-0000AFB60000}"/>
    <cellStyle name="Obično 2 2 2 2 9 3 2" xfId="46763" xr:uid="{00000000-0005-0000-0000-0000B0B60000}"/>
    <cellStyle name="Obično 2 2 2 2 9 4" xfId="46764" xr:uid="{00000000-0005-0000-0000-0000B1B60000}"/>
    <cellStyle name="Obično 2 2 2 3" xfId="46765" xr:uid="{00000000-0005-0000-0000-0000B2B60000}"/>
    <cellStyle name="Obično 2 2 2 3 2" xfId="46766" xr:uid="{00000000-0005-0000-0000-0000B3B60000}"/>
    <cellStyle name="Obično 2 2 2 3 2 2" xfId="46767" xr:uid="{00000000-0005-0000-0000-0000B4B60000}"/>
    <cellStyle name="Obično 2 2 2 3 3" xfId="46768" xr:uid="{00000000-0005-0000-0000-0000B5B60000}"/>
    <cellStyle name="Obično 2 2 2 3 3 2" xfId="46769" xr:uid="{00000000-0005-0000-0000-0000B6B60000}"/>
    <cellStyle name="Obično 2 2 2 3 4" xfId="46770" xr:uid="{00000000-0005-0000-0000-0000B7B60000}"/>
    <cellStyle name="Obično 2 2 2 4" xfId="46771" xr:uid="{00000000-0005-0000-0000-0000B8B60000}"/>
    <cellStyle name="Obično 2 2 2 4 2" xfId="46772" xr:uid="{00000000-0005-0000-0000-0000B9B60000}"/>
    <cellStyle name="Obično 2 2 2 5" xfId="46773" xr:uid="{00000000-0005-0000-0000-0000BAB60000}"/>
    <cellStyle name="Obično 2 2 2 5 2" xfId="46774" xr:uid="{00000000-0005-0000-0000-0000BBB60000}"/>
    <cellStyle name="Obično 2 2 2 6" xfId="46775" xr:uid="{00000000-0005-0000-0000-0000BCB60000}"/>
    <cellStyle name="Obično 2 2 2 6 2" xfId="46776" xr:uid="{00000000-0005-0000-0000-0000BDB60000}"/>
    <cellStyle name="Obično 2 2 2 7" xfId="46777" xr:uid="{00000000-0005-0000-0000-0000BEB60000}"/>
    <cellStyle name="Obično 2 2 2 7 2" xfId="46778" xr:uid="{00000000-0005-0000-0000-0000BFB60000}"/>
    <cellStyle name="Obično 2 2 2 8" xfId="46779" xr:uid="{00000000-0005-0000-0000-0000C0B60000}"/>
    <cellStyle name="Obično 2 2 2 8 2" xfId="46780" xr:uid="{00000000-0005-0000-0000-0000C1B60000}"/>
    <cellStyle name="Obično 2 2 2 9" xfId="46781" xr:uid="{00000000-0005-0000-0000-0000C2B60000}"/>
    <cellStyle name="Obično 2 2 2 9 2" xfId="46782" xr:uid="{00000000-0005-0000-0000-0000C3B60000}"/>
    <cellStyle name="Obično 2 2 20" xfId="46783" xr:uid="{00000000-0005-0000-0000-0000C4B60000}"/>
    <cellStyle name="Obično 2 2 20 2" xfId="46784" xr:uid="{00000000-0005-0000-0000-0000C5B60000}"/>
    <cellStyle name="Obično 2 2 20 2 2" xfId="46785" xr:uid="{00000000-0005-0000-0000-0000C6B60000}"/>
    <cellStyle name="Obično 2 2 20 3" xfId="46786" xr:uid="{00000000-0005-0000-0000-0000C7B60000}"/>
    <cellStyle name="Obično 2 2 20 3 2" xfId="46787" xr:uid="{00000000-0005-0000-0000-0000C8B60000}"/>
    <cellStyle name="Obično 2 2 20 4" xfId="46788" xr:uid="{00000000-0005-0000-0000-0000C9B60000}"/>
    <cellStyle name="Obično 2 2 21" xfId="46789" xr:uid="{00000000-0005-0000-0000-0000CAB60000}"/>
    <cellStyle name="Obično 2 2 21 2" xfId="46790" xr:uid="{00000000-0005-0000-0000-0000CBB60000}"/>
    <cellStyle name="Obično 2 2 22" xfId="46791" xr:uid="{00000000-0005-0000-0000-0000CCB60000}"/>
    <cellStyle name="Obično 2 2 22 2" xfId="46792" xr:uid="{00000000-0005-0000-0000-0000CDB60000}"/>
    <cellStyle name="Obično 2 2 23" xfId="46793" xr:uid="{00000000-0005-0000-0000-0000CEB60000}"/>
    <cellStyle name="Obično 2 2 3" xfId="46794" xr:uid="{00000000-0005-0000-0000-0000CFB60000}"/>
    <cellStyle name="Obično 2 2 3 2" xfId="46795" xr:uid="{00000000-0005-0000-0000-0000D0B60000}"/>
    <cellStyle name="Obično 2 2 3 2 2" xfId="46796" xr:uid="{00000000-0005-0000-0000-0000D1B60000}"/>
    <cellStyle name="Obično 2 2 3 3" xfId="46797" xr:uid="{00000000-0005-0000-0000-0000D2B60000}"/>
    <cellStyle name="Obično 2 2 3 3 2" xfId="46798" xr:uid="{00000000-0005-0000-0000-0000D3B60000}"/>
    <cellStyle name="Obično 2 2 3 4" xfId="46799" xr:uid="{00000000-0005-0000-0000-0000D4B60000}"/>
    <cellStyle name="Obično 2 2 4" xfId="46800" xr:uid="{00000000-0005-0000-0000-0000D5B60000}"/>
    <cellStyle name="Obično 2 2 4 2" xfId="46801" xr:uid="{00000000-0005-0000-0000-0000D6B60000}"/>
    <cellStyle name="Obično 2 2 4 2 2" xfId="46802" xr:uid="{00000000-0005-0000-0000-0000D7B60000}"/>
    <cellStyle name="Obično 2 2 4 3" xfId="46803" xr:uid="{00000000-0005-0000-0000-0000D8B60000}"/>
    <cellStyle name="Obično 2 2 4 3 2" xfId="46804" xr:uid="{00000000-0005-0000-0000-0000D9B60000}"/>
    <cellStyle name="Obično 2 2 4 4" xfId="46805" xr:uid="{00000000-0005-0000-0000-0000DAB60000}"/>
    <cellStyle name="Obično 2 2 5" xfId="46806" xr:uid="{00000000-0005-0000-0000-0000DBB60000}"/>
    <cellStyle name="Obično 2 2 5 2" xfId="46807" xr:uid="{00000000-0005-0000-0000-0000DCB60000}"/>
    <cellStyle name="Obično 2 2 5 2 2" xfId="46808" xr:uid="{00000000-0005-0000-0000-0000DDB60000}"/>
    <cellStyle name="Obično 2 2 5 3" xfId="46809" xr:uid="{00000000-0005-0000-0000-0000DEB60000}"/>
    <cellStyle name="Obično 2 2 5 3 2" xfId="46810" xr:uid="{00000000-0005-0000-0000-0000DFB60000}"/>
    <cellStyle name="Obično 2 2 5 4" xfId="46811" xr:uid="{00000000-0005-0000-0000-0000E0B60000}"/>
    <cellStyle name="Obično 2 2 6" xfId="46812" xr:uid="{00000000-0005-0000-0000-0000E1B60000}"/>
    <cellStyle name="Obično 2 2 6 2" xfId="46813" xr:uid="{00000000-0005-0000-0000-0000E2B60000}"/>
    <cellStyle name="Obično 2 2 6 2 2" xfId="46814" xr:uid="{00000000-0005-0000-0000-0000E3B60000}"/>
    <cellStyle name="Obično 2 2 6 3" xfId="46815" xr:uid="{00000000-0005-0000-0000-0000E4B60000}"/>
    <cellStyle name="Obično 2 2 6 3 2" xfId="46816" xr:uid="{00000000-0005-0000-0000-0000E5B60000}"/>
    <cellStyle name="Obično 2 2 6 4" xfId="46817" xr:uid="{00000000-0005-0000-0000-0000E6B60000}"/>
    <cellStyle name="Obično 2 2 7" xfId="46818" xr:uid="{00000000-0005-0000-0000-0000E7B60000}"/>
    <cellStyle name="Obično 2 2 7 2" xfId="46819" xr:uid="{00000000-0005-0000-0000-0000E8B60000}"/>
    <cellStyle name="Obično 2 2 8" xfId="46820" xr:uid="{00000000-0005-0000-0000-0000E9B60000}"/>
    <cellStyle name="Obično 2 2 8 2" xfId="46821" xr:uid="{00000000-0005-0000-0000-0000EAB60000}"/>
    <cellStyle name="Obično 2 2 8 2 2" xfId="46822" xr:uid="{00000000-0005-0000-0000-0000EBB60000}"/>
    <cellStyle name="Obično 2 2 8 3" xfId="46823" xr:uid="{00000000-0005-0000-0000-0000ECB60000}"/>
    <cellStyle name="Obično 2 2 8 3 2" xfId="46824" xr:uid="{00000000-0005-0000-0000-0000EDB60000}"/>
    <cellStyle name="Obično 2 2 8 4" xfId="46825" xr:uid="{00000000-0005-0000-0000-0000EEB60000}"/>
    <cellStyle name="Obično 2 2 9" xfId="46826" xr:uid="{00000000-0005-0000-0000-0000EFB60000}"/>
    <cellStyle name="Obično 2 2 9 2" xfId="46827" xr:uid="{00000000-0005-0000-0000-0000F0B60000}"/>
    <cellStyle name="Obično 2 2 9 2 2" xfId="46828" xr:uid="{00000000-0005-0000-0000-0000F1B60000}"/>
    <cellStyle name="Obično 2 2 9 3" xfId="46829" xr:uid="{00000000-0005-0000-0000-0000F2B60000}"/>
    <cellStyle name="Obično 2 2 9 3 2" xfId="46830" xr:uid="{00000000-0005-0000-0000-0000F3B60000}"/>
    <cellStyle name="Obično 2 2 9 4" xfId="46831" xr:uid="{00000000-0005-0000-0000-0000F4B60000}"/>
    <cellStyle name="Obično 2 20" xfId="46832" xr:uid="{00000000-0005-0000-0000-0000F5B60000}"/>
    <cellStyle name="Obično 2 20 2" xfId="46833" xr:uid="{00000000-0005-0000-0000-0000F6B60000}"/>
    <cellStyle name="Obično 2 21" xfId="46834" xr:uid="{00000000-0005-0000-0000-0000F7B60000}"/>
    <cellStyle name="Obično 2 21 2" xfId="46835" xr:uid="{00000000-0005-0000-0000-0000F8B60000}"/>
    <cellStyle name="Obično 2 22" xfId="46836" xr:uid="{00000000-0005-0000-0000-0000F9B60000}"/>
    <cellStyle name="Obično 2 22 2" xfId="46837" xr:uid="{00000000-0005-0000-0000-0000FAB60000}"/>
    <cellStyle name="Obično 2 23" xfId="46838" xr:uid="{00000000-0005-0000-0000-0000FBB60000}"/>
    <cellStyle name="Obično 2 23 2" xfId="46839" xr:uid="{00000000-0005-0000-0000-0000FCB60000}"/>
    <cellStyle name="Obično 2 24" xfId="46840" xr:uid="{00000000-0005-0000-0000-0000FDB60000}"/>
    <cellStyle name="Obično 2 3" xfId="46841" xr:uid="{00000000-0005-0000-0000-0000FEB60000}"/>
    <cellStyle name="Obično 2 3 2" xfId="46842" xr:uid="{00000000-0005-0000-0000-0000FFB60000}"/>
    <cellStyle name="Obično 2 3 2 2" xfId="46843" xr:uid="{00000000-0005-0000-0000-000000B70000}"/>
    <cellStyle name="Obično 2 3 2 2 2" xfId="46844" xr:uid="{00000000-0005-0000-0000-000001B70000}"/>
    <cellStyle name="Obično 2 3 2 2 2 2" xfId="46845" xr:uid="{00000000-0005-0000-0000-000002B70000}"/>
    <cellStyle name="Obično 2 3 2 2 2 2 2" xfId="46846" xr:uid="{00000000-0005-0000-0000-000003B70000}"/>
    <cellStyle name="Obično 2 3 2 2 2 3" xfId="46847" xr:uid="{00000000-0005-0000-0000-000004B70000}"/>
    <cellStyle name="Obično 2 3 2 2 3" xfId="46848" xr:uid="{00000000-0005-0000-0000-000005B70000}"/>
    <cellStyle name="Obično 2 3 2 2 3 2" xfId="46849" xr:uid="{00000000-0005-0000-0000-000006B70000}"/>
    <cellStyle name="Obično 2 3 2 2 4" xfId="46850" xr:uid="{00000000-0005-0000-0000-000007B70000}"/>
    <cellStyle name="Obično 2 3 2 2 5" xfId="46851" xr:uid="{00000000-0005-0000-0000-000008B70000}"/>
    <cellStyle name="Obično 2 3 2 3" xfId="46852" xr:uid="{00000000-0005-0000-0000-000009B70000}"/>
    <cellStyle name="Obično 2 3 2 3 2" xfId="46853" xr:uid="{00000000-0005-0000-0000-00000AB70000}"/>
    <cellStyle name="Obično 2 3 3" xfId="46854" xr:uid="{00000000-0005-0000-0000-00000BB70000}"/>
    <cellStyle name="Obično 2 3 3 2" xfId="46855" xr:uid="{00000000-0005-0000-0000-00000CB70000}"/>
    <cellStyle name="Obično 2 3 4" xfId="46856" xr:uid="{00000000-0005-0000-0000-00000DB70000}"/>
    <cellStyle name="Obično 2 3 5" xfId="46857" xr:uid="{00000000-0005-0000-0000-00000EB70000}"/>
    <cellStyle name="Obično 2 4" xfId="46858" xr:uid="{00000000-0005-0000-0000-00000FB70000}"/>
    <cellStyle name="Obično 2 4 2" xfId="46859" xr:uid="{00000000-0005-0000-0000-000010B70000}"/>
    <cellStyle name="Obično 2 4 2 2" xfId="46860" xr:uid="{00000000-0005-0000-0000-000011B70000}"/>
    <cellStyle name="Obično 2 4 3" xfId="46861" xr:uid="{00000000-0005-0000-0000-000012B70000}"/>
    <cellStyle name="Obično 2 5" xfId="46862" xr:uid="{00000000-0005-0000-0000-000013B70000}"/>
    <cellStyle name="Obično 2 5 2" xfId="46863" xr:uid="{00000000-0005-0000-0000-000014B70000}"/>
    <cellStyle name="Obično 2 5 2 2" xfId="46864" xr:uid="{00000000-0005-0000-0000-000015B70000}"/>
    <cellStyle name="Obično 2 5 3" xfId="46865" xr:uid="{00000000-0005-0000-0000-000016B70000}"/>
    <cellStyle name="Obično 2 5 3 2" xfId="46866" xr:uid="{00000000-0005-0000-0000-000017B70000}"/>
    <cellStyle name="Obično 2 5 4" xfId="46867" xr:uid="{00000000-0005-0000-0000-000018B70000}"/>
    <cellStyle name="Obično 2 5 5" xfId="46868" xr:uid="{00000000-0005-0000-0000-000019B70000}"/>
    <cellStyle name="Obično 2 6" xfId="46869" xr:uid="{00000000-0005-0000-0000-00001AB70000}"/>
    <cellStyle name="Obično 2 6 2" xfId="46870" xr:uid="{00000000-0005-0000-0000-00001BB70000}"/>
    <cellStyle name="Obično 2 7" xfId="46871" xr:uid="{00000000-0005-0000-0000-00001CB70000}"/>
    <cellStyle name="Obično 2 7 2" xfId="46872" xr:uid="{00000000-0005-0000-0000-00001DB70000}"/>
    <cellStyle name="Obično 2 7 2 2" xfId="46873" xr:uid="{00000000-0005-0000-0000-00001EB70000}"/>
    <cellStyle name="Obično 2 7 3" xfId="46874" xr:uid="{00000000-0005-0000-0000-00001FB70000}"/>
    <cellStyle name="Obično 2 7 3 2" xfId="46875" xr:uid="{00000000-0005-0000-0000-000020B70000}"/>
    <cellStyle name="Obično 2 7 4" xfId="46876" xr:uid="{00000000-0005-0000-0000-000021B70000}"/>
    <cellStyle name="Obično 2 8" xfId="46877" xr:uid="{00000000-0005-0000-0000-000022B70000}"/>
    <cellStyle name="Obično 2 8 2" xfId="46878" xr:uid="{00000000-0005-0000-0000-000023B70000}"/>
    <cellStyle name="Obično 2 9" xfId="46879" xr:uid="{00000000-0005-0000-0000-000024B70000}"/>
    <cellStyle name="Obično 2 9 2" xfId="46880" xr:uid="{00000000-0005-0000-0000-000025B70000}"/>
    <cellStyle name="Obično 21" xfId="46881" xr:uid="{00000000-0005-0000-0000-000026B70000}"/>
    <cellStyle name="Obično 21 2" xfId="46882" xr:uid="{00000000-0005-0000-0000-000027B70000}"/>
    <cellStyle name="Obično 21 2 2" xfId="46883" xr:uid="{00000000-0005-0000-0000-000028B70000}"/>
    <cellStyle name="Obično 21 3" xfId="46884" xr:uid="{00000000-0005-0000-0000-000029B70000}"/>
    <cellStyle name="Obično 22" xfId="46885" xr:uid="{00000000-0005-0000-0000-00002AB70000}"/>
    <cellStyle name="Obično 22 2" xfId="46886" xr:uid="{00000000-0005-0000-0000-00002BB70000}"/>
    <cellStyle name="Obično 22 2 2" xfId="46887" xr:uid="{00000000-0005-0000-0000-00002CB70000}"/>
    <cellStyle name="Obično 22 3" xfId="46888" xr:uid="{00000000-0005-0000-0000-00002DB70000}"/>
    <cellStyle name="Obično 3" xfId="46889" xr:uid="{00000000-0005-0000-0000-00002EB70000}"/>
    <cellStyle name="Obično 3 2" xfId="46890" xr:uid="{00000000-0005-0000-0000-00002FB70000}"/>
    <cellStyle name="Obično 3 2 2" xfId="46891" xr:uid="{00000000-0005-0000-0000-000030B70000}"/>
    <cellStyle name="Obično 3 2 2 2" xfId="46892" xr:uid="{00000000-0005-0000-0000-000031B70000}"/>
    <cellStyle name="Obično 3 2 2 2 2" xfId="46893" xr:uid="{00000000-0005-0000-0000-000032B70000}"/>
    <cellStyle name="Obično 3 2 2 2 2 2" xfId="46894" xr:uid="{00000000-0005-0000-0000-000033B70000}"/>
    <cellStyle name="Obično 3 2 2 2 2 3" xfId="46895" xr:uid="{00000000-0005-0000-0000-000034B70000}"/>
    <cellStyle name="Obično 3 2 2 2 2 3 2" xfId="46896" xr:uid="{00000000-0005-0000-0000-000035B70000}"/>
    <cellStyle name="Obično 3 2 2 2 3" xfId="46897" xr:uid="{00000000-0005-0000-0000-000036B70000}"/>
    <cellStyle name="Obično 3 2 2 2 3 2" xfId="46898" xr:uid="{00000000-0005-0000-0000-000037B70000}"/>
    <cellStyle name="Obično 3 2 2 2 3 3" xfId="46899" xr:uid="{00000000-0005-0000-0000-000038B70000}"/>
    <cellStyle name="Obično 3 2 2 2 3 3 2" xfId="46900" xr:uid="{00000000-0005-0000-0000-000039B70000}"/>
    <cellStyle name="Obično 3 2 2 2 4" xfId="46901" xr:uid="{00000000-0005-0000-0000-00003AB70000}"/>
    <cellStyle name="Obično 3 2 2 2 5" xfId="46902" xr:uid="{00000000-0005-0000-0000-00003BB70000}"/>
    <cellStyle name="Obično 3 2 2 2 5 2" xfId="46903" xr:uid="{00000000-0005-0000-0000-00003CB70000}"/>
    <cellStyle name="Obično 3 2 2 2_strojarski dio" xfId="46904" xr:uid="{00000000-0005-0000-0000-00003DB70000}"/>
    <cellStyle name="Obično 3 2 2 3" xfId="46905" xr:uid="{00000000-0005-0000-0000-00003EB70000}"/>
    <cellStyle name="Obično 3 2 2 3 2" xfId="46906" xr:uid="{00000000-0005-0000-0000-00003FB70000}"/>
    <cellStyle name="Obično 3 2 2 3 2 2" xfId="46907" xr:uid="{00000000-0005-0000-0000-000040B70000}"/>
    <cellStyle name="Obično 3 2 2 3 2 3" xfId="46908" xr:uid="{00000000-0005-0000-0000-000041B70000}"/>
    <cellStyle name="Obično 3 2 2 3 2 3 2" xfId="46909" xr:uid="{00000000-0005-0000-0000-000042B70000}"/>
    <cellStyle name="Obično 3 2 2 3 3" xfId="46910" xr:uid="{00000000-0005-0000-0000-000043B70000}"/>
    <cellStyle name="Obično 3 2 2 3 3 2" xfId="46911" xr:uid="{00000000-0005-0000-0000-000044B70000}"/>
    <cellStyle name="Obično 3 2 2 3 3 3" xfId="46912" xr:uid="{00000000-0005-0000-0000-000045B70000}"/>
    <cellStyle name="Obično 3 2 2 3 3 3 2" xfId="46913" xr:uid="{00000000-0005-0000-0000-000046B70000}"/>
    <cellStyle name="Obično 3 2 2 3 4" xfId="46914" xr:uid="{00000000-0005-0000-0000-000047B70000}"/>
    <cellStyle name="Obično 3 2 2 3 5" xfId="46915" xr:uid="{00000000-0005-0000-0000-000048B70000}"/>
    <cellStyle name="Obično 3 2 2 3 5 2" xfId="46916" xr:uid="{00000000-0005-0000-0000-000049B70000}"/>
    <cellStyle name="Obično 3 2 2 3_strojarski dio" xfId="46917" xr:uid="{00000000-0005-0000-0000-00004AB70000}"/>
    <cellStyle name="Obično 3 2 2 4" xfId="46918" xr:uid="{00000000-0005-0000-0000-00004BB70000}"/>
    <cellStyle name="Obično 3 2 2 4 2" xfId="46919" xr:uid="{00000000-0005-0000-0000-00004CB70000}"/>
    <cellStyle name="Obično 3 2 2 4 2 2" xfId="46920" xr:uid="{00000000-0005-0000-0000-00004DB70000}"/>
    <cellStyle name="Obično 3 2 2 4 2 3" xfId="46921" xr:uid="{00000000-0005-0000-0000-00004EB70000}"/>
    <cellStyle name="Obično 3 2 2 4 2 3 2" xfId="46922" xr:uid="{00000000-0005-0000-0000-00004FB70000}"/>
    <cellStyle name="Obično 3 2 2 4 3" xfId="46923" xr:uid="{00000000-0005-0000-0000-000050B70000}"/>
    <cellStyle name="Obično 3 2 2 4 4" xfId="46924" xr:uid="{00000000-0005-0000-0000-000051B70000}"/>
    <cellStyle name="Obično 3 2 2 4 4 2" xfId="46925" xr:uid="{00000000-0005-0000-0000-000052B70000}"/>
    <cellStyle name="Obično 3 2 2 4_strojarski dio" xfId="46926" xr:uid="{00000000-0005-0000-0000-000053B70000}"/>
    <cellStyle name="Obično 3 2 2 5" xfId="46927" xr:uid="{00000000-0005-0000-0000-000054B70000}"/>
    <cellStyle name="Obično 3 2 2 5 2" xfId="46928" xr:uid="{00000000-0005-0000-0000-000055B70000}"/>
    <cellStyle name="Obično 3 2 2 5 3" xfId="46929" xr:uid="{00000000-0005-0000-0000-000056B70000}"/>
    <cellStyle name="Obično 3 2 2 5 3 2" xfId="46930" xr:uid="{00000000-0005-0000-0000-000057B70000}"/>
    <cellStyle name="Obično 3 2 2 6" xfId="46931" xr:uid="{00000000-0005-0000-0000-000058B70000}"/>
    <cellStyle name="Obično 3 2 2 6 2" xfId="46932" xr:uid="{00000000-0005-0000-0000-000059B70000}"/>
    <cellStyle name="Obično 3 2 2 6 3" xfId="46933" xr:uid="{00000000-0005-0000-0000-00005AB70000}"/>
    <cellStyle name="Obično 3 2 2 6 3 2" xfId="46934" xr:uid="{00000000-0005-0000-0000-00005BB70000}"/>
    <cellStyle name="Obično 3 2 2 7" xfId="46935" xr:uid="{00000000-0005-0000-0000-00005CB70000}"/>
    <cellStyle name="Obično 3 2 2 7 2" xfId="46936" xr:uid="{00000000-0005-0000-0000-00005DB70000}"/>
    <cellStyle name="Obično 3 2 2 7 2 2" xfId="46937" xr:uid="{00000000-0005-0000-0000-00005EB70000}"/>
    <cellStyle name="Obično 3 2 2 7 2 2 2" xfId="46938" xr:uid="{00000000-0005-0000-0000-00005FB70000}"/>
    <cellStyle name="Obično 3 2 2 7 2 3" xfId="46939" xr:uid="{00000000-0005-0000-0000-000060B70000}"/>
    <cellStyle name="Obično 3 2 2 7 3" xfId="46940" xr:uid="{00000000-0005-0000-0000-000061B70000}"/>
    <cellStyle name="Obično 3 2 2 7 3 2" xfId="46941" xr:uid="{00000000-0005-0000-0000-000062B70000}"/>
    <cellStyle name="Obično 3 2 2 7 4" xfId="46942" xr:uid="{00000000-0005-0000-0000-000063B70000}"/>
    <cellStyle name="Obično 3 2 2 7 5" xfId="46943" xr:uid="{00000000-0005-0000-0000-000064B70000}"/>
    <cellStyle name="Obično 3 2 2 8" xfId="46944" xr:uid="{00000000-0005-0000-0000-000065B70000}"/>
    <cellStyle name="Obično 3 2 2 8 2" xfId="46945" xr:uid="{00000000-0005-0000-0000-000066B70000}"/>
    <cellStyle name="Obično 3 2 2_strojarski dio" xfId="46946" xr:uid="{00000000-0005-0000-0000-000067B70000}"/>
    <cellStyle name="Obično 3 2 3" xfId="46947" xr:uid="{00000000-0005-0000-0000-000068B70000}"/>
    <cellStyle name="Obično 3 2 3 2" xfId="46948" xr:uid="{00000000-0005-0000-0000-000069B70000}"/>
    <cellStyle name="Obično 3 2 3 2 2" xfId="46949" xr:uid="{00000000-0005-0000-0000-00006AB70000}"/>
    <cellStyle name="Obično 3 2 3 2 2 2" xfId="46950" xr:uid="{00000000-0005-0000-0000-00006BB70000}"/>
    <cellStyle name="Obično 3 2 3 2 2 3" xfId="46951" xr:uid="{00000000-0005-0000-0000-00006CB70000}"/>
    <cellStyle name="Obično 3 2 3 2 2 3 2" xfId="46952" xr:uid="{00000000-0005-0000-0000-00006DB70000}"/>
    <cellStyle name="Obično 3 2 3 2 3" xfId="46953" xr:uid="{00000000-0005-0000-0000-00006EB70000}"/>
    <cellStyle name="Obično 3 2 3 2 3 2" xfId="46954" xr:uid="{00000000-0005-0000-0000-00006FB70000}"/>
    <cellStyle name="Obično 3 2 3 2 3 3" xfId="46955" xr:uid="{00000000-0005-0000-0000-000070B70000}"/>
    <cellStyle name="Obično 3 2 3 2 3 3 2" xfId="46956" xr:uid="{00000000-0005-0000-0000-000071B70000}"/>
    <cellStyle name="Obično 3 2 3 2 4" xfId="46957" xr:uid="{00000000-0005-0000-0000-000072B70000}"/>
    <cellStyle name="Obično 3 2 3 2 5" xfId="46958" xr:uid="{00000000-0005-0000-0000-000073B70000}"/>
    <cellStyle name="Obično 3 2 3 2 5 2" xfId="46959" xr:uid="{00000000-0005-0000-0000-000074B70000}"/>
    <cellStyle name="Obično 3 2 3 2_strojarski dio" xfId="46960" xr:uid="{00000000-0005-0000-0000-000075B70000}"/>
    <cellStyle name="Obično 3 2 3 3" xfId="46961" xr:uid="{00000000-0005-0000-0000-000076B70000}"/>
    <cellStyle name="Obično 3 2 3 3 2" xfId="46962" xr:uid="{00000000-0005-0000-0000-000077B70000}"/>
    <cellStyle name="Obično 3 2 3 3 2 2" xfId="46963" xr:uid="{00000000-0005-0000-0000-000078B70000}"/>
    <cellStyle name="Obično 3 2 3 3 2 3" xfId="46964" xr:uid="{00000000-0005-0000-0000-000079B70000}"/>
    <cellStyle name="Obično 3 2 3 3 2 3 2" xfId="46965" xr:uid="{00000000-0005-0000-0000-00007AB70000}"/>
    <cellStyle name="Obično 3 2 3 3 3" xfId="46966" xr:uid="{00000000-0005-0000-0000-00007BB70000}"/>
    <cellStyle name="Obično 3 2 3 3 4" xfId="46967" xr:uid="{00000000-0005-0000-0000-00007CB70000}"/>
    <cellStyle name="Obično 3 2 3 3 4 2" xfId="46968" xr:uid="{00000000-0005-0000-0000-00007DB70000}"/>
    <cellStyle name="Obično 3 2 3 3_strojarski dio" xfId="46969" xr:uid="{00000000-0005-0000-0000-00007EB70000}"/>
    <cellStyle name="Obično 3 2 3 4" xfId="46970" xr:uid="{00000000-0005-0000-0000-00007FB70000}"/>
    <cellStyle name="Obično 3 2 3 4 2" xfId="46971" xr:uid="{00000000-0005-0000-0000-000080B70000}"/>
    <cellStyle name="Obično 3 2 3 4 3" xfId="46972" xr:uid="{00000000-0005-0000-0000-000081B70000}"/>
    <cellStyle name="Obično 3 2 3 4 3 2" xfId="46973" xr:uid="{00000000-0005-0000-0000-000082B70000}"/>
    <cellStyle name="Obično 3 2 3 5" xfId="46974" xr:uid="{00000000-0005-0000-0000-000083B70000}"/>
    <cellStyle name="Obično 3 2 3 5 2" xfId="46975" xr:uid="{00000000-0005-0000-0000-000084B70000}"/>
    <cellStyle name="Obično 3 2 3 5 3" xfId="46976" xr:uid="{00000000-0005-0000-0000-000085B70000}"/>
    <cellStyle name="Obično 3 2 3 5 3 2" xfId="46977" xr:uid="{00000000-0005-0000-0000-000086B70000}"/>
    <cellStyle name="Obično 3 2 3 6" xfId="46978" xr:uid="{00000000-0005-0000-0000-000087B70000}"/>
    <cellStyle name="Obično 3 2 3 7" xfId="46979" xr:uid="{00000000-0005-0000-0000-000088B70000}"/>
    <cellStyle name="Obično 3 2 3 7 2" xfId="46980" xr:uid="{00000000-0005-0000-0000-000089B70000}"/>
    <cellStyle name="Obično 3 2 3_strojarski dio" xfId="46981" xr:uid="{00000000-0005-0000-0000-00008AB70000}"/>
    <cellStyle name="Obično 3 2 4" xfId="46982" xr:uid="{00000000-0005-0000-0000-00008BB70000}"/>
    <cellStyle name="Obično 3 2 4 2" xfId="46983" xr:uid="{00000000-0005-0000-0000-00008CB70000}"/>
    <cellStyle name="Obično 3 2 4 2 2" xfId="46984" xr:uid="{00000000-0005-0000-0000-00008DB70000}"/>
    <cellStyle name="Obično 3 2 4 2 3" xfId="46985" xr:uid="{00000000-0005-0000-0000-00008EB70000}"/>
    <cellStyle name="Obično 3 2 4 2 3 2" xfId="46986" xr:uid="{00000000-0005-0000-0000-00008FB70000}"/>
    <cellStyle name="Obično 3 2 4 3" xfId="46987" xr:uid="{00000000-0005-0000-0000-000090B70000}"/>
    <cellStyle name="Obično 3 2 4 3 2" xfId="46988" xr:uid="{00000000-0005-0000-0000-000091B70000}"/>
    <cellStyle name="Obično 3 2 4 3 3" xfId="46989" xr:uid="{00000000-0005-0000-0000-000092B70000}"/>
    <cellStyle name="Obično 3 2 4 3 3 2" xfId="46990" xr:uid="{00000000-0005-0000-0000-000093B70000}"/>
    <cellStyle name="Obično 3 2 4 4" xfId="46991" xr:uid="{00000000-0005-0000-0000-000094B70000}"/>
    <cellStyle name="Obično 3 2 4 5" xfId="46992" xr:uid="{00000000-0005-0000-0000-000095B70000}"/>
    <cellStyle name="Obično 3 2 4 5 2" xfId="46993" xr:uid="{00000000-0005-0000-0000-000096B70000}"/>
    <cellStyle name="Obično 3 2 4_strojarski dio" xfId="46994" xr:uid="{00000000-0005-0000-0000-000097B70000}"/>
    <cellStyle name="Obično 3 2 5" xfId="46995" xr:uid="{00000000-0005-0000-0000-000098B70000}"/>
    <cellStyle name="Obično 3 2 5 2" xfId="46996" xr:uid="{00000000-0005-0000-0000-000099B70000}"/>
    <cellStyle name="Obično 3 2 5 2 2" xfId="46997" xr:uid="{00000000-0005-0000-0000-00009AB70000}"/>
    <cellStyle name="Obično 3 2 5 2 3" xfId="46998" xr:uid="{00000000-0005-0000-0000-00009BB70000}"/>
    <cellStyle name="Obično 3 2 5 2 3 2" xfId="46999" xr:uid="{00000000-0005-0000-0000-00009CB70000}"/>
    <cellStyle name="Obično 3 2 5 3" xfId="47000" xr:uid="{00000000-0005-0000-0000-00009DB70000}"/>
    <cellStyle name="Obično 3 2 5 4" xfId="47001" xr:uid="{00000000-0005-0000-0000-00009EB70000}"/>
    <cellStyle name="Obično 3 2 5 4 2" xfId="47002" xr:uid="{00000000-0005-0000-0000-00009FB70000}"/>
    <cellStyle name="Obično 3 2 5_strojarski dio" xfId="47003" xr:uid="{00000000-0005-0000-0000-0000A0B70000}"/>
    <cellStyle name="Obično 3 2 6" xfId="47004" xr:uid="{00000000-0005-0000-0000-0000A1B70000}"/>
    <cellStyle name="Obično 3 2 6 2" xfId="47005" xr:uid="{00000000-0005-0000-0000-0000A2B70000}"/>
    <cellStyle name="Obično 3 2 6 3" xfId="47006" xr:uid="{00000000-0005-0000-0000-0000A3B70000}"/>
    <cellStyle name="Obično 3 2 6 3 2" xfId="47007" xr:uid="{00000000-0005-0000-0000-0000A4B70000}"/>
    <cellStyle name="Obično 3 2 7" xfId="47008" xr:uid="{00000000-0005-0000-0000-0000A5B70000}"/>
    <cellStyle name="Obično 3 2 7 2" xfId="47009" xr:uid="{00000000-0005-0000-0000-0000A6B70000}"/>
    <cellStyle name="Obično 3 2 7 3" xfId="47010" xr:uid="{00000000-0005-0000-0000-0000A7B70000}"/>
    <cellStyle name="Obično 3 2 7 3 2" xfId="47011" xr:uid="{00000000-0005-0000-0000-0000A8B70000}"/>
    <cellStyle name="Obično 3 2 8" xfId="47012" xr:uid="{00000000-0005-0000-0000-0000A9B70000}"/>
    <cellStyle name="Obično 3 2 9" xfId="47013" xr:uid="{00000000-0005-0000-0000-0000AAB70000}"/>
    <cellStyle name="Obično 3 2 9 2" xfId="47014" xr:uid="{00000000-0005-0000-0000-0000ABB70000}"/>
    <cellStyle name="Obično 3 2_strojarski dio" xfId="47015" xr:uid="{00000000-0005-0000-0000-0000ACB70000}"/>
    <cellStyle name="Obično 3 3" xfId="47016" xr:uid="{00000000-0005-0000-0000-0000ADB70000}"/>
    <cellStyle name="Obično 3 3 10" xfId="47017" xr:uid="{00000000-0005-0000-0000-0000AEB70000}"/>
    <cellStyle name="Obično 3 3 2" xfId="47018" xr:uid="{00000000-0005-0000-0000-0000AFB70000}"/>
    <cellStyle name="Obično 3 3 2 2" xfId="47019" xr:uid="{00000000-0005-0000-0000-0000B0B70000}"/>
    <cellStyle name="Obično 3 3 2 2 2" xfId="47020" xr:uid="{00000000-0005-0000-0000-0000B1B70000}"/>
    <cellStyle name="Obično 3 3 2 2 2 2" xfId="47021" xr:uid="{00000000-0005-0000-0000-0000B2B70000}"/>
    <cellStyle name="Obično 3 3 2 2 2 3" xfId="47022" xr:uid="{00000000-0005-0000-0000-0000B3B70000}"/>
    <cellStyle name="Obično 3 3 2 2 2 3 2" xfId="47023" xr:uid="{00000000-0005-0000-0000-0000B4B70000}"/>
    <cellStyle name="Obično 3 3 2 2 3" xfId="47024" xr:uid="{00000000-0005-0000-0000-0000B5B70000}"/>
    <cellStyle name="Obično 3 3 2 2 3 2" xfId="47025" xr:uid="{00000000-0005-0000-0000-0000B6B70000}"/>
    <cellStyle name="Obično 3 3 2 2 3 3" xfId="47026" xr:uid="{00000000-0005-0000-0000-0000B7B70000}"/>
    <cellStyle name="Obično 3 3 2 2 3 3 2" xfId="47027" xr:uid="{00000000-0005-0000-0000-0000B8B70000}"/>
    <cellStyle name="Obično 3 3 2 2 4" xfId="47028" xr:uid="{00000000-0005-0000-0000-0000B9B70000}"/>
    <cellStyle name="Obično 3 3 2 2 5" xfId="47029" xr:uid="{00000000-0005-0000-0000-0000BAB70000}"/>
    <cellStyle name="Obično 3 3 2 2 5 2" xfId="47030" xr:uid="{00000000-0005-0000-0000-0000BBB70000}"/>
    <cellStyle name="Obično 3 3 2 2_strojarski dio" xfId="47031" xr:uid="{00000000-0005-0000-0000-0000BCB70000}"/>
    <cellStyle name="Obično 3 3 2 3" xfId="47032" xr:uid="{00000000-0005-0000-0000-0000BDB70000}"/>
    <cellStyle name="Obično 3 3 2 3 2" xfId="47033" xr:uid="{00000000-0005-0000-0000-0000BEB70000}"/>
    <cellStyle name="Obično 3 3 2 3 2 2" xfId="47034" xr:uid="{00000000-0005-0000-0000-0000BFB70000}"/>
    <cellStyle name="Obično 3 3 2 3 2 3" xfId="47035" xr:uid="{00000000-0005-0000-0000-0000C0B70000}"/>
    <cellStyle name="Obično 3 3 2 3 2 3 2" xfId="47036" xr:uid="{00000000-0005-0000-0000-0000C1B70000}"/>
    <cellStyle name="Obično 3 3 2 3 3" xfId="47037" xr:uid="{00000000-0005-0000-0000-0000C2B70000}"/>
    <cellStyle name="Obično 3 3 2 3 3 2" xfId="47038" xr:uid="{00000000-0005-0000-0000-0000C3B70000}"/>
    <cellStyle name="Obično 3 3 2 3 3 3" xfId="47039" xr:uid="{00000000-0005-0000-0000-0000C4B70000}"/>
    <cellStyle name="Obično 3 3 2 3 3 3 2" xfId="47040" xr:uid="{00000000-0005-0000-0000-0000C5B70000}"/>
    <cellStyle name="Obično 3 3 2 3 4" xfId="47041" xr:uid="{00000000-0005-0000-0000-0000C6B70000}"/>
    <cellStyle name="Obično 3 3 2 3 5" xfId="47042" xr:uid="{00000000-0005-0000-0000-0000C7B70000}"/>
    <cellStyle name="Obično 3 3 2 3 5 2" xfId="47043" xr:uid="{00000000-0005-0000-0000-0000C8B70000}"/>
    <cellStyle name="Obično 3 3 2 3_strojarski dio" xfId="47044" xr:uid="{00000000-0005-0000-0000-0000C9B70000}"/>
    <cellStyle name="Obično 3 3 2 4" xfId="47045" xr:uid="{00000000-0005-0000-0000-0000CAB70000}"/>
    <cellStyle name="Obično 3 3 2 4 2" xfId="47046" xr:uid="{00000000-0005-0000-0000-0000CBB70000}"/>
    <cellStyle name="Obično 3 3 2 4 2 2" xfId="47047" xr:uid="{00000000-0005-0000-0000-0000CCB70000}"/>
    <cellStyle name="Obično 3 3 2 4 2 3" xfId="47048" xr:uid="{00000000-0005-0000-0000-0000CDB70000}"/>
    <cellStyle name="Obično 3 3 2 4 2 3 2" xfId="47049" xr:uid="{00000000-0005-0000-0000-0000CEB70000}"/>
    <cellStyle name="Obično 3 3 2 4 3" xfId="47050" xr:uid="{00000000-0005-0000-0000-0000CFB70000}"/>
    <cellStyle name="Obično 3 3 2 4 4" xfId="47051" xr:uid="{00000000-0005-0000-0000-0000D0B70000}"/>
    <cellStyle name="Obično 3 3 2 4 4 2" xfId="47052" xr:uid="{00000000-0005-0000-0000-0000D1B70000}"/>
    <cellStyle name="Obično 3 3 2 4_strojarski dio" xfId="47053" xr:uid="{00000000-0005-0000-0000-0000D2B70000}"/>
    <cellStyle name="Obično 3 3 2 5" xfId="47054" xr:uid="{00000000-0005-0000-0000-0000D3B70000}"/>
    <cellStyle name="Obično 3 3 2 5 2" xfId="47055" xr:uid="{00000000-0005-0000-0000-0000D4B70000}"/>
    <cellStyle name="Obično 3 3 2 5 3" xfId="47056" xr:uid="{00000000-0005-0000-0000-0000D5B70000}"/>
    <cellStyle name="Obično 3 3 2 5 3 2" xfId="47057" xr:uid="{00000000-0005-0000-0000-0000D6B70000}"/>
    <cellStyle name="Obično 3 3 2 6" xfId="47058" xr:uid="{00000000-0005-0000-0000-0000D7B70000}"/>
    <cellStyle name="Obično 3 3 2 6 2" xfId="47059" xr:uid="{00000000-0005-0000-0000-0000D8B70000}"/>
    <cellStyle name="Obično 3 3 2 6 3" xfId="47060" xr:uid="{00000000-0005-0000-0000-0000D9B70000}"/>
    <cellStyle name="Obično 3 3 2 6 3 2" xfId="47061" xr:uid="{00000000-0005-0000-0000-0000DAB70000}"/>
    <cellStyle name="Obično 3 3 2 7" xfId="47062" xr:uid="{00000000-0005-0000-0000-0000DBB70000}"/>
    <cellStyle name="Obično 3 3 2 7 2" xfId="47063" xr:uid="{00000000-0005-0000-0000-0000DCB70000}"/>
    <cellStyle name="Obično 3 3 2 8" xfId="47064" xr:uid="{00000000-0005-0000-0000-0000DDB70000}"/>
    <cellStyle name="Obično 3 3 2 8 2" xfId="47065" xr:uid="{00000000-0005-0000-0000-0000DEB70000}"/>
    <cellStyle name="Obično 3 3 2_strojarski dio" xfId="47066" xr:uid="{00000000-0005-0000-0000-0000DFB70000}"/>
    <cellStyle name="Obično 3 3 3" xfId="47067" xr:uid="{00000000-0005-0000-0000-0000E0B70000}"/>
    <cellStyle name="Obično 3 3 3 2" xfId="47068" xr:uid="{00000000-0005-0000-0000-0000E1B70000}"/>
    <cellStyle name="Obično 3 3 3 2 2" xfId="47069" xr:uid="{00000000-0005-0000-0000-0000E2B70000}"/>
    <cellStyle name="Obično 3 3 3 2 2 2" xfId="47070" xr:uid="{00000000-0005-0000-0000-0000E3B70000}"/>
    <cellStyle name="Obično 3 3 3 2 2 3" xfId="47071" xr:uid="{00000000-0005-0000-0000-0000E4B70000}"/>
    <cellStyle name="Obično 3 3 3 2 2 3 2" xfId="47072" xr:uid="{00000000-0005-0000-0000-0000E5B70000}"/>
    <cellStyle name="Obično 3 3 3 2 3" xfId="47073" xr:uid="{00000000-0005-0000-0000-0000E6B70000}"/>
    <cellStyle name="Obično 3 3 3 2 3 2" xfId="47074" xr:uid="{00000000-0005-0000-0000-0000E7B70000}"/>
    <cellStyle name="Obično 3 3 3 2 3 3" xfId="47075" xr:uid="{00000000-0005-0000-0000-0000E8B70000}"/>
    <cellStyle name="Obično 3 3 3 2 3 3 2" xfId="47076" xr:uid="{00000000-0005-0000-0000-0000E9B70000}"/>
    <cellStyle name="Obično 3 3 3 2 4" xfId="47077" xr:uid="{00000000-0005-0000-0000-0000EAB70000}"/>
    <cellStyle name="Obično 3 3 3 2 5" xfId="47078" xr:uid="{00000000-0005-0000-0000-0000EBB70000}"/>
    <cellStyle name="Obično 3 3 3 2 5 2" xfId="47079" xr:uid="{00000000-0005-0000-0000-0000ECB70000}"/>
    <cellStyle name="Obično 3 3 3 2_strojarski dio" xfId="47080" xr:uid="{00000000-0005-0000-0000-0000EDB70000}"/>
    <cellStyle name="Obično 3 3 3 3" xfId="47081" xr:uid="{00000000-0005-0000-0000-0000EEB70000}"/>
    <cellStyle name="Obično 3 3 3 3 2" xfId="47082" xr:uid="{00000000-0005-0000-0000-0000EFB70000}"/>
    <cellStyle name="Obično 3 3 3 3 2 2" xfId="47083" xr:uid="{00000000-0005-0000-0000-0000F0B70000}"/>
    <cellStyle name="Obično 3 3 3 3 2 3" xfId="47084" xr:uid="{00000000-0005-0000-0000-0000F1B70000}"/>
    <cellStyle name="Obično 3 3 3 3 2 3 2" xfId="47085" xr:uid="{00000000-0005-0000-0000-0000F2B70000}"/>
    <cellStyle name="Obično 3 3 3 3 3" xfId="47086" xr:uid="{00000000-0005-0000-0000-0000F3B70000}"/>
    <cellStyle name="Obično 3 3 3 3 4" xfId="47087" xr:uid="{00000000-0005-0000-0000-0000F4B70000}"/>
    <cellStyle name="Obično 3 3 3 3 4 2" xfId="47088" xr:uid="{00000000-0005-0000-0000-0000F5B70000}"/>
    <cellStyle name="Obično 3 3 3 3_strojarski dio" xfId="47089" xr:uid="{00000000-0005-0000-0000-0000F6B70000}"/>
    <cellStyle name="Obično 3 3 3 4" xfId="47090" xr:uid="{00000000-0005-0000-0000-0000F7B70000}"/>
    <cellStyle name="Obično 3 3 3 4 2" xfId="47091" xr:uid="{00000000-0005-0000-0000-0000F8B70000}"/>
    <cellStyle name="Obično 3 3 3 4 3" xfId="47092" xr:uid="{00000000-0005-0000-0000-0000F9B70000}"/>
    <cellStyle name="Obično 3 3 3 4 3 2" xfId="47093" xr:uid="{00000000-0005-0000-0000-0000FAB70000}"/>
    <cellStyle name="Obično 3 3 3 5" xfId="47094" xr:uid="{00000000-0005-0000-0000-0000FBB70000}"/>
    <cellStyle name="Obično 3 3 3 5 2" xfId="47095" xr:uid="{00000000-0005-0000-0000-0000FCB70000}"/>
    <cellStyle name="Obično 3 3 3 5 3" xfId="47096" xr:uid="{00000000-0005-0000-0000-0000FDB70000}"/>
    <cellStyle name="Obično 3 3 3 5 3 2" xfId="47097" xr:uid="{00000000-0005-0000-0000-0000FEB70000}"/>
    <cellStyle name="Obično 3 3 3 6" xfId="47098" xr:uid="{00000000-0005-0000-0000-0000FFB70000}"/>
    <cellStyle name="Obično 3 3 3 7" xfId="47099" xr:uid="{00000000-0005-0000-0000-000000B80000}"/>
    <cellStyle name="Obično 3 3 3 7 2" xfId="47100" xr:uid="{00000000-0005-0000-0000-000001B80000}"/>
    <cellStyle name="Obično 3 3 3_strojarski dio" xfId="47101" xr:uid="{00000000-0005-0000-0000-000002B80000}"/>
    <cellStyle name="Obično 3 3 4" xfId="47102" xr:uid="{00000000-0005-0000-0000-000003B80000}"/>
    <cellStyle name="Obično 3 3 4 2" xfId="47103" xr:uid="{00000000-0005-0000-0000-000004B80000}"/>
    <cellStyle name="Obično 3 3 4 2 2" xfId="47104" xr:uid="{00000000-0005-0000-0000-000005B80000}"/>
    <cellStyle name="Obično 3 3 4 2 3" xfId="47105" xr:uid="{00000000-0005-0000-0000-000006B80000}"/>
    <cellStyle name="Obično 3 3 4 2 3 2" xfId="47106" xr:uid="{00000000-0005-0000-0000-000007B80000}"/>
    <cellStyle name="Obično 3 3 4 3" xfId="47107" xr:uid="{00000000-0005-0000-0000-000008B80000}"/>
    <cellStyle name="Obično 3 3 4 3 2" xfId="47108" xr:uid="{00000000-0005-0000-0000-000009B80000}"/>
    <cellStyle name="Obično 3 3 4 3 3" xfId="47109" xr:uid="{00000000-0005-0000-0000-00000AB80000}"/>
    <cellStyle name="Obično 3 3 4 3 3 2" xfId="47110" xr:uid="{00000000-0005-0000-0000-00000BB80000}"/>
    <cellStyle name="Obično 3 3 4 4" xfId="47111" xr:uid="{00000000-0005-0000-0000-00000CB80000}"/>
    <cellStyle name="Obično 3 3 4 5" xfId="47112" xr:uid="{00000000-0005-0000-0000-00000DB80000}"/>
    <cellStyle name="Obično 3 3 4 5 2" xfId="47113" xr:uid="{00000000-0005-0000-0000-00000EB80000}"/>
    <cellStyle name="Obično 3 3 4_strojarski dio" xfId="47114" xr:uid="{00000000-0005-0000-0000-00000FB80000}"/>
    <cellStyle name="Obično 3 3 5" xfId="47115" xr:uid="{00000000-0005-0000-0000-000010B80000}"/>
    <cellStyle name="Obično 3 3 5 2" xfId="47116" xr:uid="{00000000-0005-0000-0000-000011B80000}"/>
    <cellStyle name="Obično 3 3 5 2 2" xfId="47117" xr:uid="{00000000-0005-0000-0000-000012B80000}"/>
    <cellStyle name="Obično 3 3 5 2 3" xfId="47118" xr:uid="{00000000-0005-0000-0000-000013B80000}"/>
    <cellStyle name="Obično 3 3 5 2 3 2" xfId="47119" xr:uid="{00000000-0005-0000-0000-000014B80000}"/>
    <cellStyle name="Obično 3 3 5 3" xfId="47120" xr:uid="{00000000-0005-0000-0000-000015B80000}"/>
    <cellStyle name="Obično 3 3 5 4" xfId="47121" xr:uid="{00000000-0005-0000-0000-000016B80000}"/>
    <cellStyle name="Obično 3 3 5 4 2" xfId="47122" xr:uid="{00000000-0005-0000-0000-000017B80000}"/>
    <cellStyle name="Obično 3 3 5_strojarski dio" xfId="47123" xr:uid="{00000000-0005-0000-0000-000018B80000}"/>
    <cellStyle name="Obično 3 3 6" xfId="47124" xr:uid="{00000000-0005-0000-0000-000019B80000}"/>
    <cellStyle name="Obično 3 3 6 2" xfId="47125" xr:uid="{00000000-0005-0000-0000-00001AB80000}"/>
    <cellStyle name="Obično 3 3 6 3" xfId="47126" xr:uid="{00000000-0005-0000-0000-00001BB80000}"/>
    <cellStyle name="Obično 3 3 6 3 2" xfId="47127" xr:uid="{00000000-0005-0000-0000-00001CB80000}"/>
    <cellStyle name="Obično 3 3 7" xfId="47128" xr:uid="{00000000-0005-0000-0000-00001DB80000}"/>
    <cellStyle name="Obično 3 3 7 2" xfId="47129" xr:uid="{00000000-0005-0000-0000-00001EB80000}"/>
    <cellStyle name="Obično 3 3 7 3" xfId="47130" xr:uid="{00000000-0005-0000-0000-00001FB80000}"/>
    <cellStyle name="Obično 3 3 7 3 2" xfId="47131" xr:uid="{00000000-0005-0000-0000-000020B80000}"/>
    <cellStyle name="Obično 3 3 8" xfId="47132" xr:uid="{00000000-0005-0000-0000-000021B80000}"/>
    <cellStyle name="Obično 3 3 8 2" xfId="47133" xr:uid="{00000000-0005-0000-0000-000022B80000}"/>
    <cellStyle name="Obično 3 3 8 2 2" xfId="47134" xr:uid="{00000000-0005-0000-0000-000023B80000}"/>
    <cellStyle name="Obično 3 3 9" xfId="47135" xr:uid="{00000000-0005-0000-0000-000024B80000}"/>
    <cellStyle name="Obično 3 3_strojarski dio" xfId="47136" xr:uid="{00000000-0005-0000-0000-000025B80000}"/>
    <cellStyle name="Obično 3 4" xfId="47137" xr:uid="{00000000-0005-0000-0000-000026B80000}"/>
    <cellStyle name="Obično 3 4 2" xfId="47138" xr:uid="{00000000-0005-0000-0000-000027B80000}"/>
    <cellStyle name="Obično 3 4 3" xfId="47139" xr:uid="{00000000-0005-0000-0000-000028B80000}"/>
    <cellStyle name="Obično 3 5" xfId="47140" xr:uid="{00000000-0005-0000-0000-000029B80000}"/>
    <cellStyle name="Obično 3 5 2" xfId="47141" xr:uid="{00000000-0005-0000-0000-00002AB80000}"/>
    <cellStyle name="Obično 3 6" xfId="47142" xr:uid="{00000000-0005-0000-0000-00002BB80000}"/>
    <cellStyle name="Obično 3 6 2" xfId="47143" xr:uid="{00000000-0005-0000-0000-00002CB80000}"/>
    <cellStyle name="Obično 3 7" xfId="47144" xr:uid="{00000000-0005-0000-0000-00002DB80000}"/>
    <cellStyle name="Obično 3 7 2" xfId="47145" xr:uid="{00000000-0005-0000-0000-00002EB80000}"/>
    <cellStyle name="Obično 3 7 2 2" xfId="47146" xr:uid="{00000000-0005-0000-0000-00002FB80000}"/>
    <cellStyle name="Obično 3 7 2 2 2" xfId="47147" xr:uid="{00000000-0005-0000-0000-000030B80000}"/>
    <cellStyle name="Obično 3 7 2 2 2 2" xfId="47148" xr:uid="{00000000-0005-0000-0000-000031B80000}"/>
    <cellStyle name="Obično 3 7 2 2 3" xfId="47149" xr:uid="{00000000-0005-0000-0000-000032B80000}"/>
    <cellStyle name="Obično 3 7 2 3" xfId="47150" xr:uid="{00000000-0005-0000-0000-000033B80000}"/>
    <cellStyle name="Obično 3 7 2 3 2" xfId="47151" xr:uid="{00000000-0005-0000-0000-000034B80000}"/>
    <cellStyle name="Obično 3 7 2 4" xfId="47152" xr:uid="{00000000-0005-0000-0000-000035B80000}"/>
    <cellStyle name="Obično 3 7 3" xfId="47153" xr:uid="{00000000-0005-0000-0000-000036B80000}"/>
    <cellStyle name="Obično 3 7 3 2" xfId="47154" xr:uid="{00000000-0005-0000-0000-000037B80000}"/>
    <cellStyle name="Obično 3 7 3 2 2" xfId="47155" xr:uid="{00000000-0005-0000-0000-000038B80000}"/>
    <cellStyle name="Obično 3 7 3 3" xfId="47156" xr:uid="{00000000-0005-0000-0000-000039B80000}"/>
    <cellStyle name="Obično 3 7 4" xfId="47157" xr:uid="{00000000-0005-0000-0000-00003AB80000}"/>
    <cellStyle name="Obično 3 7 4 2" xfId="47158" xr:uid="{00000000-0005-0000-0000-00003BB80000}"/>
    <cellStyle name="Obično 3 7 5" xfId="47159" xr:uid="{00000000-0005-0000-0000-00003CB80000}"/>
    <cellStyle name="Obično 3 8" xfId="47160" xr:uid="{00000000-0005-0000-0000-00003DB80000}"/>
    <cellStyle name="Obično 3 8 2" xfId="47161" xr:uid="{00000000-0005-0000-0000-00003EB80000}"/>
    <cellStyle name="Obično 3 8 2 2" xfId="47162" xr:uid="{00000000-0005-0000-0000-00003FB80000}"/>
    <cellStyle name="Obično 3 8 2 2 2" xfId="47163" xr:uid="{00000000-0005-0000-0000-000040B80000}"/>
    <cellStyle name="Obično 3 8 2 2 2 2" xfId="47164" xr:uid="{00000000-0005-0000-0000-000041B80000}"/>
    <cellStyle name="Obično 3 8 2 2 3" xfId="47165" xr:uid="{00000000-0005-0000-0000-000042B80000}"/>
    <cellStyle name="Obično 3 8 2 3" xfId="47166" xr:uid="{00000000-0005-0000-0000-000043B80000}"/>
    <cellStyle name="Obično 3 8 2 3 2" xfId="47167" xr:uid="{00000000-0005-0000-0000-000044B80000}"/>
    <cellStyle name="Obično 3 8 2 4" xfId="47168" xr:uid="{00000000-0005-0000-0000-000045B80000}"/>
    <cellStyle name="Obično 3 8 3" xfId="47169" xr:uid="{00000000-0005-0000-0000-000046B80000}"/>
    <cellStyle name="Obično 3 8 3 2" xfId="47170" xr:uid="{00000000-0005-0000-0000-000047B80000}"/>
    <cellStyle name="Obično 3 8 3 2 2" xfId="47171" xr:uid="{00000000-0005-0000-0000-000048B80000}"/>
    <cellStyle name="Obično 3 8 3 3" xfId="47172" xr:uid="{00000000-0005-0000-0000-000049B80000}"/>
    <cellStyle name="Obično 3 8 4" xfId="47173" xr:uid="{00000000-0005-0000-0000-00004AB80000}"/>
    <cellStyle name="Obično 3 8 4 2" xfId="47174" xr:uid="{00000000-0005-0000-0000-00004BB80000}"/>
    <cellStyle name="Obično 3 8 5" xfId="47175" xr:uid="{00000000-0005-0000-0000-00004CB80000}"/>
    <cellStyle name="Obično 3 9" xfId="47176" xr:uid="{00000000-0005-0000-0000-00004DB80000}"/>
    <cellStyle name="Obično 3 9 2" xfId="47177" xr:uid="{00000000-0005-0000-0000-00004EB80000}"/>
    <cellStyle name="Obično 3 9 2 2" xfId="47178" xr:uid="{00000000-0005-0000-0000-00004FB80000}"/>
    <cellStyle name="Obično 3 9 2 2 2" xfId="47179" xr:uid="{00000000-0005-0000-0000-000050B80000}"/>
    <cellStyle name="Obično 3 9 2 3" xfId="47180" xr:uid="{00000000-0005-0000-0000-000051B80000}"/>
    <cellStyle name="Obično 3 9 3" xfId="47181" xr:uid="{00000000-0005-0000-0000-000052B80000}"/>
    <cellStyle name="Obično 3 9 3 2" xfId="47182" xr:uid="{00000000-0005-0000-0000-000053B80000}"/>
    <cellStyle name="Obično 3 9 4" xfId="47183" xr:uid="{00000000-0005-0000-0000-000054B80000}"/>
    <cellStyle name="Obično 4" xfId="47184" xr:uid="{00000000-0005-0000-0000-000055B80000}"/>
    <cellStyle name="Obično 4 2" xfId="47185" xr:uid="{00000000-0005-0000-0000-000056B80000}"/>
    <cellStyle name="Obično 4 2 2" xfId="47186" xr:uid="{00000000-0005-0000-0000-000057B80000}"/>
    <cellStyle name="Obično 4 2 2 2" xfId="47187" xr:uid="{00000000-0005-0000-0000-000058B80000}"/>
    <cellStyle name="Obično 4 2 3" xfId="47188" xr:uid="{00000000-0005-0000-0000-000059B80000}"/>
    <cellStyle name="Obično 4 2 3 2" xfId="47189" xr:uid="{00000000-0005-0000-0000-00005AB80000}"/>
    <cellStyle name="Obično 4 2 3 2 2" xfId="47190" xr:uid="{00000000-0005-0000-0000-00005BB80000}"/>
    <cellStyle name="Obično 4 2 3 2 2 2" xfId="47191" xr:uid="{00000000-0005-0000-0000-00005CB80000}"/>
    <cellStyle name="Obično 4 2 3 2 3" xfId="47192" xr:uid="{00000000-0005-0000-0000-00005DB80000}"/>
    <cellStyle name="Obično 4 2 3 3" xfId="47193" xr:uid="{00000000-0005-0000-0000-00005EB80000}"/>
    <cellStyle name="Obično 4 2 3 3 2" xfId="47194" xr:uid="{00000000-0005-0000-0000-00005FB80000}"/>
    <cellStyle name="Obično 4 2 3 4" xfId="47195" xr:uid="{00000000-0005-0000-0000-000060B80000}"/>
    <cellStyle name="Obično 4 3" xfId="47196" xr:uid="{00000000-0005-0000-0000-000061B80000}"/>
    <cellStyle name="Obično 4 3 2" xfId="47197" xr:uid="{00000000-0005-0000-0000-000062B80000}"/>
    <cellStyle name="Obično 4 3 3" xfId="47198" xr:uid="{00000000-0005-0000-0000-000063B80000}"/>
    <cellStyle name="Obično 4 3 3 2" xfId="47199" xr:uid="{00000000-0005-0000-0000-000064B80000}"/>
    <cellStyle name="Obično 4 4" xfId="47200" xr:uid="{00000000-0005-0000-0000-000065B80000}"/>
    <cellStyle name="Obično 4 4 2" xfId="47201" xr:uid="{00000000-0005-0000-0000-000066B80000}"/>
    <cellStyle name="Obično 4 4 2 2" xfId="47202" xr:uid="{00000000-0005-0000-0000-000067B80000}"/>
    <cellStyle name="Obično 4 4 2 2 2" xfId="47203" xr:uid="{00000000-0005-0000-0000-000068B80000}"/>
    <cellStyle name="Obično 4 4 2 2 2 2" xfId="47204" xr:uid="{00000000-0005-0000-0000-000069B80000}"/>
    <cellStyle name="Obično 4 4 2 2 3" xfId="47205" xr:uid="{00000000-0005-0000-0000-00006AB80000}"/>
    <cellStyle name="Obično 4 4 2 3" xfId="47206" xr:uid="{00000000-0005-0000-0000-00006BB80000}"/>
    <cellStyle name="Obično 4 4 2 3 2" xfId="47207" xr:uid="{00000000-0005-0000-0000-00006CB80000}"/>
    <cellStyle name="Obično 4 4 2 4" xfId="47208" xr:uid="{00000000-0005-0000-0000-00006DB80000}"/>
    <cellStyle name="Obično 4 4 3" xfId="47209" xr:uid="{00000000-0005-0000-0000-00006EB80000}"/>
    <cellStyle name="Obično 4 5" xfId="47210" xr:uid="{00000000-0005-0000-0000-00006FB80000}"/>
    <cellStyle name="Obično 4 5 2" xfId="47211" xr:uid="{00000000-0005-0000-0000-000070B80000}"/>
    <cellStyle name="Obično 5" xfId="47212" xr:uid="{00000000-0005-0000-0000-000071B80000}"/>
    <cellStyle name="Obično 5 15" xfId="47213" xr:uid="{00000000-0005-0000-0000-000072B80000}"/>
    <cellStyle name="Obično 5 2" xfId="47214" xr:uid="{00000000-0005-0000-0000-000073B80000}"/>
    <cellStyle name="Obično 5 2 2" xfId="47215" xr:uid="{00000000-0005-0000-0000-000074B80000}"/>
    <cellStyle name="Obično 5 3" xfId="47216" xr:uid="{00000000-0005-0000-0000-000075B80000}"/>
    <cellStyle name="Obično 5 3 2" xfId="47217" xr:uid="{00000000-0005-0000-0000-000076B80000}"/>
    <cellStyle name="Obično 5 4" xfId="47218" xr:uid="{00000000-0005-0000-0000-000077B80000}"/>
    <cellStyle name="Obično 5 4 2" xfId="47219" xr:uid="{00000000-0005-0000-0000-000078B80000}"/>
    <cellStyle name="Obično 5 5" xfId="47220" xr:uid="{00000000-0005-0000-0000-000079B80000}"/>
    <cellStyle name="Obično 6" xfId="47221" xr:uid="{00000000-0005-0000-0000-00007AB80000}"/>
    <cellStyle name="Obično 6 2" xfId="47222" xr:uid="{00000000-0005-0000-0000-00007BB80000}"/>
    <cellStyle name="Obično 7" xfId="47223" xr:uid="{00000000-0005-0000-0000-00007CB80000}"/>
    <cellStyle name="Obično 7 2" xfId="47224" xr:uid="{00000000-0005-0000-0000-00007DB80000}"/>
    <cellStyle name="Obično 7 2 2" xfId="47225" xr:uid="{00000000-0005-0000-0000-00007EB80000}"/>
    <cellStyle name="Obično 7 3" xfId="47226" xr:uid="{00000000-0005-0000-0000-00007FB80000}"/>
    <cellStyle name="Obično 7 3 2" xfId="47227" xr:uid="{00000000-0005-0000-0000-000080B80000}"/>
    <cellStyle name="Obično 7 4" xfId="47228" xr:uid="{00000000-0005-0000-0000-000081B80000}"/>
    <cellStyle name="Obično 8" xfId="47229" xr:uid="{00000000-0005-0000-0000-000082B80000}"/>
    <cellStyle name="Obično 8 2" xfId="47230" xr:uid="{00000000-0005-0000-0000-000083B80000}"/>
    <cellStyle name="Obično 8 2 2" xfId="47231" xr:uid="{00000000-0005-0000-0000-000084B80000}"/>
    <cellStyle name="Obično 8 3" xfId="47232" xr:uid="{00000000-0005-0000-0000-000085B80000}"/>
    <cellStyle name="Obično 8 3 2" xfId="47233" xr:uid="{00000000-0005-0000-0000-000086B80000}"/>
    <cellStyle name="Obično 8 4" xfId="47234" xr:uid="{00000000-0005-0000-0000-000087B80000}"/>
    <cellStyle name="Obično 8 4 2" xfId="47235" xr:uid="{00000000-0005-0000-0000-000088B80000}"/>
    <cellStyle name="Obično 8 5" xfId="47236" xr:uid="{00000000-0005-0000-0000-000089B80000}"/>
    <cellStyle name="Obično 9" xfId="47237" xr:uid="{00000000-0005-0000-0000-00008AB80000}"/>
    <cellStyle name="Obično 9 2" xfId="47238" xr:uid="{00000000-0005-0000-0000-00008BB80000}"/>
    <cellStyle name="Obično_077-tomaić commerce-sirana runolist-tro-bc" xfId="47239" xr:uid="{00000000-0005-0000-0000-00008CB80000}"/>
    <cellStyle name="Odstotek 2" xfId="47240" xr:uid="{00000000-0005-0000-0000-00008DB80000}"/>
    <cellStyle name="Odstotek 3" xfId="47241" xr:uid="{00000000-0005-0000-0000-00008EB80000}"/>
    <cellStyle name="Output 2" xfId="47242" xr:uid="{00000000-0005-0000-0000-00008FB80000}"/>
    <cellStyle name="Output 2 2" xfId="47243" xr:uid="{00000000-0005-0000-0000-000090B80000}"/>
    <cellStyle name="Output 2 2 2" xfId="47244" xr:uid="{00000000-0005-0000-0000-000091B80000}"/>
    <cellStyle name="Output 2 2 2 2" xfId="47245" xr:uid="{00000000-0005-0000-0000-000092B80000}"/>
    <cellStyle name="Output 2 2 3" xfId="47246" xr:uid="{00000000-0005-0000-0000-000093B80000}"/>
    <cellStyle name="Output 2 2 4" xfId="47247" xr:uid="{00000000-0005-0000-0000-000094B80000}"/>
    <cellStyle name="Output 2 3" xfId="47248" xr:uid="{00000000-0005-0000-0000-000095B80000}"/>
    <cellStyle name="Output 2 3 2" xfId="47249" xr:uid="{00000000-0005-0000-0000-000096B80000}"/>
    <cellStyle name="Output 3" xfId="47250" xr:uid="{00000000-0005-0000-0000-000097B80000}"/>
    <cellStyle name="Output 3 10" xfId="47251" xr:uid="{00000000-0005-0000-0000-000098B80000}"/>
    <cellStyle name="Output 3 10 2" xfId="47252" xr:uid="{00000000-0005-0000-0000-000099B80000}"/>
    <cellStyle name="Output 3 10 2 2" xfId="47253" xr:uid="{00000000-0005-0000-0000-00009AB80000}"/>
    <cellStyle name="Output 3 10 2 3" xfId="47254" xr:uid="{00000000-0005-0000-0000-00009BB80000}"/>
    <cellStyle name="Output 3 10 3" xfId="47255" xr:uid="{00000000-0005-0000-0000-00009CB80000}"/>
    <cellStyle name="Output 3 10 3 2" xfId="47256" xr:uid="{00000000-0005-0000-0000-00009DB80000}"/>
    <cellStyle name="Output 3 11" xfId="47257" xr:uid="{00000000-0005-0000-0000-00009EB80000}"/>
    <cellStyle name="Output 3 11 2" xfId="47258" xr:uid="{00000000-0005-0000-0000-00009FB80000}"/>
    <cellStyle name="Output 3 11 2 2" xfId="47259" xr:uid="{00000000-0005-0000-0000-0000A0B80000}"/>
    <cellStyle name="Output 3 11 2 3" xfId="47260" xr:uid="{00000000-0005-0000-0000-0000A1B80000}"/>
    <cellStyle name="Output 3 11 3" xfId="47261" xr:uid="{00000000-0005-0000-0000-0000A2B80000}"/>
    <cellStyle name="Output 3 11 3 2" xfId="47262" xr:uid="{00000000-0005-0000-0000-0000A3B80000}"/>
    <cellStyle name="Output 3 12" xfId="47263" xr:uid="{00000000-0005-0000-0000-0000A4B80000}"/>
    <cellStyle name="Output 3 12 2" xfId="47264" xr:uid="{00000000-0005-0000-0000-0000A5B80000}"/>
    <cellStyle name="Output 3 12 2 2" xfId="47265" xr:uid="{00000000-0005-0000-0000-0000A6B80000}"/>
    <cellStyle name="Output 3 12 2 3" xfId="47266" xr:uid="{00000000-0005-0000-0000-0000A7B80000}"/>
    <cellStyle name="Output 3 12 3" xfId="47267" xr:uid="{00000000-0005-0000-0000-0000A8B80000}"/>
    <cellStyle name="Output 3 12 3 2" xfId="47268" xr:uid="{00000000-0005-0000-0000-0000A9B80000}"/>
    <cellStyle name="Output 3 13" xfId="47269" xr:uid="{00000000-0005-0000-0000-0000AAB80000}"/>
    <cellStyle name="Output 3 13 2" xfId="47270" xr:uid="{00000000-0005-0000-0000-0000ABB80000}"/>
    <cellStyle name="Output 3 13 2 2" xfId="47271" xr:uid="{00000000-0005-0000-0000-0000ACB80000}"/>
    <cellStyle name="Output 3 13 2 3" xfId="47272" xr:uid="{00000000-0005-0000-0000-0000ADB80000}"/>
    <cellStyle name="Output 3 13 3" xfId="47273" xr:uid="{00000000-0005-0000-0000-0000AEB80000}"/>
    <cellStyle name="Output 3 13 3 2" xfId="47274" xr:uid="{00000000-0005-0000-0000-0000AFB80000}"/>
    <cellStyle name="Output 3 14" xfId="47275" xr:uid="{00000000-0005-0000-0000-0000B0B80000}"/>
    <cellStyle name="Output 3 14 2" xfId="47276" xr:uid="{00000000-0005-0000-0000-0000B1B80000}"/>
    <cellStyle name="Output 3 14 2 2" xfId="47277" xr:uid="{00000000-0005-0000-0000-0000B2B80000}"/>
    <cellStyle name="Output 3 14 2 3" xfId="47278" xr:uid="{00000000-0005-0000-0000-0000B3B80000}"/>
    <cellStyle name="Output 3 14 3" xfId="47279" xr:uid="{00000000-0005-0000-0000-0000B4B80000}"/>
    <cellStyle name="Output 3 14 3 2" xfId="47280" xr:uid="{00000000-0005-0000-0000-0000B5B80000}"/>
    <cellStyle name="Output 3 15" xfId="47281" xr:uid="{00000000-0005-0000-0000-0000B6B80000}"/>
    <cellStyle name="Output 3 15 2" xfId="47282" xr:uid="{00000000-0005-0000-0000-0000B7B80000}"/>
    <cellStyle name="Output 3 15 2 2" xfId="47283" xr:uid="{00000000-0005-0000-0000-0000B8B80000}"/>
    <cellStyle name="Output 3 15 2 3" xfId="47284" xr:uid="{00000000-0005-0000-0000-0000B9B80000}"/>
    <cellStyle name="Output 3 15 3" xfId="47285" xr:uid="{00000000-0005-0000-0000-0000BAB80000}"/>
    <cellStyle name="Output 3 15 3 2" xfId="47286" xr:uid="{00000000-0005-0000-0000-0000BBB80000}"/>
    <cellStyle name="Output 3 16" xfId="47287" xr:uid="{00000000-0005-0000-0000-0000BCB80000}"/>
    <cellStyle name="Output 3 16 2" xfId="47288" xr:uid="{00000000-0005-0000-0000-0000BDB80000}"/>
    <cellStyle name="Output 3 16 2 2" xfId="47289" xr:uid="{00000000-0005-0000-0000-0000BEB80000}"/>
    <cellStyle name="Output 3 16 2 3" xfId="47290" xr:uid="{00000000-0005-0000-0000-0000BFB80000}"/>
    <cellStyle name="Output 3 16 3" xfId="47291" xr:uid="{00000000-0005-0000-0000-0000C0B80000}"/>
    <cellStyle name="Output 3 16 3 2" xfId="47292" xr:uid="{00000000-0005-0000-0000-0000C1B80000}"/>
    <cellStyle name="Output 3 17" xfId="47293" xr:uid="{00000000-0005-0000-0000-0000C2B80000}"/>
    <cellStyle name="Output 3 17 2" xfId="47294" xr:uid="{00000000-0005-0000-0000-0000C3B80000}"/>
    <cellStyle name="Output 3 17 2 2" xfId="47295" xr:uid="{00000000-0005-0000-0000-0000C4B80000}"/>
    <cellStyle name="Output 3 17 2 3" xfId="47296" xr:uid="{00000000-0005-0000-0000-0000C5B80000}"/>
    <cellStyle name="Output 3 17 3" xfId="47297" xr:uid="{00000000-0005-0000-0000-0000C6B80000}"/>
    <cellStyle name="Output 3 17 3 2" xfId="47298" xr:uid="{00000000-0005-0000-0000-0000C7B80000}"/>
    <cellStyle name="Output 3 18" xfId="47299" xr:uid="{00000000-0005-0000-0000-0000C8B80000}"/>
    <cellStyle name="Output 3 18 2" xfId="47300" xr:uid="{00000000-0005-0000-0000-0000C9B80000}"/>
    <cellStyle name="Output 3 18 2 2" xfId="47301" xr:uid="{00000000-0005-0000-0000-0000CAB80000}"/>
    <cellStyle name="Output 3 18 2 3" xfId="47302" xr:uid="{00000000-0005-0000-0000-0000CBB80000}"/>
    <cellStyle name="Output 3 18 3" xfId="47303" xr:uid="{00000000-0005-0000-0000-0000CCB80000}"/>
    <cellStyle name="Output 3 18 3 2" xfId="47304" xr:uid="{00000000-0005-0000-0000-0000CDB80000}"/>
    <cellStyle name="Output 3 19" xfId="47305" xr:uid="{00000000-0005-0000-0000-0000CEB80000}"/>
    <cellStyle name="Output 3 19 2" xfId="47306" xr:uid="{00000000-0005-0000-0000-0000CFB80000}"/>
    <cellStyle name="Output 3 19 2 2" xfId="47307" xr:uid="{00000000-0005-0000-0000-0000D0B80000}"/>
    <cellStyle name="Output 3 19 2 3" xfId="47308" xr:uid="{00000000-0005-0000-0000-0000D1B80000}"/>
    <cellStyle name="Output 3 19 3" xfId="47309" xr:uid="{00000000-0005-0000-0000-0000D2B80000}"/>
    <cellStyle name="Output 3 19 3 2" xfId="47310" xr:uid="{00000000-0005-0000-0000-0000D3B80000}"/>
    <cellStyle name="Output 3 2" xfId="47311" xr:uid="{00000000-0005-0000-0000-0000D4B80000}"/>
    <cellStyle name="Output 3 2 2" xfId="47312" xr:uid="{00000000-0005-0000-0000-0000D5B80000}"/>
    <cellStyle name="Output 3 2 2 2" xfId="47313" xr:uid="{00000000-0005-0000-0000-0000D6B80000}"/>
    <cellStyle name="Output 3 2 2 3" xfId="47314" xr:uid="{00000000-0005-0000-0000-0000D7B80000}"/>
    <cellStyle name="Output 3 2 3" xfId="47315" xr:uid="{00000000-0005-0000-0000-0000D8B80000}"/>
    <cellStyle name="Output 3 2 3 2" xfId="47316" xr:uid="{00000000-0005-0000-0000-0000D9B80000}"/>
    <cellStyle name="Output 3 20" xfId="47317" xr:uid="{00000000-0005-0000-0000-0000DAB80000}"/>
    <cellStyle name="Output 3 20 2" xfId="47318" xr:uid="{00000000-0005-0000-0000-0000DBB80000}"/>
    <cellStyle name="Output 3 20 2 2" xfId="47319" xr:uid="{00000000-0005-0000-0000-0000DCB80000}"/>
    <cellStyle name="Output 3 20 2 3" xfId="47320" xr:uid="{00000000-0005-0000-0000-0000DDB80000}"/>
    <cellStyle name="Output 3 20 3" xfId="47321" xr:uid="{00000000-0005-0000-0000-0000DEB80000}"/>
    <cellStyle name="Output 3 20 3 2" xfId="47322" xr:uid="{00000000-0005-0000-0000-0000DFB80000}"/>
    <cellStyle name="Output 3 21" xfId="47323" xr:uid="{00000000-0005-0000-0000-0000E0B80000}"/>
    <cellStyle name="Output 3 21 2" xfId="47324" xr:uid="{00000000-0005-0000-0000-0000E1B80000}"/>
    <cellStyle name="Output 3 21 2 2" xfId="47325" xr:uid="{00000000-0005-0000-0000-0000E2B80000}"/>
    <cellStyle name="Output 3 21 2 3" xfId="47326" xr:uid="{00000000-0005-0000-0000-0000E3B80000}"/>
    <cellStyle name="Output 3 21 3" xfId="47327" xr:uid="{00000000-0005-0000-0000-0000E4B80000}"/>
    <cellStyle name="Output 3 21 3 2" xfId="47328" xr:uid="{00000000-0005-0000-0000-0000E5B80000}"/>
    <cellStyle name="Output 3 22" xfId="47329" xr:uid="{00000000-0005-0000-0000-0000E6B80000}"/>
    <cellStyle name="Output 3 22 2" xfId="47330" xr:uid="{00000000-0005-0000-0000-0000E7B80000}"/>
    <cellStyle name="Output 3 22 2 2" xfId="47331" xr:uid="{00000000-0005-0000-0000-0000E8B80000}"/>
    <cellStyle name="Output 3 22 2 3" xfId="47332" xr:uid="{00000000-0005-0000-0000-0000E9B80000}"/>
    <cellStyle name="Output 3 22 3" xfId="47333" xr:uid="{00000000-0005-0000-0000-0000EAB80000}"/>
    <cellStyle name="Output 3 22 3 2" xfId="47334" xr:uid="{00000000-0005-0000-0000-0000EBB80000}"/>
    <cellStyle name="Output 3 23" xfId="47335" xr:uid="{00000000-0005-0000-0000-0000ECB80000}"/>
    <cellStyle name="Output 3 23 2" xfId="47336" xr:uid="{00000000-0005-0000-0000-0000EDB80000}"/>
    <cellStyle name="Output 3 23 2 2" xfId="47337" xr:uid="{00000000-0005-0000-0000-0000EEB80000}"/>
    <cellStyle name="Output 3 23 2 3" xfId="47338" xr:uid="{00000000-0005-0000-0000-0000EFB80000}"/>
    <cellStyle name="Output 3 23 3" xfId="47339" xr:uid="{00000000-0005-0000-0000-0000F0B80000}"/>
    <cellStyle name="Output 3 23 3 2" xfId="47340" xr:uid="{00000000-0005-0000-0000-0000F1B80000}"/>
    <cellStyle name="Output 3 24" xfId="47341" xr:uid="{00000000-0005-0000-0000-0000F2B80000}"/>
    <cellStyle name="Output 3 24 2" xfId="47342" xr:uid="{00000000-0005-0000-0000-0000F3B80000}"/>
    <cellStyle name="Output 3 24 2 2" xfId="47343" xr:uid="{00000000-0005-0000-0000-0000F4B80000}"/>
    <cellStyle name="Output 3 24 2 3" xfId="47344" xr:uid="{00000000-0005-0000-0000-0000F5B80000}"/>
    <cellStyle name="Output 3 24 3" xfId="47345" xr:uid="{00000000-0005-0000-0000-0000F6B80000}"/>
    <cellStyle name="Output 3 24 3 2" xfId="47346" xr:uid="{00000000-0005-0000-0000-0000F7B80000}"/>
    <cellStyle name="Output 3 25" xfId="47347" xr:uid="{00000000-0005-0000-0000-0000F8B80000}"/>
    <cellStyle name="Output 3 25 2" xfId="47348" xr:uid="{00000000-0005-0000-0000-0000F9B80000}"/>
    <cellStyle name="Output 3 25 2 2" xfId="47349" xr:uid="{00000000-0005-0000-0000-0000FAB80000}"/>
    <cellStyle name="Output 3 25 2 3" xfId="47350" xr:uid="{00000000-0005-0000-0000-0000FBB80000}"/>
    <cellStyle name="Output 3 25 3" xfId="47351" xr:uid="{00000000-0005-0000-0000-0000FCB80000}"/>
    <cellStyle name="Output 3 25 3 2" xfId="47352" xr:uid="{00000000-0005-0000-0000-0000FDB80000}"/>
    <cellStyle name="Output 3 26" xfId="47353" xr:uid="{00000000-0005-0000-0000-0000FEB80000}"/>
    <cellStyle name="Output 3 26 2" xfId="47354" xr:uid="{00000000-0005-0000-0000-0000FFB80000}"/>
    <cellStyle name="Output 3 26 2 2" xfId="47355" xr:uid="{00000000-0005-0000-0000-000000B90000}"/>
    <cellStyle name="Output 3 26 2 3" xfId="47356" xr:uid="{00000000-0005-0000-0000-000001B90000}"/>
    <cellStyle name="Output 3 26 3" xfId="47357" xr:uid="{00000000-0005-0000-0000-000002B90000}"/>
    <cellStyle name="Output 3 26 3 2" xfId="47358" xr:uid="{00000000-0005-0000-0000-000003B90000}"/>
    <cellStyle name="Output 3 27" xfId="47359" xr:uid="{00000000-0005-0000-0000-000004B90000}"/>
    <cellStyle name="Output 3 27 2" xfId="47360" xr:uid="{00000000-0005-0000-0000-000005B90000}"/>
    <cellStyle name="Output 3 27 2 2" xfId="47361" xr:uid="{00000000-0005-0000-0000-000006B90000}"/>
    <cellStyle name="Output 3 27 2 3" xfId="47362" xr:uid="{00000000-0005-0000-0000-000007B90000}"/>
    <cellStyle name="Output 3 27 3" xfId="47363" xr:uid="{00000000-0005-0000-0000-000008B90000}"/>
    <cellStyle name="Output 3 27 3 2" xfId="47364" xr:uid="{00000000-0005-0000-0000-000009B90000}"/>
    <cellStyle name="Output 3 28" xfId="47365" xr:uid="{00000000-0005-0000-0000-00000AB90000}"/>
    <cellStyle name="Output 3 28 2" xfId="47366" xr:uid="{00000000-0005-0000-0000-00000BB90000}"/>
    <cellStyle name="Output 3 28 2 2" xfId="47367" xr:uid="{00000000-0005-0000-0000-00000CB90000}"/>
    <cellStyle name="Output 3 28 2 3" xfId="47368" xr:uid="{00000000-0005-0000-0000-00000DB90000}"/>
    <cellStyle name="Output 3 28 3" xfId="47369" xr:uid="{00000000-0005-0000-0000-00000EB90000}"/>
    <cellStyle name="Output 3 28 3 2" xfId="47370" xr:uid="{00000000-0005-0000-0000-00000FB90000}"/>
    <cellStyle name="Output 3 29" xfId="47371" xr:uid="{00000000-0005-0000-0000-000010B90000}"/>
    <cellStyle name="Output 3 29 2" xfId="47372" xr:uid="{00000000-0005-0000-0000-000011B90000}"/>
    <cellStyle name="Output 3 29 2 2" xfId="47373" xr:uid="{00000000-0005-0000-0000-000012B90000}"/>
    <cellStyle name="Output 3 29 2 3" xfId="47374" xr:uid="{00000000-0005-0000-0000-000013B90000}"/>
    <cellStyle name="Output 3 29 3" xfId="47375" xr:uid="{00000000-0005-0000-0000-000014B90000}"/>
    <cellStyle name="Output 3 29 3 2" xfId="47376" xr:uid="{00000000-0005-0000-0000-000015B90000}"/>
    <cellStyle name="Output 3 3" xfId="47377" xr:uid="{00000000-0005-0000-0000-000016B90000}"/>
    <cellStyle name="Output 3 3 2" xfId="47378" xr:uid="{00000000-0005-0000-0000-000017B90000}"/>
    <cellStyle name="Output 3 3 2 2" xfId="47379" xr:uid="{00000000-0005-0000-0000-000018B90000}"/>
    <cellStyle name="Output 3 3 2 3" xfId="47380" xr:uid="{00000000-0005-0000-0000-000019B90000}"/>
    <cellStyle name="Output 3 3 3" xfId="47381" xr:uid="{00000000-0005-0000-0000-00001AB90000}"/>
    <cellStyle name="Output 3 3 3 2" xfId="47382" xr:uid="{00000000-0005-0000-0000-00001BB90000}"/>
    <cellStyle name="Output 3 30" xfId="47383" xr:uid="{00000000-0005-0000-0000-00001CB90000}"/>
    <cellStyle name="Output 3 30 2" xfId="47384" xr:uid="{00000000-0005-0000-0000-00001DB90000}"/>
    <cellStyle name="Output 3 30 2 2" xfId="47385" xr:uid="{00000000-0005-0000-0000-00001EB90000}"/>
    <cellStyle name="Output 3 30 2 3" xfId="47386" xr:uid="{00000000-0005-0000-0000-00001FB90000}"/>
    <cellStyle name="Output 3 30 3" xfId="47387" xr:uid="{00000000-0005-0000-0000-000020B90000}"/>
    <cellStyle name="Output 3 30 3 2" xfId="47388" xr:uid="{00000000-0005-0000-0000-000021B90000}"/>
    <cellStyle name="Output 3 31" xfId="47389" xr:uid="{00000000-0005-0000-0000-000022B90000}"/>
    <cellStyle name="Output 3 31 2" xfId="47390" xr:uid="{00000000-0005-0000-0000-000023B90000}"/>
    <cellStyle name="Output 3 31 2 2" xfId="47391" xr:uid="{00000000-0005-0000-0000-000024B90000}"/>
    <cellStyle name="Output 3 31 2 3" xfId="47392" xr:uid="{00000000-0005-0000-0000-000025B90000}"/>
    <cellStyle name="Output 3 31 3" xfId="47393" xr:uid="{00000000-0005-0000-0000-000026B90000}"/>
    <cellStyle name="Output 3 31 3 2" xfId="47394" xr:uid="{00000000-0005-0000-0000-000027B90000}"/>
    <cellStyle name="Output 3 32" xfId="47395" xr:uid="{00000000-0005-0000-0000-000028B90000}"/>
    <cellStyle name="Output 3 32 2" xfId="47396" xr:uid="{00000000-0005-0000-0000-000029B90000}"/>
    <cellStyle name="Output 3 32 3" xfId="47397" xr:uid="{00000000-0005-0000-0000-00002AB90000}"/>
    <cellStyle name="Output 3 33" xfId="47398" xr:uid="{00000000-0005-0000-0000-00002BB90000}"/>
    <cellStyle name="Output 3 33 2" xfId="47399" xr:uid="{00000000-0005-0000-0000-00002CB90000}"/>
    <cellStyle name="Output 3 4" xfId="47400" xr:uid="{00000000-0005-0000-0000-00002DB90000}"/>
    <cellStyle name="Output 3 4 2" xfId="47401" xr:uid="{00000000-0005-0000-0000-00002EB90000}"/>
    <cellStyle name="Output 3 4 2 2" xfId="47402" xr:uid="{00000000-0005-0000-0000-00002FB90000}"/>
    <cellStyle name="Output 3 4 2 3" xfId="47403" xr:uid="{00000000-0005-0000-0000-000030B90000}"/>
    <cellStyle name="Output 3 4 3" xfId="47404" xr:uid="{00000000-0005-0000-0000-000031B90000}"/>
    <cellStyle name="Output 3 4 3 2" xfId="47405" xr:uid="{00000000-0005-0000-0000-000032B90000}"/>
    <cellStyle name="Output 3 5" xfId="47406" xr:uid="{00000000-0005-0000-0000-000033B90000}"/>
    <cellStyle name="Output 3 5 2" xfId="47407" xr:uid="{00000000-0005-0000-0000-000034B90000}"/>
    <cellStyle name="Output 3 5 2 2" xfId="47408" xr:uid="{00000000-0005-0000-0000-000035B90000}"/>
    <cellStyle name="Output 3 5 2 3" xfId="47409" xr:uid="{00000000-0005-0000-0000-000036B90000}"/>
    <cellStyle name="Output 3 5 3" xfId="47410" xr:uid="{00000000-0005-0000-0000-000037B90000}"/>
    <cellStyle name="Output 3 5 3 2" xfId="47411" xr:uid="{00000000-0005-0000-0000-000038B90000}"/>
    <cellStyle name="Output 3 6" xfId="47412" xr:uid="{00000000-0005-0000-0000-000039B90000}"/>
    <cellStyle name="Output 3 6 2" xfId="47413" xr:uid="{00000000-0005-0000-0000-00003AB90000}"/>
    <cellStyle name="Output 3 6 2 2" xfId="47414" xr:uid="{00000000-0005-0000-0000-00003BB90000}"/>
    <cellStyle name="Output 3 6 2 3" xfId="47415" xr:uid="{00000000-0005-0000-0000-00003CB90000}"/>
    <cellStyle name="Output 3 6 3" xfId="47416" xr:uid="{00000000-0005-0000-0000-00003DB90000}"/>
    <cellStyle name="Output 3 6 3 2" xfId="47417" xr:uid="{00000000-0005-0000-0000-00003EB90000}"/>
    <cellStyle name="Output 3 7" xfId="47418" xr:uid="{00000000-0005-0000-0000-00003FB90000}"/>
    <cellStyle name="Output 3 7 2" xfId="47419" xr:uid="{00000000-0005-0000-0000-000040B90000}"/>
    <cellStyle name="Output 3 7 2 2" xfId="47420" xr:uid="{00000000-0005-0000-0000-000041B90000}"/>
    <cellStyle name="Output 3 7 2 3" xfId="47421" xr:uid="{00000000-0005-0000-0000-000042B90000}"/>
    <cellStyle name="Output 3 7 3" xfId="47422" xr:uid="{00000000-0005-0000-0000-000043B90000}"/>
    <cellStyle name="Output 3 7 3 2" xfId="47423" xr:uid="{00000000-0005-0000-0000-000044B90000}"/>
    <cellStyle name="Output 3 8" xfId="47424" xr:uid="{00000000-0005-0000-0000-000045B90000}"/>
    <cellStyle name="Output 3 8 2" xfId="47425" xr:uid="{00000000-0005-0000-0000-000046B90000}"/>
    <cellStyle name="Output 3 8 2 2" xfId="47426" xr:uid="{00000000-0005-0000-0000-000047B90000}"/>
    <cellStyle name="Output 3 8 2 3" xfId="47427" xr:uid="{00000000-0005-0000-0000-000048B90000}"/>
    <cellStyle name="Output 3 8 3" xfId="47428" xr:uid="{00000000-0005-0000-0000-000049B90000}"/>
    <cellStyle name="Output 3 8 3 2" xfId="47429" xr:uid="{00000000-0005-0000-0000-00004AB90000}"/>
    <cellStyle name="Output 3 9" xfId="47430" xr:uid="{00000000-0005-0000-0000-00004BB90000}"/>
    <cellStyle name="Output 3 9 2" xfId="47431" xr:uid="{00000000-0005-0000-0000-00004CB90000}"/>
    <cellStyle name="Output 3 9 2 2" xfId="47432" xr:uid="{00000000-0005-0000-0000-00004DB90000}"/>
    <cellStyle name="Output 3 9 2 3" xfId="47433" xr:uid="{00000000-0005-0000-0000-00004EB90000}"/>
    <cellStyle name="Output 3 9 3" xfId="47434" xr:uid="{00000000-0005-0000-0000-00004FB90000}"/>
    <cellStyle name="Output 3 9 3 2" xfId="47435" xr:uid="{00000000-0005-0000-0000-000050B90000}"/>
    <cellStyle name="Output 4" xfId="47436" xr:uid="{00000000-0005-0000-0000-000051B90000}"/>
    <cellStyle name="Output 4 10" xfId="47437" xr:uid="{00000000-0005-0000-0000-000052B90000}"/>
    <cellStyle name="Output 4 10 2" xfId="47438" xr:uid="{00000000-0005-0000-0000-000053B90000}"/>
    <cellStyle name="Output 4 10 2 2" xfId="47439" xr:uid="{00000000-0005-0000-0000-000054B90000}"/>
    <cellStyle name="Output 4 10 2 3" xfId="47440" xr:uid="{00000000-0005-0000-0000-000055B90000}"/>
    <cellStyle name="Output 4 10 3" xfId="47441" xr:uid="{00000000-0005-0000-0000-000056B90000}"/>
    <cellStyle name="Output 4 10 3 2" xfId="47442" xr:uid="{00000000-0005-0000-0000-000057B90000}"/>
    <cellStyle name="Output 4 11" xfId="47443" xr:uid="{00000000-0005-0000-0000-000058B90000}"/>
    <cellStyle name="Output 4 11 2" xfId="47444" xr:uid="{00000000-0005-0000-0000-000059B90000}"/>
    <cellStyle name="Output 4 11 2 2" xfId="47445" xr:uid="{00000000-0005-0000-0000-00005AB90000}"/>
    <cellStyle name="Output 4 11 2 3" xfId="47446" xr:uid="{00000000-0005-0000-0000-00005BB90000}"/>
    <cellStyle name="Output 4 11 3" xfId="47447" xr:uid="{00000000-0005-0000-0000-00005CB90000}"/>
    <cellStyle name="Output 4 11 3 2" xfId="47448" xr:uid="{00000000-0005-0000-0000-00005DB90000}"/>
    <cellStyle name="Output 4 12" xfId="47449" xr:uid="{00000000-0005-0000-0000-00005EB90000}"/>
    <cellStyle name="Output 4 12 2" xfId="47450" xr:uid="{00000000-0005-0000-0000-00005FB90000}"/>
    <cellStyle name="Output 4 12 2 2" xfId="47451" xr:uid="{00000000-0005-0000-0000-000060B90000}"/>
    <cellStyle name="Output 4 12 2 3" xfId="47452" xr:uid="{00000000-0005-0000-0000-000061B90000}"/>
    <cellStyle name="Output 4 12 3" xfId="47453" xr:uid="{00000000-0005-0000-0000-000062B90000}"/>
    <cellStyle name="Output 4 12 3 2" xfId="47454" xr:uid="{00000000-0005-0000-0000-000063B90000}"/>
    <cellStyle name="Output 4 13" xfId="47455" xr:uid="{00000000-0005-0000-0000-000064B90000}"/>
    <cellStyle name="Output 4 13 2" xfId="47456" xr:uid="{00000000-0005-0000-0000-000065B90000}"/>
    <cellStyle name="Output 4 13 2 2" xfId="47457" xr:uid="{00000000-0005-0000-0000-000066B90000}"/>
    <cellStyle name="Output 4 13 2 3" xfId="47458" xr:uid="{00000000-0005-0000-0000-000067B90000}"/>
    <cellStyle name="Output 4 13 3" xfId="47459" xr:uid="{00000000-0005-0000-0000-000068B90000}"/>
    <cellStyle name="Output 4 13 3 2" xfId="47460" xr:uid="{00000000-0005-0000-0000-000069B90000}"/>
    <cellStyle name="Output 4 14" xfId="47461" xr:uid="{00000000-0005-0000-0000-00006AB90000}"/>
    <cellStyle name="Output 4 14 2" xfId="47462" xr:uid="{00000000-0005-0000-0000-00006BB90000}"/>
    <cellStyle name="Output 4 14 2 2" xfId="47463" xr:uid="{00000000-0005-0000-0000-00006CB90000}"/>
    <cellStyle name="Output 4 14 2 3" xfId="47464" xr:uid="{00000000-0005-0000-0000-00006DB90000}"/>
    <cellStyle name="Output 4 14 3" xfId="47465" xr:uid="{00000000-0005-0000-0000-00006EB90000}"/>
    <cellStyle name="Output 4 14 3 2" xfId="47466" xr:uid="{00000000-0005-0000-0000-00006FB90000}"/>
    <cellStyle name="Output 4 15" xfId="47467" xr:uid="{00000000-0005-0000-0000-000070B90000}"/>
    <cellStyle name="Output 4 15 2" xfId="47468" xr:uid="{00000000-0005-0000-0000-000071B90000}"/>
    <cellStyle name="Output 4 15 2 2" xfId="47469" xr:uid="{00000000-0005-0000-0000-000072B90000}"/>
    <cellStyle name="Output 4 15 2 3" xfId="47470" xr:uid="{00000000-0005-0000-0000-000073B90000}"/>
    <cellStyle name="Output 4 15 3" xfId="47471" xr:uid="{00000000-0005-0000-0000-000074B90000}"/>
    <cellStyle name="Output 4 15 3 2" xfId="47472" xr:uid="{00000000-0005-0000-0000-000075B90000}"/>
    <cellStyle name="Output 4 16" xfId="47473" xr:uid="{00000000-0005-0000-0000-000076B90000}"/>
    <cellStyle name="Output 4 16 2" xfId="47474" xr:uid="{00000000-0005-0000-0000-000077B90000}"/>
    <cellStyle name="Output 4 16 2 2" xfId="47475" xr:uid="{00000000-0005-0000-0000-000078B90000}"/>
    <cellStyle name="Output 4 16 2 3" xfId="47476" xr:uid="{00000000-0005-0000-0000-000079B90000}"/>
    <cellStyle name="Output 4 16 3" xfId="47477" xr:uid="{00000000-0005-0000-0000-00007AB90000}"/>
    <cellStyle name="Output 4 16 3 2" xfId="47478" xr:uid="{00000000-0005-0000-0000-00007BB90000}"/>
    <cellStyle name="Output 4 17" xfId="47479" xr:uid="{00000000-0005-0000-0000-00007CB90000}"/>
    <cellStyle name="Output 4 17 2" xfId="47480" xr:uid="{00000000-0005-0000-0000-00007DB90000}"/>
    <cellStyle name="Output 4 17 2 2" xfId="47481" xr:uid="{00000000-0005-0000-0000-00007EB90000}"/>
    <cellStyle name="Output 4 17 2 3" xfId="47482" xr:uid="{00000000-0005-0000-0000-00007FB90000}"/>
    <cellStyle name="Output 4 17 3" xfId="47483" xr:uid="{00000000-0005-0000-0000-000080B90000}"/>
    <cellStyle name="Output 4 17 3 2" xfId="47484" xr:uid="{00000000-0005-0000-0000-000081B90000}"/>
    <cellStyle name="Output 4 18" xfId="47485" xr:uid="{00000000-0005-0000-0000-000082B90000}"/>
    <cellStyle name="Output 4 18 2" xfId="47486" xr:uid="{00000000-0005-0000-0000-000083B90000}"/>
    <cellStyle name="Output 4 18 2 2" xfId="47487" xr:uid="{00000000-0005-0000-0000-000084B90000}"/>
    <cellStyle name="Output 4 18 2 3" xfId="47488" xr:uid="{00000000-0005-0000-0000-000085B90000}"/>
    <cellStyle name="Output 4 18 3" xfId="47489" xr:uid="{00000000-0005-0000-0000-000086B90000}"/>
    <cellStyle name="Output 4 18 3 2" xfId="47490" xr:uid="{00000000-0005-0000-0000-000087B90000}"/>
    <cellStyle name="Output 4 19" xfId="47491" xr:uid="{00000000-0005-0000-0000-000088B90000}"/>
    <cellStyle name="Output 4 19 2" xfId="47492" xr:uid="{00000000-0005-0000-0000-000089B90000}"/>
    <cellStyle name="Output 4 19 2 2" xfId="47493" xr:uid="{00000000-0005-0000-0000-00008AB90000}"/>
    <cellStyle name="Output 4 19 2 3" xfId="47494" xr:uid="{00000000-0005-0000-0000-00008BB90000}"/>
    <cellStyle name="Output 4 19 3" xfId="47495" xr:uid="{00000000-0005-0000-0000-00008CB90000}"/>
    <cellStyle name="Output 4 19 3 2" xfId="47496" xr:uid="{00000000-0005-0000-0000-00008DB90000}"/>
    <cellStyle name="Output 4 2" xfId="47497" xr:uid="{00000000-0005-0000-0000-00008EB90000}"/>
    <cellStyle name="Output 4 2 2" xfId="47498" xr:uid="{00000000-0005-0000-0000-00008FB90000}"/>
    <cellStyle name="Output 4 2 2 2" xfId="47499" xr:uid="{00000000-0005-0000-0000-000090B90000}"/>
    <cellStyle name="Output 4 2 2 3" xfId="47500" xr:uid="{00000000-0005-0000-0000-000091B90000}"/>
    <cellStyle name="Output 4 2 3" xfId="47501" xr:uid="{00000000-0005-0000-0000-000092B90000}"/>
    <cellStyle name="Output 4 2 3 2" xfId="47502" xr:uid="{00000000-0005-0000-0000-000093B90000}"/>
    <cellStyle name="Output 4 20" xfId="47503" xr:uid="{00000000-0005-0000-0000-000094B90000}"/>
    <cellStyle name="Output 4 20 2" xfId="47504" xr:uid="{00000000-0005-0000-0000-000095B90000}"/>
    <cellStyle name="Output 4 20 2 2" xfId="47505" xr:uid="{00000000-0005-0000-0000-000096B90000}"/>
    <cellStyle name="Output 4 20 2 3" xfId="47506" xr:uid="{00000000-0005-0000-0000-000097B90000}"/>
    <cellStyle name="Output 4 20 3" xfId="47507" xr:uid="{00000000-0005-0000-0000-000098B90000}"/>
    <cellStyle name="Output 4 20 3 2" xfId="47508" xr:uid="{00000000-0005-0000-0000-000099B90000}"/>
    <cellStyle name="Output 4 21" xfId="47509" xr:uid="{00000000-0005-0000-0000-00009AB90000}"/>
    <cellStyle name="Output 4 21 2" xfId="47510" xr:uid="{00000000-0005-0000-0000-00009BB90000}"/>
    <cellStyle name="Output 4 21 2 2" xfId="47511" xr:uid="{00000000-0005-0000-0000-00009CB90000}"/>
    <cellStyle name="Output 4 21 2 3" xfId="47512" xr:uid="{00000000-0005-0000-0000-00009DB90000}"/>
    <cellStyle name="Output 4 21 3" xfId="47513" xr:uid="{00000000-0005-0000-0000-00009EB90000}"/>
    <cellStyle name="Output 4 21 3 2" xfId="47514" xr:uid="{00000000-0005-0000-0000-00009FB90000}"/>
    <cellStyle name="Output 4 22" xfId="47515" xr:uid="{00000000-0005-0000-0000-0000A0B90000}"/>
    <cellStyle name="Output 4 22 2" xfId="47516" xr:uid="{00000000-0005-0000-0000-0000A1B90000}"/>
    <cellStyle name="Output 4 22 2 2" xfId="47517" xr:uid="{00000000-0005-0000-0000-0000A2B90000}"/>
    <cellStyle name="Output 4 22 2 3" xfId="47518" xr:uid="{00000000-0005-0000-0000-0000A3B90000}"/>
    <cellStyle name="Output 4 22 3" xfId="47519" xr:uid="{00000000-0005-0000-0000-0000A4B90000}"/>
    <cellStyle name="Output 4 22 3 2" xfId="47520" xr:uid="{00000000-0005-0000-0000-0000A5B90000}"/>
    <cellStyle name="Output 4 23" xfId="47521" xr:uid="{00000000-0005-0000-0000-0000A6B90000}"/>
    <cellStyle name="Output 4 23 2" xfId="47522" xr:uid="{00000000-0005-0000-0000-0000A7B90000}"/>
    <cellStyle name="Output 4 23 2 2" xfId="47523" xr:uid="{00000000-0005-0000-0000-0000A8B90000}"/>
    <cellStyle name="Output 4 23 2 3" xfId="47524" xr:uid="{00000000-0005-0000-0000-0000A9B90000}"/>
    <cellStyle name="Output 4 23 3" xfId="47525" xr:uid="{00000000-0005-0000-0000-0000AAB90000}"/>
    <cellStyle name="Output 4 23 3 2" xfId="47526" xr:uid="{00000000-0005-0000-0000-0000ABB90000}"/>
    <cellStyle name="Output 4 24" xfId="47527" xr:uid="{00000000-0005-0000-0000-0000ACB90000}"/>
    <cellStyle name="Output 4 24 2" xfId="47528" xr:uid="{00000000-0005-0000-0000-0000ADB90000}"/>
    <cellStyle name="Output 4 24 2 2" xfId="47529" xr:uid="{00000000-0005-0000-0000-0000AEB90000}"/>
    <cellStyle name="Output 4 24 2 3" xfId="47530" xr:uid="{00000000-0005-0000-0000-0000AFB90000}"/>
    <cellStyle name="Output 4 24 3" xfId="47531" xr:uid="{00000000-0005-0000-0000-0000B0B90000}"/>
    <cellStyle name="Output 4 24 3 2" xfId="47532" xr:uid="{00000000-0005-0000-0000-0000B1B90000}"/>
    <cellStyle name="Output 4 25" xfId="47533" xr:uid="{00000000-0005-0000-0000-0000B2B90000}"/>
    <cellStyle name="Output 4 25 2" xfId="47534" xr:uid="{00000000-0005-0000-0000-0000B3B90000}"/>
    <cellStyle name="Output 4 25 2 2" xfId="47535" xr:uid="{00000000-0005-0000-0000-0000B4B90000}"/>
    <cellStyle name="Output 4 25 2 3" xfId="47536" xr:uid="{00000000-0005-0000-0000-0000B5B90000}"/>
    <cellStyle name="Output 4 25 3" xfId="47537" xr:uid="{00000000-0005-0000-0000-0000B6B90000}"/>
    <cellStyle name="Output 4 25 3 2" xfId="47538" xr:uid="{00000000-0005-0000-0000-0000B7B90000}"/>
    <cellStyle name="Output 4 26" xfId="47539" xr:uid="{00000000-0005-0000-0000-0000B8B90000}"/>
    <cellStyle name="Output 4 26 2" xfId="47540" xr:uid="{00000000-0005-0000-0000-0000B9B90000}"/>
    <cellStyle name="Output 4 26 2 2" xfId="47541" xr:uid="{00000000-0005-0000-0000-0000BAB90000}"/>
    <cellStyle name="Output 4 26 2 3" xfId="47542" xr:uid="{00000000-0005-0000-0000-0000BBB90000}"/>
    <cellStyle name="Output 4 26 3" xfId="47543" xr:uid="{00000000-0005-0000-0000-0000BCB90000}"/>
    <cellStyle name="Output 4 26 3 2" xfId="47544" xr:uid="{00000000-0005-0000-0000-0000BDB90000}"/>
    <cellStyle name="Output 4 27" xfId="47545" xr:uid="{00000000-0005-0000-0000-0000BEB90000}"/>
    <cellStyle name="Output 4 27 2" xfId="47546" xr:uid="{00000000-0005-0000-0000-0000BFB90000}"/>
    <cellStyle name="Output 4 27 2 2" xfId="47547" xr:uid="{00000000-0005-0000-0000-0000C0B90000}"/>
    <cellStyle name="Output 4 27 2 3" xfId="47548" xr:uid="{00000000-0005-0000-0000-0000C1B90000}"/>
    <cellStyle name="Output 4 27 3" xfId="47549" xr:uid="{00000000-0005-0000-0000-0000C2B90000}"/>
    <cellStyle name="Output 4 27 3 2" xfId="47550" xr:uid="{00000000-0005-0000-0000-0000C3B90000}"/>
    <cellStyle name="Output 4 28" xfId="47551" xr:uid="{00000000-0005-0000-0000-0000C4B90000}"/>
    <cellStyle name="Output 4 28 2" xfId="47552" xr:uid="{00000000-0005-0000-0000-0000C5B90000}"/>
    <cellStyle name="Output 4 28 2 2" xfId="47553" xr:uid="{00000000-0005-0000-0000-0000C6B90000}"/>
    <cellStyle name="Output 4 28 2 3" xfId="47554" xr:uid="{00000000-0005-0000-0000-0000C7B90000}"/>
    <cellStyle name="Output 4 28 3" xfId="47555" xr:uid="{00000000-0005-0000-0000-0000C8B90000}"/>
    <cellStyle name="Output 4 28 3 2" xfId="47556" xr:uid="{00000000-0005-0000-0000-0000C9B90000}"/>
    <cellStyle name="Output 4 29" xfId="47557" xr:uid="{00000000-0005-0000-0000-0000CAB90000}"/>
    <cellStyle name="Output 4 29 2" xfId="47558" xr:uid="{00000000-0005-0000-0000-0000CBB90000}"/>
    <cellStyle name="Output 4 29 3" xfId="47559" xr:uid="{00000000-0005-0000-0000-0000CCB90000}"/>
    <cellStyle name="Output 4 3" xfId="47560" xr:uid="{00000000-0005-0000-0000-0000CDB90000}"/>
    <cellStyle name="Output 4 3 2" xfId="47561" xr:uid="{00000000-0005-0000-0000-0000CEB90000}"/>
    <cellStyle name="Output 4 3 2 2" xfId="47562" xr:uid="{00000000-0005-0000-0000-0000CFB90000}"/>
    <cellStyle name="Output 4 3 2 3" xfId="47563" xr:uid="{00000000-0005-0000-0000-0000D0B90000}"/>
    <cellStyle name="Output 4 3 3" xfId="47564" xr:uid="{00000000-0005-0000-0000-0000D1B90000}"/>
    <cellStyle name="Output 4 3 3 2" xfId="47565" xr:uid="{00000000-0005-0000-0000-0000D2B90000}"/>
    <cellStyle name="Output 4 30" xfId="47566" xr:uid="{00000000-0005-0000-0000-0000D3B90000}"/>
    <cellStyle name="Output 4 30 2" xfId="47567" xr:uid="{00000000-0005-0000-0000-0000D4B90000}"/>
    <cellStyle name="Output 4 4" xfId="47568" xr:uid="{00000000-0005-0000-0000-0000D5B90000}"/>
    <cellStyle name="Output 4 4 2" xfId="47569" xr:uid="{00000000-0005-0000-0000-0000D6B90000}"/>
    <cellStyle name="Output 4 4 2 2" xfId="47570" xr:uid="{00000000-0005-0000-0000-0000D7B90000}"/>
    <cellStyle name="Output 4 4 2 3" xfId="47571" xr:uid="{00000000-0005-0000-0000-0000D8B90000}"/>
    <cellStyle name="Output 4 4 3" xfId="47572" xr:uid="{00000000-0005-0000-0000-0000D9B90000}"/>
    <cellStyle name="Output 4 4 3 2" xfId="47573" xr:uid="{00000000-0005-0000-0000-0000DAB90000}"/>
    <cellStyle name="Output 4 5" xfId="47574" xr:uid="{00000000-0005-0000-0000-0000DBB90000}"/>
    <cellStyle name="Output 4 5 2" xfId="47575" xr:uid="{00000000-0005-0000-0000-0000DCB90000}"/>
    <cellStyle name="Output 4 5 2 2" xfId="47576" xr:uid="{00000000-0005-0000-0000-0000DDB90000}"/>
    <cellStyle name="Output 4 5 2 3" xfId="47577" xr:uid="{00000000-0005-0000-0000-0000DEB90000}"/>
    <cellStyle name="Output 4 5 3" xfId="47578" xr:uid="{00000000-0005-0000-0000-0000DFB90000}"/>
    <cellStyle name="Output 4 5 3 2" xfId="47579" xr:uid="{00000000-0005-0000-0000-0000E0B90000}"/>
    <cellStyle name="Output 4 6" xfId="47580" xr:uid="{00000000-0005-0000-0000-0000E1B90000}"/>
    <cellStyle name="Output 4 6 2" xfId="47581" xr:uid="{00000000-0005-0000-0000-0000E2B90000}"/>
    <cellStyle name="Output 4 6 2 2" xfId="47582" xr:uid="{00000000-0005-0000-0000-0000E3B90000}"/>
    <cellStyle name="Output 4 6 2 3" xfId="47583" xr:uid="{00000000-0005-0000-0000-0000E4B90000}"/>
    <cellStyle name="Output 4 6 3" xfId="47584" xr:uid="{00000000-0005-0000-0000-0000E5B90000}"/>
    <cellStyle name="Output 4 6 3 2" xfId="47585" xr:uid="{00000000-0005-0000-0000-0000E6B90000}"/>
    <cellStyle name="Output 4 7" xfId="47586" xr:uid="{00000000-0005-0000-0000-0000E7B90000}"/>
    <cellStyle name="Output 4 7 2" xfId="47587" xr:uid="{00000000-0005-0000-0000-0000E8B90000}"/>
    <cellStyle name="Output 4 7 2 2" xfId="47588" xr:uid="{00000000-0005-0000-0000-0000E9B90000}"/>
    <cellStyle name="Output 4 7 2 3" xfId="47589" xr:uid="{00000000-0005-0000-0000-0000EAB90000}"/>
    <cellStyle name="Output 4 7 3" xfId="47590" xr:uid="{00000000-0005-0000-0000-0000EBB90000}"/>
    <cellStyle name="Output 4 7 3 2" xfId="47591" xr:uid="{00000000-0005-0000-0000-0000ECB90000}"/>
    <cellStyle name="Output 4 8" xfId="47592" xr:uid="{00000000-0005-0000-0000-0000EDB90000}"/>
    <cellStyle name="Output 4 8 2" xfId="47593" xr:uid="{00000000-0005-0000-0000-0000EEB90000}"/>
    <cellStyle name="Output 4 8 2 2" xfId="47594" xr:uid="{00000000-0005-0000-0000-0000EFB90000}"/>
    <cellStyle name="Output 4 8 2 3" xfId="47595" xr:uid="{00000000-0005-0000-0000-0000F0B90000}"/>
    <cellStyle name="Output 4 8 3" xfId="47596" xr:uid="{00000000-0005-0000-0000-0000F1B90000}"/>
    <cellStyle name="Output 4 8 3 2" xfId="47597" xr:uid="{00000000-0005-0000-0000-0000F2B90000}"/>
    <cellStyle name="Output 4 9" xfId="47598" xr:uid="{00000000-0005-0000-0000-0000F3B90000}"/>
    <cellStyle name="Output 4 9 2" xfId="47599" xr:uid="{00000000-0005-0000-0000-0000F4B90000}"/>
    <cellStyle name="Output 4 9 2 2" xfId="47600" xr:uid="{00000000-0005-0000-0000-0000F5B90000}"/>
    <cellStyle name="Output 4 9 2 3" xfId="47601" xr:uid="{00000000-0005-0000-0000-0000F6B90000}"/>
    <cellStyle name="Output 4 9 3" xfId="47602" xr:uid="{00000000-0005-0000-0000-0000F7B90000}"/>
    <cellStyle name="Output 4 9 3 2" xfId="47603" xr:uid="{00000000-0005-0000-0000-0000F8B90000}"/>
    <cellStyle name="Output 5" xfId="47604" xr:uid="{00000000-0005-0000-0000-0000F9B90000}"/>
    <cellStyle name="Output 5 2" xfId="47605" xr:uid="{00000000-0005-0000-0000-0000FAB90000}"/>
    <cellStyle name="Output 5 3" xfId="47606" xr:uid="{00000000-0005-0000-0000-0000FBB90000}"/>
    <cellStyle name="Output 6" xfId="47607" xr:uid="{00000000-0005-0000-0000-0000FCB90000}"/>
    <cellStyle name="Percent [0]" xfId="47622" xr:uid="{00000000-0005-0000-0000-00000BBA0000}"/>
    <cellStyle name="Percent [0] 2" xfId="47623" xr:uid="{00000000-0005-0000-0000-00000CBA0000}"/>
    <cellStyle name="Percent [00]" xfId="47620" xr:uid="{00000000-0005-0000-0000-000009BA0000}"/>
    <cellStyle name="Percent [00] 2" xfId="47621" xr:uid="{00000000-0005-0000-0000-00000ABA0000}"/>
    <cellStyle name="Percent [2]" xfId="47624" xr:uid="{00000000-0005-0000-0000-00000DBA0000}"/>
    <cellStyle name="Percent [2] 2" xfId="47625" xr:uid="{00000000-0005-0000-0000-00000EBA0000}"/>
    <cellStyle name="Percent 2" xfId="47608" xr:uid="{00000000-0005-0000-0000-0000FDB90000}"/>
    <cellStyle name="Percent 2 2" xfId="47609" xr:uid="{00000000-0005-0000-0000-0000FEB90000}"/>
    <cellStyle name="Percent 2 2 2" xfId="47610" xr:uid="{00000000-0005-0000-0000-0000FFB90000}"/>
    <cellStyle name="Percent 2 2 2 2" xfId="47611" xr:uid="{00000000-0005-0000-0000-000000BA0000}"/>
    <cellStyle name="Percent 2 2 3" xfId="47612" xr:uid="{00000000-0005-0000-0000-000001BA0000}"/>
    <cellStyle name="Percent 2 3" xfId="47613" xr:uid="{00000000-0005-0000-0000-000002BA0000}"/>
    <cellStyle name="Percent 2 3 2" xfId="47614" xr:uid="{00000000-0005-0000-0000-000003BA0000}"/>
    <cellStyle name="Percent 2 4" xfId="47615" xr:uid="{00000000-0005-0000-0000-000004BA0000}"/>
    <cellStyle name="Percent 2 4 2" xfId="47616" xr:uid="{00000000-0005-0000-0000-000005BA0000}"/>
    <cellStyle name="Percent 2 5" xfId="47617" xr:uid="{00000000-0005-0000-0000-000006BA0000}"/>
    <cellStyle name="Percent 3" xfId="47618" xr:uid="{00000000-0005-0000-0000-000007BA0000}"/>
    <cellStyle name="Percent 4" xfId="47619" xr:uid="{00000000-0005-0000-0000-000008BA0000}"/>
    <cellStyle name="Postotak 2" xfId="47626" xr:uid="{00000000-0005-0000-0000-00000FBA0000}"/>
    <cellStyle name="Postotak 2 2" xfId="47627" xr:uid="{00000000-0005-0000-0000-000010BA0000}"/>
    <cellStyle name="Postotak 2 2 2" xfId="47628" xr:uid="{00000000-0005-0000-0000-000011BA0000}"/>
    <cellStyle name="Povezana ćelija" xfId="47629" xr:uid="{00000000-0005-0000-0000-000012BA0000}"/>
    <cellStyle name="Povezana ćelija 2" xfId="47630" xr:uid="{00000000-0005-0000-0000-000013BA0000}"/>
    <cellStyle name="Povezana ćelija 2 2" xfId="47631" xr:uid="{00000000-0005-0000-0000-000014BA0000}"/>
    <cellStyle name="Povezana ćelija 2 2 2" xfId="47632" xr:uid="{00000000-0005-0000-0000-000015BA0000}"/>
    <cellStyle name="Povezana ćelija 2 3" xfId="47633" xr:uid="{00000000-0005-0000-0000-000016BA0000}"/>
    <cellStyle name="Povezana ćelija 3" xfId="47634" xr:uid="{00000000-0005-0000-0000-000017BA0000}"/>
    <cellStyle name="Povezana ćelija 3 2" xfId="47635" xr:uid="{00000000-0005-0000-0000-000018BA0000}"/>
    <cellStyle name="Povezana ćelija 3 3" xfId="47636" xr:uid="{00000000-0005-0000-0000-000019BA0000}"/>
    <cellStyle name="Povezana ćelija 4" xfId="47637" xr:uid="{00000000-0005-0000-0000-00001ABA0000}"/>
    <cellStyle name="Povezana ćelija 4 2" xfId="47638" xr:uid="{00000000-0005-0000-0000-00001BBA0000}"/>
    <cellStyle name="Povezana ćelija 5" xfId="47639" xr:uid="{00000000-0005-0000-0000-00001CBA0000}"/>
    <cellStyle name="Povezana ćelija 5 2" xfId="47640" xr:uid="{00000000-0005-0000-0000-00001DBA0000}"/>
    <cellStyle name="Povezana ćelija 6" xfId="47641" xr:uid="{00000000-0005-0000-0000-00001EBA0000}"/>
    <cellStyle name="PrePop Currency (0)" xfId="47642" xr:uid="{00000000-0005-0000-0000-00001FBA0000}"/>
    <cellStyle name="PrePop Currency (2)" xfId="47643" xr:uid="{00000000-0005-0000-0000-000020BA0000}"/>
    <cellStyle name="PrePop Units (0)" xfId="47644" xr:uid="{00000000-0005-0000-0000-000021BA0000}"/>
    <cellStyle name="PrePop Units (1)" xfId="47645" xr:uid="{00000000-0005-0000-0000-000022BA0000}"/>
    <cellStyle name="PrePop Units (2)" xfId="47646" xr:uid="{00000000-0005-0000-0000-000023BA0000}"/>
    <cellStyle name="Provjera ćelije" xfId="47647" xr:uid="{00000000-0005-0000-0000-000024BA0000}"/>
    <cellStyle name="Provjera ćelije 2" xfId="47648" xr:uid="{00000000-0005-0000-0000-000025BA0000}"/>
    <cellStyle name="Provjera ćelije 2 2" xfId="47649" xr:uid="{00000000-0005-0000-0000-000026BA0000}"/>
    <cellStyle name="Provjera ćelije 2 2 2" xfId="47650" xr:uid="{00000000-0005-0000-0000-000027BA0000}"/>
    <cellStyle name="Provjera ćelije 2 3" xfId="47651" xr:uid="{00000000-0005-0000-0000-000028BA0000}"/>
    <cellStyle name="Provjera ćelije 3" xfId="47652" xr:uid="{00000000-0005-0000-0000-000029BA0000}"/>
    <cellStyle name="Provjera ćelije 3 2" xfId="47653" xr:uid="{00000000-0005-0000-0000-00002ABA0000}"/>
    <cellStyle name="Provjera ćelije 3 3" xfId="47654" xr:uid="{00000000-0005-0000-0000-00002BBA0000}"/>
    <cellStyle name="Provjera ćelije 4" xfId="47655" xr:uid="{00000000-0005-0000-0000-00002CBA0000}"/>
    <cellStyle name="Provjera ćelije 4 2" xfId="47656" xr:uid="{00000000-0005-0000-0000-00002DBA0000}"/>
    <cellStyle name="Provjera ćelije 5" xfId="47657" xr:uid="{00000000-0005-0000-0000-00002EBA0000}"/>
    <cellStyle name="Provjera ćelije 5 2" xfId="47658" xr:uid="{00000000-0005-0000-0000-00002FBA0000}"/>
    <cellStyle name="Provjera ćelije 6" xfId="47659" xr:uid="{00000000-0005-0000-0000-000030BA0000}"/>
    <cellStyle name="SADRŽAJ" xfId="48788" xr:uid="{4143903A-7C39-4D41-87B9-23DAA76D5044}"/>
    <cellStyle name="Schlecht" xfId="47660" xr:uid="{00000000-0005-0000-0000-000031BA0000}"/>
    <cellStyle name="Schlecht 2" xfId="47661" xr:uid="{00000000-0005-0000-0000-000032BA0000}"/>
    <cellStyle name="Standard" xfId="47662" xr:uid="{00000000-0005-0000-0000-000033BA0000}"/>
    <cellStyle name="Standard 2" xfId="47663" xr:uid="{00000000-0005-0000-0000-000034BA0000}"/>
    <cellStyle name="Standard 2 2" xfId="47664" xr:uid="{00000000-0005-0000-0000-000035BA0000}"/>
    <cellStyle name="Standard 3" xfId="47665" xr:uid="{00000000-0005-0000-0000-000036BA0000}"/>
    <cellStyle name="Standard_Tabelle1" xfId="47666" xr:uid="{00000000-0005-0000-0000-000037BA0000}"/>
    <cellStyle name="Stil 1" xfId="47667" xr:uid="{00000000-0005-0000-0000-000038BA0000}"/>
    <cellStyle name="Stil 1 2" xfId="47668" xr:uid="{00000000-0005-0000-0000-000039BA0000}"/>
    <cellStyle name="Stil 1 2 2" xfId="47669" xr:uid="{00000000-0005-0000-0000-00003ABA0000}"/>
    <cellStyle name="Stil 1 3" xfId="47670" xr:uid="{00000000-0005-0000-0000-00003BBA0000}"/>
    <cellStyle name="Stil 1 3 2" xfId="47671" xr:uid="{00000000-0005-0000-0000-00003CBA0000}"/>
    <cellStyle name="Style 1" xfId="47672" xr:uid="{00000000-0005-0000-0000-00003DBA0000}"/>
    <cellStyle name="Style 1 2" xfId="47673" xr:uid="{00000000-0005-0000-0000-00003EBA0000}"/>
    <cellStyle name="Style 1 2 2" xfId="47674" xr:uid="{00000000-0005-0000-0000-00003FBA0000}"/>
    <cellStyle name="Style 1 3" xfId="47675" xr:uid="{00000000-0005-0000-0000-000040BA0000}"/>
    <cellStyle name="SYMBOL" xfId="47676" xr:uid="{00000000-0005-0000-0000-000041BA0000}"/>
    <cellStyle name="SYMBOL 2" xfId="47677" xr:uid="{00000000-0005-0000-0000-000042BA0000}"/>
    <cellStyle name="Tekst objašnjenja" xfId="47678" xr:uid="{00000000-0005-0000-0000-000043BA0000}"/>
    <cellStyle name="Tekst objašnjenja 2" xfId="47679" xr:uid="{00000000-0005-0000-0000-000044BA0000}"/>
    <cellStyle name="Tekst objašnjenja 2 2" xfId="47680" xr:uid="{00000000-0005-0000-0000-000045BA0000}"/>
    <cellStyle name="Tekst objašnjenja 2 2 2" xfId="47681" xr:uid="{00000000-0005-0000-0000-000046BA0000}"/>
    <cellStyle name="Tekst objašnjenja 2 3" xfId="47682" xr:uid="{00000000-0005-0000-0000-000047BA0000}"/>
    <cellStyle name="Tekst objašnjenja 3" xfId="47683" xr:uid="{00000000-0005-0000-0000-000048BA0000}"/>
    <cellStyle name="Tekst objašnjenja 3 2" xfId="47684" xr:uid="{00000000-0005-0000-0000-000049BA0000}"/>
    <cellStyle name="Tekst objašnjenja 3 3" xfId="47685" xr:uid="{00000000-0005-0000-0000-00004ABA0000}"/>
    <cellStyle name="Tekst objašnjenja 4" xfId="47686" xr:uid="{00000000-0005-0000-0000-00004BBA0000}"/>
    <cellStyle name="Tekst objašnjenja 4 2" xfId="47687" xr:uid="{00000000-0005-0000-0000-00004CBA0000}"/>
    <cellStyle name="Tekst objašnjenja 5" xfId="47688" xr:uid="{00000000-0005-0000-0000-00004DBA0000}"/>
    <cellStyle name="Tekst objašnjenja 5 2" xfId="47689" xr:uid="{00000000-0005-0000-0000-00004EBA0000}"/>
    <cellStyle name="Tekst objašnjenja 6" xfId="47690" xr:uid="{00000000-0005-0000-0000-00004FBA0000}"/>
    <cellStyle name="Tekst upozorenja" xfId="47691" xr:uid="{00000000-0005-0000-0000-000050BA0000}"/>
    <cellStyle name="Tekst upozorenja 2" xfId="47692" xr:uid="{00000000-0005-0000-0000-000051BA0000}"/>
    <cellStyle name="Tekst upozorenja 2 2" xfId="47693" xr:uid="{00000000-0005-0000-0000-000052BA0000}"/>
    <cellStyle name="Tekst upozorenja 2 2 2" xfId="47694" xr:uid="{00000000-0005-0000-0000-000053BA0000}"/>
    <cellStyle name="Tekst upozorenja 2 3" xfId="47695" xr:uid="{00000000-0005-0000-0000-000054BA0000}"/>
    <cellStyle name="Tekst upozorenja 2 3 2" xfId="47696" xr:uid="{00000000-0005-0000-0000-000055BA0000}"/>
    <cellStyle name="Tekst upozorenja 3" xfId="47697" xr:uid="{00000000-0005-0000-0000-000056BA0000}"/>
    <cellStyle name="Tekst upozorenja 3 2" xfId="47698" xr:uid="{00000000-0005-0000-0000-000057BA0000}"/>
    <cellStyle name="Tekst upozorenja 3 3" xfId="47699" xr:uid="{00000000-0005-0000-0000-000058BA0000}"/>
    <cellStyle name="Tekst upozorenja 4" xfId="47700" xr:uid="{00000000-0005-0000-0000-000059BA0000}"/>
    <cellStyle name="Tekst upozorenja 4 2" xfId="47701" xr:uid="{00000000-0005-0000-0000-00005ABA0000}"/>
    <cellStyle name="Tekst upozorenja 5" xfId="47702" xr:uid="{00000000-0005-0000-0000-00005BBA0000}"/>
    <cellStyle name="Tekst upozorenja 5 2" xfId="47703" xr:uid="{00000000-0005-0000-0000-00005CBA0000}"/>
    <cellStyle name="Tekst upozorenja 6" xfId="47704" xr:uid="{00000000-0005-0000-0000-00005DBA0000}"/>
    <cellStyle name="Text Indent A" xfId="47705" xr:uid="{00000000-0005-0000-0000-00005EBA0000}"/>
    <cellStyle name="Text Indent B" xfId="47706" xr:uid="{00000000-0005-0000-0000-00005FBA0000}"/>
    <cellStyle name="Text Indent C" xfId="47707" xr:uid="{00000000-0005-0000-0000-000060BA0000}"/>
    <cellStyle name="Title 2" xfId="47708" xr:uid="{00000000-0005-0000-0000-000061BA0000}"/>
    <cellStyle name="Title 2 2" xfId="47709" xr:uid="{00000000-0005-0000-0000-000062BA0000}"/>
    <cellStyle name="Title 2 2 2" xfId="47710" xr:uid="{00000000-0005-0000-0000-000063BA0000}"/>
    <cellStyle name="Title 2 2 2 2" xfId="47711" xr:uid="{00000000-0005-0000-0000-000064BA0000}"/>
    <cellStyle name="Title 2 2 3" xfId="47712" xr:uid="{00000000-0005-0000-0000-000065BA0000}"/>
    <cellStyle name="Title 2 3" xfId="47713" xr:uid="{00000000-0005-0000-0000-000066BA0000}"/>
    <cellStyle name="Title 3" xfId="47714" xr:uid="{00000000-0005-0000-0000-000067BA0000}"/>
    <cellStyle name="Title 3 10" xfId="47715" xr:uid="{00000000-0005-0000-0000-000068BA0000}"/>
    <cellStyle name="Title 3 10 2" xfId="47716" xr:uid="{00000000-0005-0000-0000-000069BA0000}"/>
    <cellStyle name="Title 3 10 2 2" xfId="47717" xr:uid="{00000000-0005-0000-0000-00006ABA0000}"/>
    <cellStyle name="Title 3 10 3" xfId="47718" xr:uid="{00000000-0005-0000-0000-00006BBA0000}"/>
    <cellStyle name="Title 3 11" xfId="47719" xr:uid="{00000000-0005-0000-0000-00006CBA0000}"/>
    <cellStyle name="Title 3 11 2" xfId="47720" xr:uid="{00000000-0005-0000-0000-00006DBA0000}"/>
    <cellStyle name="Title 3 11 2 2" xfId="47721" xr:uid="{00000000-0005-0000-0000-00006EBA0000}"/>
    <cellStyle name="Title 3 11 3" xfId="47722" xr:uid="{00000000-0005-0000-0000-00006FBA0000}"/>
    <cellStyle name="Title 3 12" xfId="47723" xr:uid="{00000000-0005-0000-0000-000070BA0000}"/>
    <cellStyle name="Title 3 12 2" xfId="47724" xr:uid="{00000000-0005-0000-0000-000071BA0000}"/>
    <cellStyle name="Title 3 12 2 2" xfId="47725" xr:uid="{00000000-0005-0000-0000-000072BA0000}"/>
    <cellStyle name="Title 3 12 3" xfId="47726" xr:uid="{00000000-0005-0000-0000-000073BA0000}"/>
    <cellStyle name="Title 3 13" xfId="47727" xr:uid="{00000000-0005-0000-0000-000074BA0000}"/>
    <cellStyle name="Title 3 13 2" xfId="47728" xr:uid="{00000000-0005-0000-0000-000075BA0000}"/>
    <cellStyle name="Title 3 13 2 2" xfId="47729" xr:uid="{00000000-0005-0000-0000-000076BA0000}"/>
    <cellStyle name="Title 3 13 3" xfId="47730" xr:uid="{00000000-0005-0000-0000-000077BA0000}"/>
    <cellStyle name="Title 3 14" xfId="47731" xr:uid="{00000000-0005-0000-0000-000078BA0000}"/>
    <cellStyle name="Title 3 14 2" xfId="47732" xr:uid="{00000000-0005-0000-0000-000079BA0000}"/>
    <cellStyle name="Title 3 14 2 2" xfId="47733" xr:uid="{00000000-0005-0000-0000-00007ABA0000}"/>
    <cellStyle name="Title 3 14 3" xfId="47734" xr:uid="{00000000-0005-0000-0000-00007BBA0000}"/>
    <cellStyle name="Title 3 15" xfId="47735" xr:uid="{00000000-0005-0000-0000-00007CBA0000}"/>
    <cellStyle name="Title 3 15 2" xfId="47736" xr:uid="{00000000-0005-0000-0000-00007DBA0000}"/>
    <cellStyle name="Title 3 15 2 2" xfId="47737" xr:uid="{00000000-0005-0000-0000-00007EBA0000}"/>
    <cellStyle name="Title 3 15 3" xfId="47738" xr:uid="{00000000-0005-0000-0000-00007FBA0000}"/>
    <cellStyle name="Title 3 16" xfId="47739" xr:uid="{00000000-0005-0000-0000-000080BA0000}"/>
    <cellStyle name="Title 3 16 2" xfId="47740" xr:uid="{00000000-0005-0000-0000-000081BA0000}"/>
    <cellStyle name="Title 3 16 2 2" xfId="47741" xr:uid="{00000000-0005-0000-0000-000082BA0000}"/>
    <cellStyle name="Title 3 16 3" xfId="47742" xr:uid="{00000000-0005-0000-0000-000083BA0000}"/>
    <cellStyle name="Title 3 17" xfId="47743" xr:uid="{00000000-0005-0000-0000-000084BA0000}"/>
    <cellStyle name="Title 3 17 2" xfId="47744" xr:uid="{00000000-0005-0000-0000-000085BA0000}"/>
    <cellStyle name="Title 3 17 2 2" xfId="47745" xr:uid="{00000000-0005-0000-0000-000086BA0000}"/>
    <cellStyle name="Title 3 17 3" xfId="47746" xr:uid="{00000000-0005-0000-0000-000087BA0000}"/>
    <cellStyle name="Title 3 18" xfId="47747" xr:uid="{00000000-0005-0000-0000-000088BA0000}"/>
    <cellStyle name="Title 3 18 2" xfId="47748" xr:uid="{00000000-0005-0000-0000-000089BA0000}"/>
    <cellStyle name="Title 3 18 2 2" xfId="47749" xr:uid="{00000000-0005-0000-0000-00008ABA0000}"/>
    <cellStyle name="Title 3 18 3" xfId="47750" xr:uid="{00000000-0005-0000-0000-00008BBA0000}"/>
    <cellStyle name="Title 3 19" xfId="47751" xr:uid="{00000000-0005-0000-0000-00008CBA0000}"/>
    <cellStyle name="Title 3 19 2" xfId="47752" xr:uid="{00000000-0005-0000-0000-00008DBA0000}"/>
    <cellStyle name="Title 3 19 2 2" xfId="47753" xr:uid="{00000000-0005-0000-0000-00008EBA0000}"/>
    <cellStyle name="Title 3 19 3" xfId="47754" xr:uid="{00000000-0005-0000-0000-00008FBA0000}"/>
    <cellStyle name="Title 3 2" xfId="47755" xr:uid="{00000000-0005-0000-0000-000090BA0000}"/>
    <cellStyle name="Title 3 2 2" xfId="47756" xr:uid="{00000000-0005-0000-0000-000091BA0000}"/>
    <cellStyle name="Title 3 2 2 2" xfId="47757" xr:uid="{00000000-0005-0000-0000-000092BA0000}"/>
    <cellStyle name="Title 3 2 3" xfId="47758" xr:uid="{00000000-0005-0000-0000-000093BA0000}"/>
    <cellStyle name="Title 3 20" xfId="47759" xr:uid="{00000000-0005-0000-0000-000094BA0000}"/>
    <cellStyle name="Title 3 20 2" xfId="47760" xr:uid="{00000000-0005-0000-0000-000095BA0000}"/>
    <cellStyle name="Title 3 20 2 2" xfId="47761" xr:uid="{00000000-0005-0000-0000-000096BA0000}"/>
    <cellStyle name="Title 3 20 3" xfId="47762" xr:uid="{00000000-0005-0000-0000-000097BA0000}"/>
    <cellStyle name="Title 3 21" xfId="47763" xr:uid="{00000000-0005-0000-0000-000098BA0000}"/>
    <cellStyle name="Title 3 21 2" xfId="47764" xr:uid="{00000000-0005-0000-0000-000099BA0000}"/>
    <cellStyle name="Title 3 21 2 2" xfId="47765" xr:uid="{00000000-0005-0000-0000-00009ABA0000}"/>
    <cellStyle name="Title 3 21 3" xfId="47766" xr:uid="{00000000-0005-0000-0000-00009BBA0000}"/>
    <cellStyle name="Title 3 22" xfId="47767" xr:uid="{00000000-0005-0000-0000-00009CBA0000}"/>
    <cellStyle name="Title 3 22 2" xfId="47768" xr:uid="{00000000-0005-0000-0000-00009DBA0000}"/>
    <cellStyle name="Title 3 22 2 2" xfId="47769" xr:uid="{00000000-0005-0000-0000-00009EBA0000}"/>
    <cellStyle name="Title 3 22 3" xfId="47770" xr:uid="{00000000-0005-0000-0000-00009FBA0000}"/>
    <cellStyle name="Title 3 23" xfId="47771" xr:uid="{00000000-0005-0000-0000-0000A0BA0000}"/>
    <cellStyle name="Title 3 23 2" xfId="47772" xr:uid="{00000000-0005-0000-0000-0000A1BA0000}"/>
    <cellStyle name="Title 3 23 2 2" xfId="47773" xr:uid="{00000000-0005-0000-0000-0000A2BA0000}"/>
    <cellStyle name="Title 3 23 3" xfId="47774" xr:uid="{00000000-0005-0000-0000-0000A3BA0000}"/>
    <cellStyle name="Title 3 24" xfId="47775" xr:uid="{00000000-0005-0000-0000-0000A4BA0000}"/>
    <cellStyle name="Title 3 24 2" xfId="47776" xr:uid="{00000000-0005-0000-0000-0000A5BA0000}"/>
    <cellStyle name="Title 3 24 2 2" xfId="47777" xr:uid="{00000000-0005-0000-0000-0000A6BA0000}"/>
    <cellStyle name="Title 3 24 3" xfId="47778" xr:uid="{00000000-0005-0000-0000-0000A7BA0000}"/>
    <cellStyle name="Title 3 25" xfId="47779" xr:uid="{00000000-0005-0000-0000-0000A8BA0000}"/>
    <cellStyle name="Title 3 25 2" xfId="47780" xr:uid="{00000000-0005-0000-0000-0000A9BA0000}"/>
    <cellStyle name="Title 3 25 2 2" xfId="47781" xr:uid="{00000000-0005-0000-0000-0000AABA0000}"/>
    <cellStyle name="Title 3 25 3" xfId="47782" xr:uid="{00000000-0005-0000-0000-0000ABBA0000}"/>
    <cellStyle name="Title 3 26" xfId="47783" xr:uid="{00000000-0005-0000-0000-0000ACBA0000}"/>
    <cellStyle name="Title 3 26 2" xfId="47784" xr:uid="{00000000-0005-0000-0000-0000ADBA0000}"/>
    <cellStyle name="Title 3 26 2 2" xfId="47785" xr:uid="{00000000-0005-0000-0000-0000AEBA0000}"/>
    <cellStyle name="Title 3 26 3" xfId="47786" xr:uid="{00000000-0005-0000-0000-0000AFBA0000}"/>
    <cellStyle name="Title 3 27" xfId="47787" xr:uid="{00000000-0005-0000-0000-0000B0BA0000}"/>
    <cellStyle name="Title 3 27 2" xfId="47788" xr:uid="{00000000-0005-0000-0000-0000B1BA0000}"/>
    <cellStyle name="Title 3 27 2 2" xfId="47789" xr:uid="{00000000-0005-0000-0000-0000B2BA0000}"/>
    <cellStyle name="Title 3 27 3" xfId="47790" xr:uid="{00000000-0005-0000-0000-0000B3BA0000}"/>
    <cellStyle name="Title 3 28" xfId="47791" xr:uid="{00000000-0005-0000-0000-0000B4BA0000}"/>
    <cellStyle name="Title 3 28 2" xfId="47792" xr:uid="{00000000-0005-0000-0000-0000B5BA0000}"/>
    <cellStyle name="Title 3 28 2 2" xfId="47793" xr:uid="{00000000-0005-0000-0000-0000B6BA0000}"/>
    <cellStyle name="Title 3 28 3" xfId="47794" xr:uid="{00000000-0005-0000-0000-0000B7BA0000}"/>
    <cellStyle name="Title 3 29" xfId="47795" xr:uid="{00000000-0005-0000-0000-0000B8BA0000}"/>
    <cellStyle name="Title 3 29 2" xfId="47796" xr:uid="{00000000-0005-0000-0000-0000B9BA0000}"/>
    <cellStyle name="Title 3 29 2 2" xfId="47797" xr:uid="{00000000-0005-0000-0000-0000BABA0000}"/>
    <cellStyle name="Title 3 29 3" xfId="47798" xr:uid="{00000000-0005-0000-0000-0000BBBA0000}"/>
    <cellStyle name="Title 3 3" xfId="47799" xr:uid="{00000000-0005-0000-0000-0000BCBA0000}"/>
    <cellStyle name="Title 3 3 2" xfId="47800" xr:uid="{00000000-0005-0000-0000-0000BDBA0000}"/>
    <cellStyle name="Title 3 3 2 2" xfId="47801" xr:uid="{00000000-0005-0000-0000-0000BEBA0000}"/>
    <cellStyle name="Title 3 3 3" xfId="47802" xr:uid="{00000000-0005-0000-0000-0000BFBA0000}"/>
    <cellStyle name="Title 3 30" xfId="47803" xr:uid="{00000000-0005-0000-0000-0000C0BA0000}"/>
    <cellStyle name="Title 3 30 2" xfId="47804" xr:uid="{00000000-0005-0000-0000-0000C1BA0000}"/>
    <cellStyle name="Title 3 30 2 2" xfId="47805" xr:uid="{00000000-0005-0000-0000-0000C2BA0000}"/>
    <cellStyle name="Title 3 30 3" xfId="47806" xr:uid="{00000000-0005-0000-0000-0000C3BA0000}"/>
    <cellStyle name="Title 3 31" xfId="47807" xr:uid="{00000000-0005-0000-0000-0000C4BA0000}"/>
    <cellStyle name="Title 3 31 2" xfId="47808" xr:uid="{00000000-0005-0000-0000-0000C5BA0000}"/>
    <cellStyle name="Title 3 31 2 2" xfId="47809" xr:uid="{00000000-0005-0000-0000-0000C6BA0000}"/>
    <cellStyle name="Title 3 31 3" xfId="47810" xr:uid="{00000000-0005-0000-0000-0000C7BA0000}"/>
    <cellStyle name="Title 3 32" xfId="47811" xr:uid="{00000000-0005-0000-0000-0000C8BA0000}"/>
    <cellStyle name="Title 3 32 2" xfId="47812" xr:uid="{00000000-0005-0000-0000-0000C9BA0000}"/>
    <cellStyle name="Title 3 33" xfId="47813" xr:uid="{00000000-0005-0000-0000-0000CABA0000}"/>
    <cellStyle name="Title 3 4" xfId="47814" xr:uid="{00000000-0005-0000-0000-0000CBBA0000}"/>
    <cellStyle name="Title 3 4 2" xfId="47815" xr:uid="{00000000-0005-0000-0000-0000CCBA0000}"/>
    <cellStyle name="Title 3 4 2 2" xfId="47816" xr:uid="{00000000-0005-0000-0000-0000CDBA0000}"/>
    <cellStyle name="Title 3 4 3" xfId="47817" xr:uid="{00000000-0005-0000-0000-0000CEBA0000}"/>
    <cellStyle name="Title 3 5" xfId="47818" xr:uid="{00000000-0005-0000-0000-0000CFBA0000}"/>
    <cellStyle name="Title 3 5 2" xfId="47819" xr:uid="{00000000-0005-0000-0000-0000D0BA0000}"/>
    <cellStyle name="Title 3 5 2 2" xfId="47820" xr:uid="{00000000-0005-0000-0000-0000D1BA0000}"/>
    <cellStyle name="Title 3 5 3" xfId="47821" xr:uid="{00000000-0005-0000-0000-0000D2BA0000}"/>
    <cellStyle name="Title 3 6" xfId="47822" xr:uid="{00000000-0005-0000-0000-0000D3BA0000}"/>
    <cellStyle name="Title 3 6 2" xfId="47823" xr:uid="{00000000-0005-0000-0000-0000D4BA0000}"/>
    <cellStyle name="Title 3 6 2 2" xfId="47824" xr:uid="{00000000-0005-0000-0000-0000D5BA0000}"/>
    <cellStyle name="Title 3 6 3" xfId="47825" xr:uid="{00000000-0005-0000-0000-0000D6BA0000}"/>
    <cellStyle name="Title 3 7" xfId="47826" xr:uid="{00000000-0005-0000-0000-0000D7BA0000}"/>
    <cellStyle name="Title 3 7 2" xfId="47827" xr:uid="{00000000-0005-0000-0000-0000D8BA0000}"/>
    <cellStyle name="Title 3 7 2 2" xfId="47828" xr:uid="{00000000-0005-0000-0000-0000D9BA0000}"/>
    <cellStyle name="Title 3 7 3" xfId="47829" xr:uid="{00000000-0005-0000-0000-0000DABA0000}"/>
    <cellStyle name="Title 3 8" xfId="47830" xr:uid="{00000000-0005-0000-0000-0000DBBA0000}"/>
    <cellStyle name="Title 3 8 2" xfId="47831" xr:uid="{00000000-0005-0000-0000-0000DCBA0000}"/>
    <cellStyle name="Title 3 8 2 2" xfId="47832" xr:uid="{00000000-0005-0000-0000-0000DDBA0000}"/>
    <cellStyle name="Title 3 8 3" xfId="47833" xr:uid="{00000000-0005-0000-0000-0000DEBA0000}"/>
    <cellStyle name="Title 3 9" xfId="47834" xr:uid="{00000000-0005-0000-0000-0000DFBA0000}"/>
    <cellStyle name="Title 3 9 2" xfId="47835" xr:uid="{00000000-0005-0000-0000-0000E0BA0000}"/>
    <cellStyle name="Title 3 9 2 2" xfId="47836" xr:uid="{00000000-0005-0000-0000-0000E1BA0000}"/>
    <cellStyle name="Title 3 9 3" xfId="47837" xr:uid="{00000000-0005-0000-0000-0000E2BA0000}"/>
    <cellStyle name="Title 4" xfId="47838" xr:uid="{00000000-0005-0000-0000-0000E3BA0000}"/>
    <cellStyle name="Title 4 10" xfId="47839" xr:uid="{00000000-0005-0000-0000-0000E4BA0000}"/>
    <cellStyle name="Title 4 10 2" xfId="47840" xr:uid="{00000000-0005-0000-0000-0000E5BA0000}"/>
    <cellStyle name="Title 4 10 2 2" xfId="47841" xr:uid="{00000000-0005-0000-0000-0000E6BA0000}"/>
    <cellStyle name="Title 4 10 3" xfId="47842" xr:uid="{00000000-0005-0000-0000-0000E7BA0000}"/>
    <cellStyle name="Title 4 11" xfId="47843" xr:uid="{00000000-0005-0000-0000-0000E8BA0000}"/>
    <cellStyle name="Title 4 11 2" xfId="47844" xr:uid="{00000000-0005-0000-0000-0000E9BA0000}"/>
    <cellStyle name="Title 4 11 2 2" xfId="47845" xr:uid="{00000000-0005-0000-0000-0000EABA0000}"/>
    <cellStyle name="Title 4 11 3" xfId="47846" xr:uid="{00000000-0005-0000-0000-0000EBBA0000}"/>
    <cellStyle name="Title 4 12" xfId="47847" xr:uid="{00000000-0005-0000-0000-0000ECBA0000}"/>
    <cellStyle name="Title 4 12 2" xfId="47848" xr:uid="{00000000-0005-0000-0000-0000EDBA0000}"/>
    <cellStyle name="Title 4 12 2 2" xfId="47849" xr:uid="{00000000-0005-0000-0000-0000EEBA0000}"/>
    <cellStyle name="Title 4 12 3" xfId="47850" xr:uid="{00000000-0005-0000-0000-0000EFBA0000}"/>
    <cellStyle name="Title 4 13" xfId="47851" xr:uid="{00000000-0005-0000-0000-0000F0BA0000}"/>
    <cellStyle name="Title 4 13 2" xfId="47852" xr:uid="{00000000-0005-0000-0000-0000F1BA0000}"/>
    <cellStyle name="Title 4 13 2 2" xfId="47853" xr:uid="{00000000-0005-0000-0000-0000F2BA0000}"/>
    <cellStyle name="Title 4 13 3" xfId="47854" xr:uid="{00000000-0005-0000-0000-0000F3BA0000}"/>
    <cellStyle name="Title 4 14" xfId="47855" xr:uid="{00000000-0005-0000-0000-0000F4BA0000}"/>
    <cellStyle name="Title 4 14 2" xfId="47856" xr:uid="{00000000-0005-0000-0000-0000F5BA0000}"/>
    <cellStyle name="Title 4 14 2 2" xfId="47857" xr:uid="{00000000-0005-0000-0000-0000F6BA0000}"/>
    <cellStyle name="Title 4 14 3" xfId="47858" xr:uid="{00000000-0005-0000-0000-0000F7BA0000}"/>
    <cellStyle name="Title 4 15" xfId="47859" xr:uid="{00000000-0005-0000-0000-0000F8BA0000}"/>
    <cellStyle name="Title 4 15 2" xfId="47860" xr:uid="{00000000-0005-0000-0000-0000F9BA0000}"/>
    <cellStyle name="Title 4 15 2 2" xfId="47861" xr:uid="{00000000-0005-0000-0000-0000FABA0000}"/>
    <cellStyle name="Title 4 15 3" xfId="47862" xr:uid="{00000000-0005-0000-0000-0000FBBA0000}"/>
    <cellStyle name="Title 4 16" xfId="47863" xr:uid="{00000000-0005-0000-0000-0000FCBA0000}"/>
    <cellStyle name="Title 4 16 2" xfId="47864" xr:uid="{00000000-0005-0000-0000-0000FDBA0000}"/>
    <cellStyle name="Title 4 16 2 2" xfId="47865" xr:uid="{00000000-0005-0000-0000-0000FEBA0000}"/>
    <cellStyle name="Title 4 16 3" xfId="47866" xr:uid="{00000000-0005-0000-0000-0000FFBA0000}"/>
    <cellStyle name="Title 4 17" xfId="47867" xr:uid="{00000000-0005-0000-0000-000000BB0000}"/>
    <cellStyle name="Title 4 17 2" xfId="47868" xr:uid="{00000000-0005-0000-0000-000001BB0000}"/>
    <cellStyle name="Title 4 17 2 2" xfId="47869" xr:uid="{00000000-0005-0000-0000-000002BB0000}"/>
    <cellStyle name="Title 4 17 3" xfId="47870" xr:uid="{00000000-0005-0000-0000-000003BB0000}"/>
    <cellStyle name="Title 4 18" xfId="47871" xr:uid="{00000000-0005-0000-0000-000004BB0000}"/>
    <cellStyle name="Title 4 18 2" xfId="47872" xr:uid="{00000000-0005-0000-0000-000005BB0000}"/>
    <cellStyle name="Title 4 18 2 2" xfId="47873" xr:uid="{00000000-0005-0000-0000-000006BB0000}"/>
    <cellStyle name="Title 4 18 3" xfId="47874" xr:uid="{00000000-0005-0000-0000-000007BB0000}"/>
    <cellStyle name="Title 4 19" xfId="47875" xr:uid="{00000000-0005-0000-0000-000008BB0000}"/>
    <cellStyle name="Title 4 19 2" xfId="47876" xr:uid="{00000000-0005-0000-0000-000009BB0000}"/>
    <cellStyle name="Title 4 19 2 2" xfId="47877" xr:uid="{00000000-0005-0000-0000-00000ABB0000}"/>
    <cellStyle name="Title 4 19 3" xfId="47878" xr:uid="{00000000-0005-0000-0000-00000BBB0000}"/>
    <cellStyle name="Title 4 2" xfId="47879" xr:uid="{00000000-0005-0000-0000-00000CBB0000}"/>
    <cellStyle name="Title 4 2 2" xfId="47880" xr:uid="{00000000-0005-0000-0000-00000DBB0000}"/>
    <cellStyle name="Title 4 2 2 2" xfId="47881" xr:uid="{00000000-0005-0000-0000-00000EBB0000}"/>
    <cellStyle name="Title 4 2 3" xfId="47882" xr:uid="{00000000-0005-0000-0000-00000FBB0000}"/>
    <cellStyle name="Title 4 20" xfId="47883" xr:uid="{00000000-0005-0000-0000-000010BB0000}"/>
    <cellStyle name="Title 4 20 2" xfId="47884" xr:uid="{00000000-0005-0000-0000-000011BB0000}"/>
    <cellStyle name="Title 4 20 2 2" xfId="47885" xr:uid="{00000000-0005-0000-0000-000012BB0000}"/>
    <cellStyle name="Title 4 20 3" xfId="47886" xr:uid="{00000000-0005-0000-0000-000013BB0000}"/>
    <cellStyle name="Title 4 21" xfId="47887" xr:uid="{00000000-0005-0000-0000-000014BB0000}"/>
    <cellStyle name="Title 4 21 2" xfId="47888" xr:uid="{00000000-0005-0000-0000-000015BB0000}"/>
    <cellStyle name="Title 4 21 2 2" xfId="47889" xr:uid="{00000000-0005-0000-0000-000016BB0000}"/>
    <cellStyle name="Title 4 21 3" xfId="47890" xr:uid="{00000000-0005-0000-0000-000017BB0000}"/>
    <cellStyle name="Title 4 22" xfId="47891" xr:uid="{00000000-0005-0000-0000-000018BB0000}"/>
    <cellStyle name="Title 4 22 2" xfId="47892" xr:uid="{00000000-0005-0000-0000-000019BB0000}"/>
    <cellStyle name="Title 4 22 2 2" xfId="47893" xr:uid="{00000000-0005-0000-0000-00001ABB0000}"/>
    <cellStyle name="Title 4 22 3" xfId="47894" xr:uid="{00000000-0005-0000-0000-00001BBB0000}"/>
    <cellStyle name="Title 4 23" xfId="47895" xr:uid="{00000000-0005-0000-0000-00001CBB0000}"/>
    <cellStyle name="Title 4 23 2" xfId="47896" xr:uid="{00000000-0005-0000-0000-00001DBB0000}"/>
    <cellStyle name="Title 4 23 2 2" xfId="47897" xr:uid="{00000000-0005-0000-0000-00001EBB0000}"/>
    <cellStyle name="Title 4 23 3" xfId="47898" xr:uid="{00000000-0005-0000-0000-00001FBB0000}"/>
    <cellStyle name="Title 4 24" xfId="47899" xr:uid="{00000000-0005-0000-0000-000020BB0000}"/>
    <cellStyle name="Title 4 24 2" xfId="47900" xr:uid="{00000000-0005-0000-0000-000021BB0000}"/>
    <cellStyle name="Title 4 24 2 2" xfId="47901" xr:uid="{00000000-0005-0000-0000-000022BB0000}"/>
    <cellStyle name="Title 4 24 3" xfId="47902" xr:uid="{00000000-0005-0000-0000-000023BB0000}"/>
    <cellStyle name="Title 4 25" xfId="47903" xr:uid="{00000000-0005-0000-0000-000024BB0000}"/>
    <cellStyle name="Title 4 25 2" xfId="47904" xr:uid="{00000000-0005-0000-0000-000025BB0000}"/>
    <cellStyle name="Title 4 25 2 2" xfId="47905" xr:uid="{00000000-0005-0000-0000-000026BB0000}"/>
    <cellStyle name="Title 4 25 3" xfId="47906" xr:uid="{00000000-0005-0000-0000-000027BB0000}"/>
    <cellStyle name="Title 4 26" xfId="47907" xr:uid="{00000000-0005-0000-0000-000028BB0000}"/>
    <cellStyle name="Title 4 26 2" xfId="47908" xr:uid="{00000000-0005-0000-0000-000029BB0000}"/>
    <cellStyle name="Title 4 26 2 2" xfId="47909" xr:uid="{00000000-0005-0000-0000-00002ABB0000}"/>
    <cellStyle name="Title 4 26 3" xfId="47910" xr:uid="{00000000-0005-0000-0000-00002BBB0000}"/>
    <cellStyle name="Title 4 27" xfId="47911" xr:uid="{00000000-0005-0000-0000-00002CBB0000}"/>
    <cellStyle name="Title 4 27 2" xfId="47912" xr:uid="{00000000-0005-0000-0000-00002DBB0000}"/>
    <cellStyle name="Title 4 27 2 2" xfId="47913" xr:uid="{00000000-0005-0000-0000-00002EBB0000}"/>
    <cellStyle name="Title 4 27 3" xfId="47914" xr:uid="{00000000-0005-0000-0000-00002FBB0000}"/>
    <cellStyle name="Title 4 28" xfId="47915" xr:uid="{00000000-0005-0000-0000-000030BB0000}"/>
    <cellStyle name="Title 4 28 2" xfId="47916" xr:uid="{00000000-0005-0000-0000-000031BB0000}"/>
    <cellStyle name="Title 4 28 2 2" xfId="47917" xr:uid="{00000000-0005-0000-0000-000032BB0000}"/>
    <cellStyle name="Title 4 28 3" xfId="47918" xr:uid="{00000000-0005-0000-0000-000033BB0000}"/>
    <cellStyle name="Title 4 29" xfId="47919" xr:uid="{00000000-0005-0000-0000-000034BB0000}"/>
    <cellStyle name="Title 4 29 2" xfId="47920" xr:uid="{00000000-0005-0000-0000-000035BB0000}"/>
    <cellStyle name="Title 4 3" xfId="47921" xr:uid="{00000000-0005-0000-0000-000036BB0000}"/>
    <cellStyle name="Title 4 3 2" xfId="47922" xr:uid="{00000000-0005-0000-0000-000037BB0000}"/>
    <cellStyle name="Title 4 3 2 2" xfId="47923" xr:uid="{00000000-0005-0000-0000-000038BB0000}"/>
    <cellStyle name="Title 4 3 3" xfId="47924" xr:uid="{00000000-0005-0000-0000-000039BB0000}"/>
    <cellStyle name="Title 4 30" xfId="47925" xr:uid="{00000000-0005-0000-0000-00003ABB0000}"/>
    <cellStyle name="Title 4 4" xfId="47926" xr:uid="{00000000-0005-0000-0000-00003BBB0000}"/>
    <cellStyle name="Title 4 4 2" xfId="47927" xr:uid="{00000000-0005-0000-0000-00003CBB0000}"/>
    <cellStyle name="Title 4 4 2 2" xfId="47928" xr:uid="{00000000-0005-0000-0000-00003DBB0000}"/>
    <cellStyle name="Title 4 4 3" xfId="47929" xr:uid="{00000000-0005-0000-0000-00003EBB0000}"/>
    <cellStyle name="Title 4 5" xfId="47930" xr:uid="{00000000-0005-0000-0000-00003FBB0000}"/>
    <cellStyle name="Title 4 5 2" xfId="47931" xr:uid="{00000000-0005-0000-0000-000040BB0000}"/>
    <cellStyle name="Title 4 5 2 2" xfId="47932" xr:uid="{00000000-0005-0000-0000-000041BB0000}"/>
    <cellStyle name="Title 4 5 3" xfId="47933" xr:uid="{00000000-0005-0000-0000-000042BB0000}"/>
    <cellStyle name="Title 4 6" xfId="47934" xr:uid="{00000000-0005-0000-0000-000043BB0000}"/>
    <cellStyle name="Title 4 6 2" xfId="47935" xr:uid="{00000000-0005-0000-0000-000044BB0000}"/>
    <cellStyle name="Title 4 6 2 2" xfId="47936" xr:uid="{00000000-0005-0000-0000-000045BB0000}"/>
    <cellStyle name="Title 4 6 3" xfId="47937" xr:uid="{00000000-0005-0000-0000-000046BB0000}"/>
    <cellStyle name="Title 4 7" xfId="47938" xr:uid="{00000000-0005-0000-0000-000047BB0000}"/>
    <cellStyle name="Title 4 7 2" xfId="47939" xr:uid="{00000000-0005-0000-0000-000048BB0000}"/>
    <cellStyle name="Title 4 7 2 2" xfId="47940" xr:uid="{00000000-0005-0000-0000-000049BB0000}"/>
    <cellStyle name="Title 4 7 3" xfId="47941" xr:uid="{00000000-0005-0000-0000-00004ABB0000}"/>
    <cellStyle name="Title 4 8" xfId="47942" xr:uid="{00000000-0005-0000-0000-00004BBB0000}"/>
    <cellStyle name="Title 4 8 2" xfId="47943" xr:uid="{00000000-0005-0000-0000-00004CBB0000}"/>
    <cellStyle name="Title 4 8 2 2" xfId="47944" xr:uid="{00000000-0005-0000-0000-00004DBB0000}"/>
    <cellStyle name="Title 4 8 3" xfId="47945" xr:uid="{00000000-0005-0000-0000-00004EBB0000}"/>
    <cellStyle name="Title 4 9" xfId="47946" xr:uid="{00000000-0005-0000-0000-00004FBB0000}"/>
    <cellStyle name="Title 4 9 2" xfId="47947" xr:uid="{00000000-0005-0000-0000-000050BB0000}"/>
    <cellStyle name="Title 4 9 2 2" xfId="47948" xr:uid="{00000000-0005-0000-0000-000051BB0000}"/>
    <cellStyle name="Title 4 9 3" xfId="47949" xr:uid="{00000000-0005-0000-0000-000052BB0000}"/>
    <cellStyle name="Title 5" xfId="47950" xr:uid="{00000000-0005-0000-0000-000053BB0000}"/>
    <cellStyle name="Title 5 2" xfId="47951" xr:uid="{00000000-0005-0000-0000-000054BB0000}"/>
    <cellStyle name="Total 2" xfId="47952" xr:uid="{00000000-0005-0000-0000-000055BB0000}"/>
    <cellStyle name="Total 2 2" xfId="47953" xr:uid="{00000000-0005-0000-0000-000056BB0000}"/>
    <cellStyle name="Total 2 2 2" xfId="47954" xr:uid="{00000000-0005-0000-0000-000057BB0000}"/>
    <cellStyle name="Total 2 2 2 2" xfId="47955" xr:uid="{00000000-0005-0000-0000-000058BB0000}"/>
    <cellStyle name="Total 2 2 3" xfId="47956" xr:uid="{00000000-0005-0000-0000-000059BB0000}"/>
    <cellStyle name="Total 2 2 4" xfId="47957" xr:uid="{00000000-0005-0000-0000-00005ABB0000}"/>
    <cellStyle name="Total 2 3" xfId="47958" xr:uid="{00000000-0005-0000-0000-00005BBB0000}"/>
    <cellStyle name="Total 2 3 2" xfId="47959" xr:uid="{00000000-0005-0000-0000-00005CBB0000}"/>
    <cellStyle name="Total 3" xfId="47960" xr:uid="{00000000-0005-0000-0000-00005DBB0000}"/>
    <cellStyle name="Total 3 10" xfId="47961" xr:uid="{00000000-0005-0000-0000-00005EBB0000}"/>
    <cellStyle name="Total 3 10 2" xfId="47962" xr:uid="{00000000-0005-0000-0000-00005FBB0000}"/>
    <cellStyle name="Total 3 10 2 2" xfId="47963" xr:uid="{00000000-0005-0000-0000-000060BB0000}"/>
    <cellStyle name="Total 3 10 2 3" xfId="47964" xr:uid="{00000000-0005-0000-0000-000061BB0000}"/>
    <cellStyle name="Total 3 10 3" xfId="47965" xr:uid="{00000000-0005-0000-0000-000062BB0000}"/>
    <cellStyle name="Total 3 10 3 2" xfId="47966" xr:uid="{00000000-0005-0000-0000-000063BB0000}"/>
    <cellStyle name="Total 3 11" xfId="47967" xr:uid="{00000000-0005-0000-0000-000064BB0000}"/>
    <cellStyle name="Total 3 11 2" xfId="47968" xr:uid="{00000000-0005-0000-0000-000065BB0000}"/>
    <cellStyle name="Total 3 11 2 2" xfId="47969" xr:uid="{00000000-0005-0000-0000-000066BB0000}"/>
    <cellStyle name="Total 3 11 2 3" xfId="47970" xr:uid="{00000000-0005-0000-0000-000067BB0000}"/>
    <cellStyle name="Total 3 11 3" xfId="47971" xr:uid="{00000000-0005-0000-0000-000068BB0000}"/>
    <cellStyle name="Total 3 11 3 2" xfId="47972" xr:uid="{00000000-0005-0000-0000-000069BB0000}"/>
    <cellStyle name="Total 3 12" xfId="47973" xr:uid="{00000000-0005-0000-0000-00006ABB0000}"/>
    <cellStyle name="Total 3 12 2" xfId="47974" xr:uid="{00000000-0005-0000-0000-00006BBB0000}"/>
    <cellStyle name="Total 3 12 2 2" xfId="47975" xr:uid="{00000000-0005-0000-0000-00006CBB0000}"/>
    <cellStyle name="Total 3 12 2 3" xfId="47976" xr:uid="{00000000-0005-0000-0000-00006DBB0000}"/>
    <cellStyle name="Total 3 12 3" xfId="47977" xr:uid="{00000000-0005-0000-0000-00006EBB0000}"/>
    <cellStyle name="Total 3 12 3 2" xfId="47978" xr:uid="{00000000-0005-0000-0000-00006FBB0000}"/>
    <cellStyle name="Total 3 13" xfId="47979" xr:uid="{00000000-0005-0000-0000-000070BB0000}"/>
    <cellStyle name="Total 3 13 2" xfId="47980" xr:uid="{00000000-0005-0000-0000-000071BB0000}"/>
    <cellStyle name="Total 3 13 2 2" xfId="47981" xr:uid="{00000000-0005-0000-0000-000072BB0000}"/>
    <cellStyle name="Total 3 13 2 3" xfId="47982" xr:uid="{00000000-0005-0000-0000-000073BB0000}"/>
    <cellStyle name="Total 3 13 3" xfId="47983" xr:uid="{00000000-0005-0000-0000-000074BB0000}"/>
    <cellStyle name="Total 3 13 3 2" xfId="47984" xr:uid="{00000000-0005-0000-0000-000075BB0000}"/>
    <cellStyle name="Total 3 14" xfId="47985" xr:uid="{00000000-0005-0000-0000-000076BB0000}"/>
    <cellStyle name="Total 3 14 2" xfId="47986" xr:uid="{00000000-0005-0000-0000-000077BB0000}"/>
    <cellStyle name="Total 3 14 2 2" xfId="47987" xr:uid="{00000000-0005-0000-0000-000078BB0000}"/>
    <cellStyle name="Total 3 14 2 3" xfId="47988" xr:uid="{00000000-0005-0000-0000-000079BB0000}"/>
    <cellStyle name="Total 3 14 3" xfId="47989" xr:uid="{00000000-0005-0000-0000-00007ABB0000}"/>
    <cellStyle name="Total 3 14 3 2" xfId="47990" xr:uid="{00000000-0005-0000-0000-00007BBB0000}"/>
    <cellStyle name="Total 3 15" xfId="47991" xr:uid="{00000000-0005-0000-0000-00007CBB0000}"/>
    <cellStyle name="Total 3 15 2" xfId="47992" xr:uid="{00000000-0005-0000-0000-00007DBB0000}"/>
    <cellStyle name="Total 3 15 2 2" xfId="47993" xr:uid="{00000000-0005-0000-0000-00007EBB0000}"/>
    <cellStyle name="Total 3 15 2 3" xfId="47994" xr:uid="{00000000-0005-0000-0000-00007FBB0000}"/>
    <cellStyle name="Total 3 15 3" xfId="47995" xr:uid="{00000000-0005-0000-0000-000080BB0000}"/>
    <cellStyle name="Total 3 15 3 2" xfId="47996" xr:uid="{00000000-0005-0000-0000-000081BB0000}"/>
    <cellStyle name="Total 3 16" xfId="47997" xr:uid="{00000000-0005-0000-0000-000082BB0000}"/>
    <cellStyle name="Total 3 16 2" xfId="47998" xr:uid="{00000000-0005-0000-0000-000083BB0000}"/>
    <cellStyle name="Total 3 16 2 2" xfId="47999" xr:uid="{00000000-0005-0000-0000-000084BB0000}"/>
    <cellStyle name="Total 3 16 2 3" xfId="48000" xr:uid="{00000000-0005-0000-0000-000085BB0000}"/>
    <cellStyle name="Total 3 16 3" xfId="48001" xr:uid="{00000000-0005-0000-0000-000086BB0000}"/>
    <cellStyle name="Total 3 16 3 2" xfId="48002" xr:uid="{00000000-0005-0000-0000-000087BB0000}"/>
    <cellStyle name="Total 3 17" xfId="48003" xr:uid="{00000000-0005-0000-0000-000088BB0000}"/>
    <cellStyle name="Total 3 17 2" xfId="48004" xr:uid="{00000000-0005-0000-0000-000089BB0000}"/>
    <cellStyle name="Total 3 17 2 2" xfId="48005" xr:uid="{00000000-0005-0000-0000-00008ABB0000}"/>
    <cellStyle name="Total 3 17 2 3" xfId="48006" xr:uid="{00000000-0005-0000-0000-00008BBB0000}"/>
    <cellStyle name="Total 3 17 3" xfId="48007" xr:uid="{00000000-0005-0000-0000-00008CBB0000}"/>
    <cellStyle name="Total 3 17 3 2" xfId="48008" xr:uid="{00000000-0005-0000-0000-00008DBB0000}"/>
    <cellStyle name="Total 3 18" xfId="48009" xr:uid="{00000000-0005-0000-0000-00008EBB0000}"/>
    <cellStyle name="Total 3 18 2" xfId="48010" xr:uid="{00000000-0005-0000-0000-00008FBB0000}"/>
    <cellStyle name="Total 3 18 2 2" xfId="48011" xr:uid="{00000000-0005-0000-0000-000090BB0000}"/>
    <cellStyle name="Total 3 18 2 3" xfId="48012" xr:uid="{00000000-0005-0000-0000-000091BB0000}"/>
    <cellStyle name="Total 3 18 3" xfId="48013" xr:uid="{00000000-0005-0000-0000-000092BB0000}"/>
    <cellStyle name="Total 3 18 3 2" xfId="48014" xr:uid="{00000000-0005-0000-0000-000093BB0000}"/>
    <cellStyle name="Total 3 19" xfId="48015" xr:uid="{00000000-0005-0000-0000-000094BB0000}"/>
    <cellStyle name="Total 3 19 2" xfId="48016" xr:uid="{00000000-0005-0000-0000-000095BB0000}"/>
    <cellStyle name="Total 3 19 2 2" xfId="48017" xr:uid="{00000000-0005-0000-0000-000096BB0000}"/>
    <cellStyle name="Total 3 19 2 3" xfId="48018" xr:uid="{00000000-0005-0000-0000-000097BB0000}"/>
    <cellStyle name="Total 3 19 3" xfId="48019" xr:uid="{00000000-0005-0000-0000-000098BB0000}"/>
    <cellStyle name="Total 3 19 3 2" xfId="48020" xr:uid="{00000000-0005-0000-0000-000099BB0000}"/>
    <cellStyle name="Total 3 2" xfId="48021" xr:uid="{00000000-0005-0000-0000-00009ABB0000}"/>
    <cellStyle name="Total 3 2 2" xfId="48022" xr:uid="{00000000-0005-0000-0000-00009BBB0000}"/>
    <cellStyle name="Total 3 2 2 2" xfId="48023" xr:uid="{00000000-0005-0000-0000-00009CBB0000}"/>
    <cellStyle name="Total 3 2 2 3" xfId="48024" xr:uid="{00000000-0005-0000-0000-00009DBB0000}"/>
    <cellStyle name="Total 3 2 3" xfId="48025" xr:uid="{00000000-0005-0000-0000-00009EBB0000}"/>
    <cellStyle name="Total 3 2 3 2" xfId="48026" xr:uid="{00000000-0005-0000-0000-00009FBB0000}"/>
    <cellStyle name="Total 3 20" xfId="48027" xr:uid="{00000000-0005-0000-0000-0000A0BB0000}"/>
    <cellStyle name="Total 3 20 2" xfId="48028" xr:uid="{00000000-0005-0000-0000-0000A1BB0000}"/>
    <cellStyle name="Total 3 20 2 2" xfId="48029" xr:uid="{00000000-0005-0000-0000-0000A2BB0000}"/>
    <cellStyle name="Total 3 20 2 3" xfId="48030" xr:uid="{00000000-0005-0000-0000-0000A3BB0000}"/>
    <cellStyle name="Total 3 20 3" xfId="48031" xr:uid="{00000000-0005-0000-0000-0000A4BB0000}"/>
    <cellStyle name="Total 3 20 3 2" xfId="48032" xr:uid="{00000000-0005-0000-0000-0000A5BB0000}"/>
    <cellStyle name="Total 3 21" xfId="48033" xr:uid="{00000000-0005-0000-0000-0000A6BB0000}"/>
    <cellStyle name="Total 3 21 2" xfId="48034" xr:uid="{00000000-0005-0000-0000-0000A7BB0000}"/>
    <cellStyle name="Total 3 21 2 2" xfId="48035" xr:uid="{00000000-0005-0000-0000-0000A8BB0000}"/>
    <cellStyle name="Total 3 21 2 3" xfId="48036" xr:uid="{00000000-0005-0000-0000-0000A9BB0000}"/>
    <cellStyle name="Total 3 21 3" xfId="48037" xr:uid="{00000000-0005-0000-0000-0000AABB0000}"/>
    <cellStyle name="Total 3 21 3 2" xfId="48038" xr:uid="{00000000-0005-0000-0000-0000ABBB0000}"/>
    <cellStyle name="Total 3 22" xfId="48039" xr:uid="{00000000-0005-0000-0000-0000ACBB0000}"/>
    <cellStyle name="Total 3 22 2" xfId="48040" xr:uid="{00000000-0005-0000-0000-0000ADBB0000}"/>
    <cellStyle name="Total 3 22 2 2" xfId="48041" xr:uid="{00000000-0005-0000-0000-0000AEBB0000}"/>
    <cellStyle name="Total 3 22 2 3" xfId="48042" xr:uid="{00000000-0005-0000-0000-0000AFBB0000}"/>
    <cellStyle name="Total 3 22 3" xfId="48043" xr:uid="{00000000-0005-0000-0000-0000B0BB0000}"/>
    <cellStyle name="Total 3 22 3 2" xfId="48044" xr:uid="{00000000-0005-0000-0000-0000B1BB0000}"/>
    <cellStyle name="Total 3 23" xfId="48045" xr:uid="{00000000-0005-0000-0000-0000B2BB0000}"/>
    <cellStyle name="Total 3 23 2" xfId="48046" xr:uid="{00000000-0005-0000-0000-0000B3BB0000}"/>
    <cellStyle name="Total 3 23 2 2" xfId="48047" xr:uid="{00000000-0005-0000-0000-0000B4BB0000}"/>
    <cellStyle name="Total 3 23 2 3" xfId="48048" xr:uid="{00000000-0005-0000-0000-0000B5BB0000}"/>
    <cellStyle name="Total 3 23 3" xfId="48049" xr:uid="{00000000-0005-0000-0000-0000B6BB0000}"/>
    <cellStyle name="Total 3 23 3 2" xfId="48050" xr:uid="{00000000-0005-0000-0000-0000B7BB0000}"/>
    <cellStyle name="Total 3 24" xfId="48051" xr:uid="{00000000-0005-0000-0000-0000B8BB0000}"/>
    <cellStyle name="Total 3 24 2" xfId="48052" xr:uid="{00000000-0005-0000-0000-0000B9BB0000}"/>
    <cellStyle name="Total 3 24 2 2" xfId="48053" xr:uid="{00000000-0005-0000-0000-0000BABB0000}"/>
    <cellStyle name="Total 3 24 2 3" xfId="48054" xr:uid="{00000000-0005-0000-0000-0000BBBB0000}"/>
    <cellStyle name="Total 3 24 3" xfId="48055" xr:uid="{00000000-0005-0000-0000-0000BCBB0000}"/>
    <cellStyle name="Total 3 24 3 2" xfId="48056" xr:uid="{00000000-0005-0000-0000-0000BDBB0000}"/>
    <cellStyle name="Total 3 25" xfId="48057" xr:uid="{00000000-0005-0000-0000-0000BEBB0000}"/>
    <cellStyle name="Total 3 25 2" xfId="48058" xr:uid="{00000000-0005-0000-0000-0000BFBB0000}"/>
    <cellStyle name="Total 3 25 2 2" xfId="48059" xr:uid="{00000000-0005-0000-0000-0000C0BB0000}"/>
    <cellStyle name="Total 3 25 2 3" xfId="48060" xr:uid="{00000000-0005-0000-0000-0000C1BB0000}"/>
    <cellStyle name="Total 3 25 3" xfId="48061" xr:uid="{00000000-0005-0000-0000-0000C2BB0000}"/>
    <cellStyle name="Total 3 25 3 2" xfId="48062" xr:uid="{00000000-0005-0000-0000-0000C3BB0000}"/>
    <cellStyle name="Total 3 26" xfId="48063" xr:uid="{00000000-0005-0000-0000-0000C4BB0000}"/>
    <cellStyle name="Total 3 26 2" xfId="48064" xr:uid="{00000000-0005-0000-0000-0000C5BB0000}"/>
    <cellStyle name="Total 3 26 2 2" xfId="48065" xr:uid="{00000000-0005-0000-0000-0000C6BB0000}"/>
    <cellStyle name="Total 3 26 2 3" xfId="48066" xr:uid="{00000000-0005-0000-0000-0000C7BB0000}"/>
    <cellStyle name="Total 3 26 3" xfId="48067" xr:uid="{00000000-0005-0000-0000-0000C8BB0000}"/>
    <cellStyle name="Total 3 26 3 2" xfId="48068" xr:uid="{00000000-0005-0000-0000-0000C9BB0000}"/>
    <cellStyle name="Total 3 27" xfId="48069" xr:uid="{00000000-0005-0000-0000-0000CABB0000}"/>
    <cellStyle name="Total 3 27 2" xfId="48070" xr:uid="{00000000-0005-0000-0000-0000CBBB0000}"/>
    <cellStyle name="Total 3 27 2 2" xfId="48071" xr:uid="{00000000-0005-0000-0000-0000CCBB0000}"/>
    <cellStyle name="Total 3 27 2 3" xfId="48072" xr:uid="{00000000-0005-0000-0000-0000CDBB0000}"/>
    <cellStyle name="Total 3 27 3" xfId="48073" xr:uid="{00000000-0005-0000-0000-0000CEBB0000}"/>
    <cellStyle name="Total 3 27 3 2" xfId="48074" xr:uid="{00000000-0005-0000-0000-0000CFBB0000}"/>
    <cellStyle name="Total 3 28" xfId="48075" xr:uid="{00000000-0005-0000-0000-0000D0BB0000}"/>
    <cellStyle name="Total 3 28 2" xfId="48076" xr:uid="{00000000-0005-0000-0000-0000D1BB0000}"/>
    <cellStyle name="Total 3 28 2 2" xfId="48077" xr:uid="{00000000-0005-0000-0000-0000D2BB0000}"/>
    <cellStyle name="Total 3 28 2 3" xfId="48078" xr:uid="{00000000-0005-0000-0000-0000D3BB0000}"/>
    <cellStyle name="Total 3 28 3" xfId="48079" xr:uid="{00000000-0005-0000-0000-0000D4BB0000}"/>
    <cellStyle name="Total 3 28 3 2" xfId="48080" xr:uid="{00000000-0005-0000-0000-0000D5BB0000}"/>
    <cellStyle name="Total 3 29" xfId="48081" xr:uid="{00000000-0005-0000-0000-0000D6BB0000}"/>
    <cellStyle name="Total 3 29 2" xfId="48082" xr:uid="{00000000-0005-0000-0000-0000D7BB0000}"/>
    <cellStyle name="Total 3 29 2 2" xfId="48083" xr:uid="{00000000-0005-0000-0000-0000D8BB0000}"/>
    <cellStyle name="Total 3 29 2 3" xfId="48084" xr:uid="{00000000-0005-0000-0000-0000D9BB0000}"/>
    <cellStyle name="Total 3 29 3" xfId="48085" xr:uid="{00000000-0005-0000-0000-0000DABB0000}"/>
    <cellStyle name="Total 3 29 3 2" xfId="48086" xr:uid="{00000000-0005-0000-0000-0000DBBB0000}"/>
    <cellStyle name="Total 3 3" xfId="48087" xr:uid="{00000000-0005-0000-0000-0000DCBB0000}"/>
    <cellStyle name="Total 3 3 2" xfId="48088" xr:uid="{00000000-0005-0000-0000-0000DDBB0000}"/>
    <cellStyle name="Total 3 3 2 2" xfId="48089" xr:uid="{00000000-0005-0000-0000-0000DEBB0000}"/>
    <cellStyle name="Total 3 3 2 3" xfId="48090" xr:uid="{00000000-0005-0000-0000-0000DFBB0000}"/>
    <cellStyle name="Total 3 3 3" xfId="48091" xr:uid="{00000000-0005-0000-0000-0000E0BB0000}"/>
    <cellStyle name="Total 3 3 3 2" xfId="48092" xr:uid="{00000000-0005-0000-0000-0000E1BB0000}"/>
    <cellStyle name="Total 3 30" xfId="48093" xr:uid="{00000000-0005-0000-0000-0000E2BB0000}"/>
    <cellStyle name="Total 3 30 2" xfId="48094" xr:uid="{00000000-0005-0000-0000-0000E3BB0000}"/>
    <cellStyle name="Total 3 30 2 2" xfId="48095" xr:uid="{00000000-0005-0000-0000-0000E4BB0000}"/>
    <cellStyle name="Total 3 30 2 3" xfId="48096" xr:uid="{00000000-0005-0000-0000-0000E5BB0000}"/>
    <cellStyle name="Total 3 30 3" xfId="48097" xr:uid="{00000000-0005-0000-0000-0000E6BB0000}"/>
    <cellStyle name="Total 3 30 3 2" xfId="48098" xr:uid="{00000000-0005-0000-0000-0000E7BB0000}"/>
    <cellStyle name="Total 3 31" xfId="48099" xr:uid="{00000000-0005-0000-0000-0000E8BB0000}"/>
    <cellStyle name="Total 3 31 2" xfId="48100" xr:uid="{00000000-0005-0000-0000-0000E9BB0000}"/>
    <cellStyle name="Total 3 31 2 2" xfId="48101" xr:uid="{00000000-0005-0000-0000-0000EABB0000}"/>
    <cellStyle name="Total 3 31 2 3" xfId="48102" xr:uid="{00000000-0005-0000-0000-0000EBBB0000}"/>
    <cellStyle name="Total 3 31 3" xfId="48103" xr:uid="{00000000-0005-0000-0000-0000ECBB0000}"/>
    <cellStyle name="Total 3 31 3 2" xfId="48104" xr:uid="{00000000-0005-0000-0000-0000EDBB0000}"/>
    <cellStyle name="Total 3 32" xfId="48105" xr:uid="{00000000-0005-0000-0000-0000EEBB0000}"/>
    <cellStyle name="Total 3 32 2" xfId="48106" xr:uid="{00000000-0005-0000-0000-0000EFBB0000}"/>
    <cellStyle name="Total 3 32 3" xfId="48107" xr:uid="{00000000-0005-0000-0000-0000F0BB0000}"/>
    <cellStyle name="Total 3 33" xfId="48108" xr:uid="{00000000-0005-0000-0000-0000F1BB0000}"/>
    <cellStyle name="Total 3 33 2" xfId="48109" xr:uid="{00000000-0005-0000-0000-0000F2BB0000}"/>
    <cellStyle name="Total 3 4" xfId="48110" xr:uid="{00000000-0005-0000-0000-0000F3BB0000}"/>
    <cellStyle name="Total 3 4 2" xfId="48111" xr:uid="{00000000-0005-0000-0000-0000F4BB0000}"/>
    <cellStyle name="Total 3 4 2 2" xfId="48112" xr:uid="{00000000-0005-0000-0000-0000F5BB0000}"/>
    <cellStyle name="Total 3 4 2 3" xfId="48113" xr:uid="{00000000-0005-0000-0000-0000F6BB0000}"/>
    <cellStyle name="Total 3 4 3" xfId="48114" xr:uid="{00000000-0005-0000-0000-0000F7BB0000}"/>
    <cellStyle name="Total 3 4 3 2" xfId="48115" xr:uid="{00000000-0005-0000-0000-0000F8BB0000}"/>
    <cellStyle name="Total 3 5" xfId="48116" xr:uid="{00000000-0005-0000-0000-0000F9BB0000}"/>
    <cellStyle name="Total 3 5 2" xfId="48117" xr:uid="{00000000-0005-0000-0000-0000FABB0000}"/>
    <cellStyle name="Total 3 5 2 2" xfId="48118" xr:uid="{00000000-0005-0000-0000-0000FBBB0000}"/>
    <cellStyle name="Total 3 5 2 3" xfId="48119" xr:uid="{00000000-0005-0000-0000-0000FCBB0000}"/>
    <cellStyle name="Total 3 5 3" xfId="48120" xr:uid="{00000000-0005-0000-0000-0000FDBB0000}"/>
    <cellStyle name="Total 3 5 3 2" xfId="48121" xr:uid="{00000000-0005-0000-0000-0000FEBB0000}"/>
    <cellStyle name="Total 3 6" xfId="48122" xr:uid="{00000000-0005-0000-0000-0000FFBB0000}"/>
    <cellStyle name="Total 3 6 2" xfId="48123" xr:uid="{00000000-0005-0000-0000-000000BC0000}"/>
    <cellStyle name="Total 3 6 2 2" xfId="48124" xr:uid="{00000000-0005-0000-0000-000001BC0000}"/>
    <cellStyle name="Total 3 6 2 3" xfId="48125" xr:uid="{00000000-0005-0000-0000-000002BC0000}"/>
    <cellStyle name="Total 3 6 3" xfId="48126" xr:uid="{00000000-0005-0000-0000-000003BC0000}"/>
    <cellStyle name="Total 3 6 3 2" xfId="48127" xr:uid="{00000000-0005-0000-0000-000004BC0000}"/>
    <cellStyle name="Total 3 7" xfId="48128" xr:uid="{00000000-0005-0000-0000-000005BC0000}"/>
    <cellStyle name="Total 3 7 2" xfId="48129" xr:uid="{00000000-0005-0000-0000-000006BC0000}"/>
    <cellStyle name="Total 3 7 2 2" xfId="48130" xr:uid="{00000000-0005-0000-0000-000007BC0000}"/>
    <cellStyle name="Total 3 7 2 3" xfId="48131" xr:uid="{00000000-0005-0000-0000-000008BC0000}"/>
    <cellStyle name="Total 3 7 3" xfId="48132" xr:uid="{00000000-0005-0000-0000-000009BC0000}"/>
    <cellStyle name="Total 3 7 3 2" xfId="48133" xr:uid="{00000000-0005-0000-0000-00000ABC0000}"/>
    <cellStyle name="Total 3 8" xfId="48134" xr:uid="{00000000-0005-0000-0000-00000BBC0000}"/>
    <cellStyle name="Total 3 8 2" xfId="48135" xr:uid="{00000000-0005-0000-0000-00000CBC0000}"/>
    <cellStyle name="Total 3 8 2 2" xfId="48136" xr:uid="{00000000-0005-0000-0000-00000DBC0000}"/>
    <cellStyle name="Total 3 8 2 3" xfId="48137" xr:uid="{00000000-0005-0000-0000-00000EBC0000}"/>
    <cellStyle name="Total 3 8 3" xfId="48138" xr:uid="{00000000-0005-0000-0000-00000FBC0000}"/>
    <cellStyle name="Total 3 8 3 2" xfId="48139" xr:uid="{00000000-0005-0000-0000-000010BC0000}"/>
    <cellStyle name="Total 3 9" xfId="48140" xr:uid="{00000000-0005-0000-0000-000011BC0000}"/>
    <cellStyle name="Total 3 9 2" xfId="48141" xr:uid="{00000000-0005-0000-0000-000012BC0000}"/>
    <cellStyle name="Total 3 9 2 2" xfId="48142" xr:uid="{00000000-0005-0000-0000-000013BC0000}"/>
    <cellStyle name="Total 3 9 2 3" xfId="48143" xr:uid="{00000000-0005-0000-0000-000014BC0000}"/>
    <cellStyle name="Total 3 9 3" xfId="48144" xr:uid="{00000000-0005-0000-0000-000015BC0000}"/>
    <cellStyle name="Total 3 9 3 2" xfId="48145" xr:uid="{00000000-0005-0000-0000-000016BC0000}"/>
    <cellStyle name="Total 4" xfId="48146" xr:uid="{00000000-0005-0000-0000-000017BC0000}"/>
    <cellStyle name="Total 4 10" xfId="48147" xr:uid="{00000000-0005-0000-0000-000018BC0000}"/>
    <cellStyle name="Total 4 10 2" xfId="48148" xr:uid="{00000000-0005-0000-0000-000019BC0000}"/>
    <cellStyle name="Total 4 10 2 2" xfId="48149" xr:uid="{00000000-0005-0000-0000-00001ABC0000}"/>
    <cellStyle name="Total 4 10 2 3" xfId="48150" xr:uid="{00000000-0005-0000-0000-00001BBC0000}"/>
    <cellStyle name="Total 4 10 3" xfId="48151" xr:uid="{00000000-0005-0000-0000-00001CBC0000}"/>
    <cellStyle name="Total 4 10 3 2" xfId="48152" xr:uid="{00000000-0005-0000-0000-00001DBC0000}"/>
    <cellStyle name="Total 4 11" xfId="48153" xr:uid="{00000000-0005-0000-0000-00001EBC0000}"/>
    <cellStyle name="Total 4 11 2" xfId="48154" xr:uid="{00000000-0005-0000-0000-00001FBC0000}"/>
    <cellStyle name="Total 4 11 2 2" xfId="48155" xr:uid="{00000000-0005-0000-0000-000020BC0000}"/>
    <cellStyle name="Total 4 11 2 3" xfId="48156" xr:uid="{00000000-0005-0000-0000-000021BC0000}"/>
    <cellStyle name="Total 4 11 3" xfId="48157" xr:uid="{00000000-0005-0000-0000-000022BC0000}"/>
    <cellStyle name="Total 4 11 3 2" xfId="48158" xr:uid="{00000000-0005-0000-0000-000023BC0000}"/>
    <cellStyle name="Total 4 12" xfId="48159" xr:uid="{00000000-0005-0000-0000-000024BC0000}"/>
    <cellStyle name="Total 4 12 2" xfId="48160" xr:uid="{00000000-0005-0000-0000-000025BC0000}"/>
    <cellStyle name="Total 4 12 2 2" xfId="48161" xr:uid="{00000000-0005-0000-0000-000026BC0000}"/>
    <cellStyle name="Total 4 12 2 3" xfId="48162" xr:uid="{00000000-0005-0000-0000-000027BC0000}"/>
    <cellStyle name="Total 4 12 3" xfId="48163" xr:uid="{00000000-0005-0000-0000-000028BC0000}"/>
    <cellStyle name="Total 4 12 3 2" xfId="48164" xr:uid="{00000000-0005-0000-0000-000029BC0000}"/>
    <cellStyle name="Total 4 13" xfId="48165" xr:uid="{00000000-0005-0000-0000-00002ABC0000}"/>
    <cellStyle name="Total 4 13 2" xfId="48166" xr:uid="{00000000-0005-0000-0000-00002BBC0000}"/>
    <cellStyle name="Total 4 13 2 2" xfId="48167" xr:uid="{00000000-0005-0000-0000-00002CBC0000}"/>
    <cellStyle name="Total 4 13 2 3" xfId="48168" xr:uid="{00000000-0005-0000-0000-00002DBC0000}"/>
    <cellStyle name="Total 4 13 3" xfId="48169" xr:uid="{00000000-0005-0000-0000-00002EBC0000}"/>
    <cellStyle name="Total 4 13 3 2" xfId="48170" xr:uid="{00000000-0005-0000-0000-00002FBC0000}"/>
    <cellStyle name="Total 4 14" xfId="48171" xr:uid="{00000000-0005-0000-0000-000030BC0000}"/>
    <cellStyle name="Total 4 14 2" xfId="48172" xr:uid="{00000000-0005-0000-0000-000031BC0000}"/>
    <cellStyle name="Total 4 14 2 2" xfId="48173" xr:uid="{00000000-0005-0000-0000-000032BC0000}"/>
    <cellStyle name="Total 4 14 2 3" xfId="48174" xr:uid="{00000000-0005-0000-0000-000033BC0000}"/>
    <cellStyle name="Total 4 14 3" xfId="48175" xr:uid="{00000000-0005-0000-0000-000034BC0000}"/>
    <cellStyle name="Total 4 14 3 2" xfId="48176" xr:uid="{00000000-0005-0000-0000-000035BC0000}"/>
    <cellStyle name="Total 4 15" xfId="48177" xr:uid="{00000000-0005-0000-0000-000036BC0000}"/>
    <cellStyle name="Total 4 15 2" xfId="48178" xr:uid="{00000000-0005-0000-0000-000037BC0000}"/>
    <cellStyle name="Total 4 15 2 2" xfId="48179" xr:uid="{00000000-0005-0000-0000-000038BC0000}"/>
    <cellStyle name="Total 4 15 2 3" xfId="48180" xr:uid="{00000000-0005-0000-0000-000039BC0000}"/>
    <cellStyle name="Total 4 15 3" xfId="48181" xr:uid="{00000000-0005-0000-0000-00003ABC0000}"/>
    <cellStyle name="Total 4 15 3 2" xfId="48182" xr:uid="{00000000-0005-0000-0000-00003BBC0000}"/>
    <cellStyle name="Total 4 16" xfId="48183" xr:uid="{00000000-0005-0000-0000-00003CBC0000}"/>
    <cellStyle name="Total 4 16 2" xfId="48184" xr:uid="{00000000-0005-0000-0000-00003DBC0000}"/>
    <cellStyle name="Total 4 16 2 2" xfId="48185" xr:uid="{00000000-0005-0000-0000-00003EBC0000}"/>
    <cellStyle name="Total 4 16 2 3" xfId="48186" xr:uid="{00000000-0005-0000-0000-00003FBC0000}"/>
    <cellStyle name="Total 4 16 3" xfId="48187" xr:uid="{00000000-0005-0000-0000-000040BC0000}"/>
    <cellStyle name="Total 4 16 3 2" xfId="48188" xr:uid="{00000000-0005-0000-0000-000041BC0000}"/>
    <cellStyle name="Total 4 17" xfId="48189" xr:uid="{00000000-0005-0000-0000-000042BC0000}"/>
    <cellStyle name="Total 4 17 2" xfId="48190" xr:uid="{00000000-0005-0000-0000-000043BC0000}"/>
    <cellStyle name="Total 4 17 2 2" xfId="48191" xr:uid="{00000000-0005-0000-0000-000044BC0000}"/>
    <cellStyle name="Total 4 17 2 3" xfId="48192" xr:uid="{00000000-0005-0000-0000-000045BC0000}"/>
    <cellStyle name="Total 4 17 3" xfId="48193" xr:uid="{00000000-0005-0000-0000-000046BC0000}"/>
    <cellStyle name="Total 4 17 3 2" xfId="48194" xr:uid="{00000000-0005-0000-0000-000047BC0000}"/>
    <cellStyle name="Total 4 18" xfId="48195" xr:uid="{00000000-0005-0000-0000-000048BC0000}"/>
    <cellStyle name="Total 4 18 2" xfId="48196" xr:uid="{00000000-0005-0000-0000-000049BC0000}"/>
    <cellStyle name="Total 4 18 2 2" xfId="48197" xr:uid="{00000000-0005-0000-0000-00004ABC0000}"/>
    <cellStyle name="Total 4 18 2 3" xfId="48198" xr:uid="{00000000-0005-0000-0000-00004BBC0000}"/>
    <cellStyle name="Total 4 18 3" xfId="48199" xr:uid="{00000000-0005-0000-0000-00004CBC0000}"/>
    <cellStyle name="Total 4 18 3 2" xfId="48200" xr:uid="{00000000-0005-0000-0000-00004DBC0000}"/>
    <cellStyle name="Total 4 19" xfId="48201" xr:uid="{00000000-0005-0000-0000-00004EBC0000}"/>
    <cellStyle name="Total 4 19 2" xfId="48202" xr:uid="{00000000-0005-0000-0000-00004FBC0000}"/>
    <cellStyle name="Total 4 19 2 2" xfId="48203" xr:uid="{00000000-0005-0000-0000-000050BC0000}"/>
    <cellStyle name="Total 4 19 2 3" xfId="48204" xr:uid="{00000000-0005-0000-0000-000051BC0000}"/>
    <cellStyle name="Total 4 19 3" xfId="48205" xr:uid="{00000000-0005-0000-0000-000052BC0000}"/>
    <cellStyle name="Total 4 19 3 2" xfId="48206" xr:uid="{00000000-0005-0000-0000-000053BC0000}"/>
    <cellStyle name="Total 4 2" xfId="48207" xr:uid="{00000000-0005-0000-0000-000054BC0000}"/>
    <cellStyle name="Total 4 2 2" xfId="48208" xr:uid="{00000000-0005-0000-0000-000055BC0000}"/>
    <cellStyle name="Total 4 2 2 2" xfId="48209" xr:uid="{00000000-0005-0000-0000-000056BC0000}"/>
    <cellStyle name="Total 4 2 2 3" xfId="48210" xr:uid="{00000000-0005-0000-0000-000057BC0000}"/>
    <cellStyle name="Total 4 2 3" xfId="48211" xr:uid="{00000000-0005-0000-0000-000058BC0000}"/>
    <cellStyle name="Total 4 2 3 2" xfId="48212" xr:uid="{00000000-0005-0000-0000-000059BC0000}"/>
    <cellStyle name="Total 4 20" xfId="48213" xr:uid="{00000000-0005-0000-0000-00005ABC0000}"/>
    <cellStyle name="Total 4 20 2" xfId="48214" xr:uid="{00000000-0005-0000-0000-00005BBC0000}"/>
    <cellStyle name="Total 4 20 2 2" xfId="48215" xr:uid="{00000000-0005-0000-0000-00005CBC0000}"/>
    <cellStyle name="Total 4 20 2 3" xfId="48216" xr:uid="{00000000-0005-0000-0000-00005DBC0000}"/>
    <cellStyle name="Total 4 20 3" xfId="48217" xr:uid="{00000000-0005-0000-0000-00005EBC0000}"/>
    <cellStyle name="Total 4 20 3 2" xfId="48218" xr:uid="{00000000-0005-0000-0000-00005FBC0000}"/>
    <cellStyle name="Total 4 21" xfId="48219" xr:uid="{00000000-0005-0000-0000-000060BC0000}"/>
    <cellStyle name="Total 4 21 2" xfId="48220" xr:uid="{00000000-0005-0000-0000-000061BC0000}"/>
    <cellStyle name="Total 4 21 2 2" xfId="48221" xr:uid="{00000000-0005-0000-0000-000062BC0000}"/>
    <cellStyle name="Total 4 21 2 3" xfId="48222" xr:uid="{00000000-0005-0000-0000-000063BC0000}"/>
    <cellStyle name="Total 4 21 3" xfId="48223" xr:uid="{00000000-0005-0000-0000-000064BC0000}"/>
    <cellStyle name="Total 4 21 3 2" xfId="48224" xr:uid="{00000000-0005-0000-0000-000065BC0000}"/>
    <cellStyle name="Total 4 22" xfId="48225" xr:uid="{00000000-0005-0000-0000-000066BC0000}"/>
    <cellStyle name="Total 4 22 2" xfId="48226" xr:uid="{00000000-0005-0000-0000-000067BC0000}"/>
    <cellStyle name="Total 4 22 2 2" xfId="48227" xr:uid="{00000000-0005-0000-0000-000068BC0000}"/>
    <cellStyle name="Total 4 22 2 3" xfId="48228" xr:uid="{00000000-0005-0000-0000-000069BC0000}"/>
    <cellStyle name="Total 4 22 3" xfId="48229" xr:uid="{00000000-0005-0000-0000-00006ABC0000}"/>
    <cellStyle name="Total 4 22 3 2" xfId="48230" xr:uid="{00000000-0005-0000-0000-00006BBC0000}"/>
    <cellStyle name="Total 4 23" xfId="48231" xr:uid="{00000000-0005-0000-0000-00006CBC0000}"/>
    <cellStyle name="Total 4 23 2" xfId="48232" xr:uid="{00000000-0005-0000-0000-00006DBC0000}"/>
    <cellStyle name="Total 4 23 2 2" xfId="48233" xr:uid="{00000000-0005-0000-0000-00006EBC0000}"/>
    <cellStyle name="Total 4 23 2 3" xfId="48234" xr:uid="{00000000-0005-0000-0000-00006FBC0000}"/>
    <cellStyle name="Total 4 23 3" xfId="48235" xr:uid="{00000000-0005-0000-0000-000070BC0000}"/>
    <cellStyle name="Total 4 23 3 2" xfId="48236" xr:uid="{00000000-0005-0000-0000-000071BC0000}"/>
    <cellStyle name="Total 4 24" xfId="48237" xr:uid="{00000000-0005-0000-0000-000072BC0000}"/>
    <cellStyle name="Total 4 24 2" xfId="48238" xr:uid="{00000000-0005-0000-0000-000073BC0000}"/>
    <cellStyle name="Total 4 24 2 2" xfId="48239" xr:uid="{00000000-0005-0000-0000-000074BC0000}"/>
    <cellStyle name="Total 4 24 2 3" xfId="48240" xr:uid="{00000000-0005-0000-0000-000075BC0000}"/>
    <cellStyle name="Total 4 24 3" xfId="48241" xr:uid="{00000000-0005-0000-0000-000076BC0000}"/>
    <cellStyle name="Total 4 24 3 2" xfId="48242" xr:uid="{00000000-0005-0000-0000-000077BC0000}"/>
    <cellStyle name="Total 4 25" xfId="48243" xr:uid="{00000000-0005-0000-0000-000078BC0000}"/>
    <cellStyle name="Total 4 25 2" xfId="48244" xr:uid="{00000000-0005-0000-0000-000079BC0000}"/>
    <cellStyle name="Total 4 25 2 2" xfId="48245" xr:uid="{00000000-0005-0000-0000-00007ABC0000}"/>
    <cellStyle name="Total 4 25 2 3" xfId="48246" xr:uid="{00000000-0005-0000-0000-00007BBC0000}"/>
    <cellStyle name="Total 4 25 3" xfId="48247" xr:uid="{00000000-0005-0000-0000-00007CBC0000}"/>
    <cellStyle name="Total 4 25 3 2" xfId="48248" xr:uid="{00000000-0005-0000-0000-00007DBC0000}"/>
    <cellStyle name="Total 4 26" xfId="48249" xr:uid="{00000000-0005-0000-0000-00007EBC0000}"/>
    <cellStyle name="Total 4 26 2" xfId="48250" xr:uid="{00000000-0005-0000-0000-00007FBC0000}"/>
    <cellStyle name="Total 4 26 2 2" xfId="48251" xr:uid="{00000000-0005-0000-0000-000080BC0000}"/>
    <cellStyle name="Total 4 26 2 3" xfId="48252" xr:uid="{00000000-0005-0000-0000-000081BC0000}"/>
    <cellStyle name="Total 4 26 3" xfId="48253" xr:uid="{00000000-0005-0000-0000-000082BC0000}"/>
    <cellStyle name="Total 4 26 3 2" xfId="48254" xr:uid="{00000000-0005-0000-0000-000083BC0000}"/>
    <cellStyle name="Total 4 27" xfId="48255" xr:uid="{00000000-0005-0000-0000-000084BC0000}"/>
    <cellStyle name="Total 4 27 2" xfId="48256" xr:uid="{00000000-0005-0000-0000-000085BC0000}"/>
    <cellStyle name="Total 4 27 2 2" xfId="48257" xr:uid="{00000000-0005-0000-0000-000086BC0000}"/>
    <cellStyle name="Total 4 27 2 3" xfId="48258" xr:uid="{00000000-0005-0000-0000-000087BC0000}"/>
    <cellStyle name="Total 4 27 3" xfId="48259" xr:uid="{00000000-0005-0000-0000-000088BC0000}"/>
    <cellStyle name="Total 4 27 3 2" xfId="48260" xr:uid="{00000000-0005-0000-0000-000089BC0000}"/>
    <cellStyle name="Total 4 28" xfId="48261" xr:uid="{00000000-0005-0000-0000-00008ABC0000}"/>
    <cellStyle name="Total 4 28 2" xfId="48262" xr:uid="{00000000-0005-0000-0000-00008BBC0000}"/>
    <cellStyle name="Total 4 28 2 2" xfId="48263" xr:uid="{00000000-0005-0000-0000-00008CBC0000}"/>
    <cellStyle name="Total 4 28 2 3" xfId="48264" xr:uid="{00000000-0005-0000-0000-00008DBC0000}"/>
    <cellStyle name="Total 4 28 3" xfId="48265" xr:uid="{00000000-0005-0000-0000-00008EBC0000}"/>
    <cellStyle name="Total 4 28 3 2" xfId="48266" xr:uid="{00000000-0005-0000-0000-00008FBC0000}"/>
    <cellStyle name="Total 4 29" xfId="48267" xr:uid="{00000000-0005-0000-0000-000090BC0000}"/>
    <cellStyle name="Total 4 29 2" xfId="48268" xr:uid="{00000000-0005-0000-0000-000091BC0000}"/>
    <cellStyle name="Total 4 29 3" xfId="48269" xr:uid="{00000000-0005-0000-0000-000092BC0000}"/>
    <cellStyle name="Total 4 3" xfId="48270" xr:uid="{00000000-0005-0000-0000-000093BC0000}"/>
    <cellStyle name="Total 4 3 2" xfId="48271" xr:uid="{00000000-0005-0000-0000-000094BC0000}"/>
    <cellStyle name="Total 4 3 2 2" xfId="48272" xr:uid="{00000000-0005-0000-0000-000095BC0000}"/>
    <cellStyle name="Total 4 3 2 3" xfId="48273" xr:uid="{00000000-0005-0000-0000-000096BC0000}"/>
    <cellStyle name="Total 4 3 3" xfId="48274" xr:uid="{00000000-0005-0000-0000-000097BC0000}"/>
    <cellStyle name="Total 4 3 3 2" xfId="48275" xr:uid="{00000000-0005-0000-0000-000098BC0000}"/>
    <cellStyle name="Total 4 30" xfId="48276" xr:uid="{00000000-0005-0000-0000-000099BC0000}"/>
    <cellStyle name="Total 4 30 2" xfId="48277" xr:uid="{00000000-0005-0000-0000-00009ABC0000}"/>
    <cellStyle name="Total 4 4" xfId="48278" xr:uid="{00000000-0005-0000-0000-00009BBC0000}"/>
    <cellStyle name="Total 4 4 2" xfId="48279" xr:uid="{00000000-0005-0000-0000-00009CBC0000}"/>
    <cellStyle name="Total 4 4 2 2" xfId="48280" xr:uid="{00000000-0005-0000-0000-00009DBC0000}"/>
    <cellStyle name="Total 4 4 2 3" xfId="48281" xr:uid="{00000000-0005-0000-0000-00009EBC0000}"/>
    <cellStyle name="Total 4 4 3" xfId="48282" xr:uid="{00000000-0005-0000-0000-00009FBC0000}"/>
    <cellStyle name="Total 4 4 3 2" xfId="48283" xr:uid="{00000000-0005-0000-0000-0000A0BC0000}"/>
    <cellStyle name="Total 4 5" xfId="48284" xr:uid="{00000000-0005-0000-0000-0000A1BC0000}"/>
    <cellStyle name="Total 4 5 2" xfId="48285" xr:uid="{00000000-0005-0000-0000-0000A2BC0000}"/>
    <cellStyle name="Total 4 5 2 2" xfId="48286" xr:uid="{00000000-0005-0000-0000-0000A3BC0000}"/>
    <cellStyle name="Total 4 5 2 3" xfId="48287" xr:uid="{00000000-0005-0000-0000-0000A4BC0000}"/>
    <cellStyle name="Total 4 5 3" xfId="48288" xr:uid="{00000000-0005-0000-0000-0000A5BC0000}"/>
    <cellStyle name="Total 4 5 3 2" xfId="48289" xr:uid="{00000000-0005-0000-0000-0000A6BC0000}"/>
    <cellStyle name="Total 4 6" xfId="48290" xr:uid="{00000000-0005-0000-0000-0000A7BC0000}"/>
    <cellStyle name="Total 4 6 2" xfId="48291" xr:uid="{00000000-0005-0000-0000-0000A8BC0000}"/>
    <cellStyle name="Total 4 6 2 2" xfId="48292" xr:uid="{00000000-0005-0000-0000-0000A9BC0000}"/>
    <cellStyle name="Total 4 6 2 3" xfId="48293" xr:uid="{00000000-0005-0000-0000-0000AABC0000}"/>
    <cellStyle name="Total 4 6 3" xfId="48294" xr:uid="{00000000-0005-0000-0000-0000ABBC0000}"/>
    <cellStyle name="Total 4 6 3 2" xfId="48295" xr:uid="{00000000-0005-0000-0000-0000ACBC0000}"/>
    <cellStyle name="Total 4 7" xfId="48296" xr:uid="{00000000-0005-0000-0000-0000ADBC0000}"/>
    <cellStyle name="Total 4 7 2" xfId="48297" xr:uid="{00000000-0005-0000-0000-0000AEBC0000}"/>
    <cellStyle name="Total 4 7 2 2" xfId="48298" xr:uid="{00000000-0005-0000-0000-0000AFBC0000}"/>
    <cellStyle name="Total 4 7 2 3" xfId="48299" xr:uid="{00000000-0005-0000-0000-0000B0BC0000}"/>
    <cellStyle name="Total 4 7 3" xfId="48300" xr:uid="{00000000-0005-0000-0000-0000B1BC0000}"/>
    <cellStyle name="Total 4 7 3 2" xfId="48301" xr:uid="{00000000-0005-0000-0000-0000B2BC0000}"/>
    <cellStyle name="Total 4 8" xfId="48302" xr:uid="{00000000-0005-0000-0000-0000B3BC0000}"/>
    <cellStyle name="Total 4 8 2" xfId="48303" xr:uid="{00000000-0005-0000-0000-0000B4BC0000}"/>
    <cellStyle name="Total 4 8 2 2" xfId="48304" xr:uid="{00000000-0005-0000-0000-0000B5BC0000}"/>
    <cellStyle name="Total 4 8 2 3" xfId="48305" xr:uid="{00000000-0005-0000-0000-0000B6BC0000}"/>
    <cellStyle name="Total 4 8 3" xfId="48306" xr:uid="{00000000-0005-0000-0000-0000B7BC0000}"/>
    <cellStyle name="Total 4 8 3 2" xfId="48307" xr:uid="{00000000-0005-0000-0000-0000B8BC0000}"/>
    <cellStyle name="Total 4 9" xfId="48308" xr:uid="{00000000-0005-0000-0000-0000B9BC0000}"/>
    <cellStyle name="Total 4 9 2" xfId="48309" xr:uid="{00000000-0005-0000-0000-0000BABC0000}"/>
    <cellStyle name="Total 4 9 2 2" xfId="48310" xr:uid="{00000000-0005-0000-0000-0000BBBC0000}"/>
    <cellStyle name="Total 4 9 2 3" xfId="48311" xr:uid="{00000000-0005-0000-0000-0000BCBC0000}"/>
    <cellStyle name="Total 4 9 3" xfId="48312" xr:uid="{00000000-0005-0000-0000-0000BDBC0000}"/>
    <cellStyle name="Total 4 9 3 2" xfId="48313" xr:uid="{00000000-0005-0000-0000-0000BEBC0000}"/>
    <cellStyle name="Total 5" xfId="48314" xr:uid="{00000000-0005-0000-0000-0000BFBC0000}"/>
    <cellStyle name="Total 5 2" xfId="48315" xr:uid="{00000000-0005-0000-0000-0000C0BC0000}"/>
    <cellStyle name="Überschrift" xfId="48776" xr:uid="{00000000-0005-0000-0000-00008EBE0000}"/>
    <cellStyle name="Überschrift 1" xfId="48777" xr:uid="{00000000-0005-0000-0000-00008FBE0000}"/>
    <cellStyle name="Überschrift 1 2" xfId="48778" xr:uid="{00000000-0005-0000-0000-000090BE0000}"/>
    <cellStyle name="Überschrift 2" xfId="48779" xr:uid="{00000000-0005-0000-0000-000091BE0000}"/>
    <cellStyle name="Überschrift 2 2" xfId="48780" xr:uid="{00000000-0005-0000-0000-000092BE0000}"/>
    <cellStyle name="Überschrift 3" xfId="48781" xr:uid="{00000000-0005-0000-0000-000093BE0000}"/>
    <cellStyle name="Überschrift 3 2" xfId="48782" xr:uid="{00000000-0005-0000-0000-000094BE0000}"/>
    <cellStyle name="Überschrift 4" xfId="48783" xr:uid="{00000000-0005-0000-0000-000095BE0000}"/>
    <cellStyle name="Überschrift 4 2" xfId="48784" xr:uid="{00000000-0005-0000-0000-000096BE0000}"/>
    <cellStyle name="Überschrift 5" xfId="48785" xr:uid="{00000000-0005-0000-0000-000097BE0000}"/>
    <cellStyle name="Ukupni zbroj" xfId="48316" xr:uid="{00000000-0005-0000-0000-0000C1BC0000}"/>
    <cellStyle name="Ukupni zbroj 2" xfId="48317" xr:uid="{00000000-0005-0000-0000-0000C2BC0000}"/>
    <cellStyle name="Ukupni zbroj 2 2" xfId="48318" xr:uid="{00000000-0005-0000-0000-0000C3BC0000}"/>
    <cellStyle name="Ukupni zbroj 2 2 2" xfId="48319" xr:uid="{00000000-0005-0000-0000-0000C4BC0000}"/>
    <cellStyle name="Ukupni zbroj 2 2 2 2" xfId="48320" xr:uid="{00000000-0005-0000-0000-0000C5BC0000}"/>
    <cellStyle name="Ukupni zbroj 2 2 2 3" xfId="48321" xr:uid="{00000000-0005-0000-0000-0000C6BC0000}"/>
    <cellStyle name="Ukupni zbroj 2 2 3" xfId="48322" xr:uid="{00000000-0005-0000-0000-0000C7BC0000}"/>
    <cellStyle name="Ukupni zbroj 2 2 3 2" xfId="48323" xr:uid="{00000000-0005-0000-0000-0000C8BC0000}"/>
    <cellStyle name="Ukupni zbroj 2 3" xfId="48324" xr:uid="{00000000-0005-0000-0000-0000C9BC0000}"/>
    <cellStyle name="Ukupni zbroj 2 3 2" xfId="48325" xr:uid="{00000000-0005-0000-0000-0000CABC0000}"/>
    <cellStyle name="Ukupni zbroj 2 3 3" xfId="48326" xr:uid="{00000000-0005-0000-0000-0000CBBC0000}"/>
    <cellStyle name="Ukupni zbroj 2 4" xfId="48327" xr:uid="{00000000-0005-0000-0000-0000CCBC0000}"/>
    <cellStyle name="Ukupni zbroj 2 4 2" xfId="48328" xr:uid="{00000000-0005-0000-0000-0000CDBC0000}"/>
    <cellStyle name="Ukupni zbroj 3" xfId="48329" xr:uid="{00000000-0005-0000-0000-0000CEBC0000}"/>
    <cellStyle name="Ukupni zbroj 3 2" xfId="48330" xr:uid="{00000000-0005-0000-0000-0000CFBC0000}"/>
    <cellStyle name="Ukupni zbroj 3 2 2" xfId="48331" xr:uid="{00000000-0005-0000-0000-0000D0BC0000}"/>
    <cellStyle name="Ukupni zbroj 3 2 3" xfId="48332" xr:uid="{00000000-0005-0000-0000-0000D1BC0000}"/>
    <cellStyle name="Ukupni zbroj 3 3" xfId="48333" xr:uid="{00000000-0005-0000-0000-0000D2BC0000}"/>
    <cellStyle name="Ukupni zbroj 3 3 2" xfId="48334" xr:uid="{00000000-0005-0000-0000-0000D3BC0000}"/>
    <cellStyle name="Ukupni zbroj 4" xfId="48335" xr:uid="{00000000-0005-0000-0000-0000D4BC0000}"/>
    <cellStyle name="Ukupni zbroj 4 2" xfId="48336" xr:uid="{00000000-0005-0000-0000-0000D5BC0000}"/>
    <cellStyle name="Ukupni zbroj 4 2 2" xfId="48337" xr:uid="{00000000-0005-0000-0000-0000D6BC0000}"/>
    <cellStyle name="Ukupni zbroj 4 3" xfId="48338" xr:uid="{00000000-0005-0000-0000-0000D7BC0000}"/>
    <cellStyle name="Ukupni zbroj 5" xfId="48339" xr:uid="{00000000-0005-0000-0000-0000D8BC0000}"/>
    <cellStyle name="Ukupni zbroj 5 2" xfId="48340" xr:uid="{00000000-0005-0000-0000-0000D9BC0000}"/>
    <cellStyle name="Ukupni zbroj 5 3" xfId="48341" xr:uid="{00000000-0005-0000-0000-0000DABC0000}"/>
    <cellStyle name="Ukupni zbroj 6" xfId="48342" xr:uid="{00000000-0005-0000-0000-0000DBBC0000}"/>
    <cellStyle name="Ukupni zbroj 6 2" xfId="48343" xr:uid="{00000000-0005-0000-0000-0000DCBC0000}"/>
    <cellStyle name="Ukupni zbroj 6 3" xfId="48344" xr:uid="{00000000-0005-0000-0000-0000DDBC0000}"/>
    <cellStyle name="Ukupni zbroj 7" xfId="48345" xr:uid="{00000000-0005-0000-0000-0000DEBC0000}"/>
    <cellStyle name="Ukupni zbroj 7 2" xfId="48346" xr:uid="{00000000-0005-0000-0000-0000DFBC0000}"/>
    <cellStyle name="Ukupni zbroj 8" xfId="48347" xr:uid="{00000000-0005-0000-0000-0000E0BC0000}"/>
    <cellStyle name="ukupno" xfId="48348" xr:uid="{00000000-0005-0000-0000-0000E1BC0000}"/>
    <cellStyle name="ukupno 2" xfId="48349" xr:uid="{00000000-0005-0000-0000-0000E2BC0000}"/>
    <cellStyle name="Unos" xfId="48350" xr:uid="{00000000-0005-0000-0000-0000E3BC0000}"/>
    <cellStyle name="Unos 2" xfId="48351" xr:uid="{00000000-0005-0000-0000-0000E4BC0000}"/>
    <cellStyle name="Unos 2 2" xfId="48352" xr:uid="{00000000-0005-0000-0000-0000E5BC0000}"/>
    <cellStyle name="Unos 2 2 2" xfId="48353" xr:uid="{00000000-0005-0000-0000-0000E6BC0000}"/>
    <cellStyle name="Unos 2 2 2 2" xfId="48354" xr:uid="{00000000-0005-0000-0000-0000E7BC0000}"/>
    <cellStyle name="Unos 2 2 2 3" xfId="48355" xr:uid="{00000000-0005-0000-0000-0000E8BC0000}"/>
    <cellStyle name="Unos 2 2 3" xfId="48356" xr:uid="{00000000-0005-0000-0000-0000E9BC0000}"/>
    <cellStyle name="Unos 2 2 3 2" xfId="48357" xr:uid="{00000000-0005-0000-0000-0000EABC0000}"/>
    <cellStyle name="Unos 2 3" xfId="48358" xr:uid="{00000000-0005-0000-0000-0000EBBC0000}"/>
    <cellStyle name="Unos 2 3 2" xfId="48359" xr:uid="{00000000-0005-0000-0000-0000ECBC0000}"/>
    <cellStyle name="Unos 2 3 3" xfId="48360" xr:uid="{00000000-0005-0000-0000-0000EDBC0000}"/>
    <cellStyle name="Unos 2 4" xfId="48361" xr:uid="{00000000-0005-0000-0000-0000EEBC0000}"/>
    <cellStyle name="Unos 2 4 2" xfId="48362" xr:uid="{00000000-0005-0000-0000-0000EFBC0000}"/>
    <cellStyle name="Unos 3" xfId="48363" xr:uid="{00000000-0005-0000-0000-0000F0BC0000}"/>
    <cellStyle name="Unos 3 2" xfId="48364" xr:uid="{00000000-0005-0000-0000-0000F1BC0000}"/>
    <cellStyle name="Unos 3 2 2" xfId="48365" xr:uid="{00000000-0005-0000-0000-0000F2BC0000}"/>
    <cellStyle name="Unos 3 2 3" xfId="48366" xr:uid="{00000000-0005-0000-0000-0000F3BC0000}"/>
    <cellStyle name="Unos 3 3" xfId="48367" xr:uid="{00000000-0005-0000-0000-0000F4BC0000}"/>
    <cellStyle name="Unos 3 3 2" xfId="48368" xr:uid="{00000000-0005-0000-0000-0000F5BC0000}"/>
    <cellStyle name="Unos 4" xfId="48369" xr:uid="{00000000-0005-0000-0000-0000F6BC0000}"/>
    <cellStyle name="Unos 4 2" xfId="48370" xr:uid="{00000000-0005-0000-0000-0000F7BC0000}"/>
    <cellStyle name="Unos 4 2 2" xfId="48371" xr:uid="{00000000-0005-0000-0000-0000F8BC0000}"/>
    <cellStyle name="Unos 4 3" xfId="48372" xr:uid="{00000000-0005-0000-0000-0000F9BC0000}"/>
    <cellStyle name="Unos 5" xfId="48373" xr:uid="{00000000-0005-0000-0000-0000FABC0000}"/>
    <cellStyle name="Unos 5 2" xfId="48374" xr:uid="{00000000-0005-0000-0000-0000FBBC0000}"/>
    <cellStyle name="Unos 5 3" xfId="48375" xr:uid="{00000000-0005-0000-0000-0000FCBC0000}"/>
    <cellStyle name="Unos 6" xfId="48376" xr:uid="{00000000-0005-0000-0000-0000FDBC0000}"/>
    <cellStyle name="Unos 6 2" xfId="48377" xr:uid="{00000000-0005-0000-0000-0000FEBC0000}"/>
    <cellStyle name="Unos 6 3" xfId="48378" xr:uid="{00000000-0005-0000-0000-0000FFBC0000}"/>
    <cellStyle name="Unos 7" xfId="48379" xr:uid="{00000000-0005-0000-0000-000000BD0000}"/>
    <cellStyle name="Unos 7 2" xfId="48380" xr:uid="{00000000-0005-0000-0000-000001BD0000}"/>
    <cellStyle name="Unos 8" xfId="48381" xr:uid="{00000000-0005-0000-0000-000002BD0000}"/>
    <cellStyle name="Verknüpfte Zelle" xfId="48382" xr:uid="{00000000-0005-0000-0000-000004BD0000}"/>
    <cellStyle name="Verknüpfte Zelle 2" xfId="48383" xr:uid="{00000000-0005-0000-0000-000005BD0000}"/>
    <cellStyle name="Währung [0]_RESULTS" xfId="48631" xr:uid="{00000000-0005-0000-0000-0000FDBD0000}"/>
    <cellStyle name="Währung 2" xfId="48630" xr:uid="{00000000-0005-0000-0000-0000FCBD0000}"/>
    <cellStyle name="Währung_RESULTS" xfId="48632" xr:uid="{00000000-0005-0000-0000-0000FEBD0000}"/>
    <cellStyle name="Warnender Text" xfId="48384" xr:uid="{00000000-0005-0000-0000-000006BD0000}"/>
    <cellStyle name="Warnender Text 2" xfId="48385" xr:uid="{00000000-0005-0000-0000-000007BD0000}"/>
    <cellStyle name="Warning Text 2" xfId="48386" xr:uid="{00000000-0005-0000-0000-000008BD0000}"/>
    <cellStyle name="Warning Text 2 2" xfId="48387" xr:uid="{00000000-0005-0000-0000-000009BD0000}"/>
    <cellStyle name="Warning Text 2 2 2" xfId="48388" xr:uid="{00000000-0005-0000-0000-00000ABD0000}"/>
    <cellStyle name="Warning Text 2 3" xfId="48389" xr:uid="{00000000-0005-0000-0000-00000BBD0000}"/>
    <cellStyle name="Warning Text 3" xfId="48390" xr:uid="{00000000-0005-0000-0000-00000CBD0000}"/>
    <cellStyle name="Warning Text 3 10" xfId="48391" xr:uid="{00000000-0005-0000-0000-00000DBD0000}"/>
    <cellStyle name="Warning Text 3 10 2" xfId="48392" xr:uid="{00000000-0005-0000-0000-00000EBD0000}"/>
    <cellStyle name="Warning Text 3 10 2 2" xfId="48393" xr:uid="{00000000-0005-0000-0000-00000FBD0000}"/>
    <cellStyle name="Warning Text 3 10 3" xfId="48394" xr:uid="{00000000-0005-0000-0000-000010BD0000}"/>
    <cellStyle name="Warning Text 3 11" xfId="48395" xr:uid="{00000000-0005-0000-0000-000011BD0000}"/>
    <cellStyle name="Warning Text 3 11 2" xfId="48396" xr:uid="{00000000-0005-0000-0000-000012BD0000}"/>
    <cellStyle name="Warning Text 3 11 2 2" xfId="48397" xr:uid="{00000000-0005-0000-0000-000013BD0000}"/>
    <cellStyle name="Warning Text 3 11 3" xfId="48398" xr:uid="{00000000-0005-0000-0000-000014BD0000}"/>
    <cellStyle name="Warning Text 3 12" xfId="48399" xr:uid="{00000000-0005-0000-0000-000015BD0000}"/>
    <cellStyle name="Warning Text 3 12 2" xfId="48400" xr:uid="{00000000-0005-0000-0000-000016BD0000}"/>
    <cellStyle name="Warning Text 3 12 2 2" xfId="48401" xr:uid="{00000000-0005-0000-0000-000017BD0000}"/>
    <cellStyle name="Warning Text 3 12 3" xfId="48402" xr:uid="{00000000-0005-0000-0000-000018BD0000}"/>
    <cellStyle name="Warning Text 3 13" xfId="48403" xr:uid="{00000000-0005-0000-0000-000019BD0000}"/>
    <cellStyle name="Warning Text 3 13 2" xfId="48404" xr:uid="{00000000-0005-0000-0000-00001ABD0000}"/>
    <cellStyle name="Warning Text 3 13 2 2" xfId="48405" xr:uid="{00000000-0005-0000-0000-00001BBD0000}"/>
    <cellStyle name="Warning Text 3 13 3" xfId="48406" xr:uid="{00000000-0005-0000-0000-00001CBD0000}"/>
    <cellStyle name="Warning Text 3 14" xfId="48407" xr:uid="{00000000-0005-0000-0000-00001DBD0000}"/>
    <cellStyle name="Warning Text 3 14 2" xfId="48408" xr:uid="{00000000-0005-0000-0000-00001EBD0000}"/>
    <cellStyle name="Warning Text 3 14 2 2" xfId="48409" xr:uid="{00000000-0005-0000-0000-00001FBD0000}"/>
    <cellStyle name="Warning Text 3 14 3" xfId="48410" xr:uid="{00000000-0005-0000-0000-000020BD0000}"/>
    <cellStyle name="Warning Text 3 15" xfId="48411" xr:uid="{00000000-0005-0000-0000-000021BD0000}"/>
    <cellStyle name="Warning Text 3 15 2" xfId="48412" xr:uid="{00000000-0005-0000-0000-000022BD0000}"/>
    <cellStyle name="Warning Text 3 15 2 2" xfId="48413" xr:uid="{00000000-0005-0000-0000-000023BD0000}"/>
    <cellStyle name="Warning Text 3 15 3" xfId="48414" xr:uid="{00000000-0005-0000-0000-000024BD0000}"/>
    <cellStyle name="Warning Text 3 16" xfId="48415" xr:uid="{00000000-0005-0000-0000-000025BD0000}"/>
    <cellStyle name="Warning Text 3 16 2" xfId="48416" xr:uid="{00000000-0005-0000-0000-000026BD0000}"/>
    <cellStyle name="Warning Text 3 16 2 2" xfId="48417" xr:uid="{00000000-0005-0000-0000-000027BD0000}"/>
    <cellStyle name="Warning Text 3 16 3" xfId="48418" xr:uid="{00000000-0005-0000-0000-000028BD0000}"/>
    <cellStyle name="Warning Text 3 17" xfId="48419" xr:uid="{00000000-0005-0000-0000-000029BD0000}"/>
    <cellStyle name="Warning Text 3 17 2" xfId="48420" xr:uid="{00000000-0005-0000-0000-00002ABD0000}"/>
    <cellStyle name="Warning Text 3 17 2 2" xfId="48421" xr:uid="{00000000-0005-0000-0000-00002BBD0000}"/>
    <cellStyle name="Warning Text 3 17 3" xfId="48422" xr:uid="{00000000-0005-0000-0000-00002CBD0000}"/>
    <cellStyle name="Warning Text 3 18" xfId="48423" xr:uid="{00000000-0005-0000-0000-00002DBD0000}"/>
    <cellStyle name="Warning Text 3 18 2" xfId="48424" xr:uid="{00000000-0005-0000-0000-00002EBD0000}"/>
    <cellStyle name="Warning Text 3 18 2 2" xfId="48425" xr:uid="{00000000-0005-0000-0000-00002FBD0000}"/>
    <cellStyle name="Warning Text 3 18 3" xfId="48426" xr:uid="{00000000-0005-0000-0000-000030BD0000}"/>
    <cellStyle name="Warning Text 3 19" xfId="48427" xr:uid="{00000000-0005-0000-0000-000031BD0000}"/>
    <cellStyle name="Warning Text 3 19 2" xfId="48428" xr:uid="{00000000-0005-0000-0000-000032BD0000}"/>
    <cellStyle name="Warning Text 3 19 2 2" xfId="48429" xr:uid="{00000000-0005-0000-0000-000033BD0000}"/>
    <cellStyle name="Warning Text 3 19 3" xfId="48430" xr:uid="{00000000-0005-0000-0000-000034BD0000}"/>
    <cellStyle name="Warning Text 3 2" xfId="48431" xr:uid="{00000000-0005-0000-0000-000035BD0000}"/>
    <cellStyle name="Warning Text 3 2 2" xfId="48432" xr:uid="{00000000-0005-0000-0000-000036BD0000}"/>
    <cellStyle name="Warning Text 3 2 2 2" xfId="48433" xr:uid="{00000000-0005-0000-0000-000037BD0000}"/>
    <cellStyle name="Warning Text 3 2 3" xfId="48434" xr:uid="{00000000-0005-0000-0000-000038BD0000}"/>
    <cellStyle name="Warning Text 3 20" xfId="48435" xr:uid="{00000000-0005-0000-0000-000039BD0000}"/>
    <cellStyle name="Warning Text 3 20 2" xfId="48436" xr:uid="{00000000-0005-0000-0000-00003ABD0000}"/>
    <cellStyle name="Warning Text 3 20 2 2" xfId="48437" xr:uid="{00000000-0005-0000-0000-00003BBD0000}"/>
    <cellStyle name="Warning Text 3 20 3" xfId="48438" xr:uid="{00000000-0005-0000-0000-00003CBD0000}"/>
    <cellStyle name="Warning Text 3 21" xfId="48439" xr:uid="{00000000-0005-0000-0000-00003DBD0000}"/>
    <cellStyle name="Warning Text 3 21 2" xfId="48440" xr:uid="{00000000-0005-0000-0000-00003EBD0000}"/>
    <cellStyle name="Warning Text 3 21 2 2" xfId="48441" xr:uid="{00000000-0005-0000-0000-00003FBD0000}"/>
    <cellStyle name="Warning Text 3 21 3" xfId="48442" xr:uid="{00000000-0005-0000-0000-000040BD0000}"/>
    <cellStyle name="Warning Text 3 22" xfId="48443" xr:uid="{00000000-0005-0000-0000-000041BD0000}"/>
    <cellStyle name="Warning Text 3 22 2" xfId="48444" xr:uid="{00000000-0005-0000-0000-000042BD0000}"/>
    <cellStyle name="Warning Text 3 22 2 2" xfId="48445" xr:uid="{00000000-0005-0000-0000-000043BD0000}"/>
    <cellStyle name="Warning Text 3 22 3" xfId="48446" xr:uid="{00000000-0005-0000-0000-000044BD0000}"/>
    <cellStyle name="Warning Text 3 23" xfId="48447" xr:uid="{00000000-0005-0000-0000-000045BD0000}"/>
    <cellStyle name="Warning Text 3 23 2" xfId="48448" xr:uid="{00000000-0005-0000-0000-000046BD0000}"/>
    <cellStyle name="Warning Text 3 23 2 2" xfId="48449" xr:uid="{00000000-0005-0000-0000-000047BD0000}"/>
    <cellStyle name="Warning Text 3 23 3" xfId="48450" xr:uid="{00000000-0005-0000-0000-000048BD0000}"/>
    <cellStyle name="Warning Text 3 24" xfId="48451" xr:uid="{00000000-0005-0000-0000-000049BD0000}"/>
    <cellStyle name="Warning Text 3 24 2" xfId="48452" xr:uid="{00000000-0005-0000-0000-00004ABD0000}"/>
    <cellStyle name="Warning Text 3 24 2 2" xfId="48453" xr:uid="{00000000-0005-0000-0000-00004BBD0000}"/>
    <cellStyle name="Warning Text 3 24 3" xfId="48454" xr:uid="{00000000-0005-0000-0000-00004CBD0000}"/>
    <cellStyle name="Warning Text 3 25" xfId="48455" xr:uid="{00000000-0005-0000-0000-00004DBD0000}"/>
    <cellStyle name="Warning Text 3 25 2" xfId="48456" xr:uid="{00000000-0005-0000-0000-00004EBD0000}"/>
    <cellStyle name="Warning Text 3 25 2 2" xfId="48457" xr:uid="{00000000-0005-0000-0000-00004FBD0000}"/>
    <cellStyle name="Warning Text 3 25 3" xfId="48458" xr:uid="{00000000-0005-0000-0000-000050BD0000}"/>
    <cellStyle name="Warning Text 3 26" xfId="48459" xr:uid="{00000000-0005-0000-0000-000051BD0000}"/>
    <cellStyle name="Warning Text 3 26 2" xfId="48460" xr:uid="{00000000-0005-0000-0000-000052BD0000}"/>
    <cellStyle name="Warning Text 3 26 2 2" xfId="48461" xr:uid="{00000000-0005-0000-0000-000053BD0000}"/>
    <cellStyle name="Warning Text 3 26 3" xfId="48462" xr:uid="{00000000-0005-0000-0000-000054BD0000}"/>
    <cellStyle name="Warning Text 3 27" xfId="48463" xr:uid="{00000000-0005-0000-0000-000055BD0000}"/>
    <cellStyle name="Warning Text 3 27 2" xfId="48464" xr:uid="{00000000-0005-0000-0000-000056BD0000}"/>
    <cellStyle name="Warning Text 3 27 2 2" xfId="48465" xr:uid="{00000000-0005-0000-0000-000057BD0000}"/>
    <cellStyle name="Warning Text 3 27 3" xfId="48466" xr:uid="{00000000-0005-0000-0000-000058BD0000}"/>
    <cellStyle name="Warning Text 3 28" xfId="48467" xr:uid="{00000000-0005-0000-0000-000059BD0000}"/>
    <cellStyle name="Warning Text 3 28 2" xfId="48468" xr:uid="{00000000-0005-0000-0000-00005ABD0000}"/>
    <cellStyle name="Warning Text 3 28 2 2" xfId="48469" xr:uid="{00000000-0005-0000-0000-00005BBD0000}"/>
    <cellStyle name="Warning Text 3 28 3" xfId="48470" xr:uid="{00000000-0005-0000-0000-00005CBD0000}"/>
    <cellStyle name="Warning Text 3 29" xfId="48471" xr:uid="{00000000-0005-0000-0000-00005DBD0000}"/>
    <cellStyle name="Warning Text 3 29 2" xfId="48472" xr:uid="{00000000-0005-0000-0000-00005EBD0000}"/>
    <cellStyle name="Warning Text 3 29 2 2" xfId="48473" xr:uid="{00000000-0005-0000-0000-00005FBD0000}"/>
    <cellStyle name="Warning Text 3 29 3" xfId="48474" xr:uid="{00000000-0005-0000-0000-000060BD0000}"/>
    <cellStyle name="Warning Text 3 3" xfId="48475" xr:uid="{00000000-0005-0000-0000-000061BD0000}"/>
    <cellStyle name="Warning Text 3 3 2" xfId="48476" xr:uid="{00000000-0005-0000-0000-000062BD0000}"/>
    <cellStyle name="Warning Text 3 3 2 2" xfId="48477" xr:uid="{00000000-0005-0000-0000-000063BD0000}"/>
    <cellStyle name="Warning Text 3 3 3" xfId="48478" xr:uid="{00000000-0005-0000-0000-000064BD0000}"/>
    <cellStyle name="Warning Text 3 30" xfId="48479" xr:uid="{00000000-0005-0000-0000-000065BD0000}"/>
    <cellStyle name="Warning Text 3 30 2" xfId="48480" xr:uid="{00000000-0005-0000-0000-000066BD0000}"/>
    <cellStyle name="Warning Text 3 30 2 2" xfId="48481" xr:uid="{00000000-0005-0000-0000-000067BD0000}"/>
    <cellStyle name="Warning Text 3 30 3" xfId="48482" xr:uid="{00000000-0005-0000-0000-000068BD0000}"/>
    <cellStyle name="Warning Text 3 31" xfId="48483" xr:uid="{00000000-0005-0000-0000-000069BD0000}"/>
    <cellStyle name="Warning Text 3 31 2" xfId="48484" xr:uid="{00000000-0005-0000-0000-00006ABD0000}"/>
    <cellStyle name="Warning Text 3 31 2 2" xfId="48485" xr:uid="{00000000-0005-0000-0000-00006BBD0000}"/>
    <cellStyle name="Warning Text 3 31 3" xfId="48486" xr:uid="{00000000-0005-0000-0000-00006CBD0000}"/>
    <cellStyle name="Warning Text 3 32" xfId="48487" xr:uid="{00000000-0005-0000-0000-00006DBD0000}"/>
    <cellStyle name="Warning Text 3 32 2" xfId="48488" xr:uid="{00000000-0005-0000-0000-00006EBD0000}"/>
    <cellStyle name="Warning Text 3 33" xfId="48489" xr:uid="{00000000-0005-0000-0000-00006FBD0000}"/>
    <cellStyle name="Warning Text 3 4" xfId="48490" xr:uid="{00000000-0005-0000-0000-000070BD0000}"/>
    <cellStyle name="Warning Text 3 4 2" xfId="48491" xr:uid="{00000000-0005-0000-0000-000071BD0000}"/>
    <cellStyle name="Warning Text 3 4 2 2" xfId="48492" xr:uid="{00000000-0005-0000-0000-000072BD0000}"/>
    <cellStyle name="Warning Text 3 4 3" xfId="48493" xr:uid="{00000000-0005-0000-0000-000073BD0000}"/>
    <cellStyle name="Warning Text 3 5" xfId="48494" xr:uid="{00000000-0005-0000-0000-000074BD0000}"/>
    <cellStyle name="Warning Text 3 5 2" xfId="48495" xr:uid="{00000000-0005-0000-0000-000075BD0000}"/>
    <cellStyle name="Warning Text 3 5 2 2" xfId="48496" xr:uid="{00000000-0005-0000-0000-000076BD0000}"/>
    <cellStyle name="Warning Text 3 5 3" xfId="48497" xr:uid="{00000000-0005-0000-0000-000077BD0000}"/>
    <cellStyle name="Warning Text 3 6" xfId="48498" xr:uid="{00000000-0005-0000-0000-000078BD0000}"/>
    <cellStyle name="Warning Text 3 6 2" xfId="48499" xr:uid="{00000000-0005-0000-0000-000079BD0000}"/>
    <cellStyle name="Warning Text 3 6 2 2" xfId="48500" xr:uid="{00000000-0005-0000-0000-00007ABD0000}"/>
    <cellStyle name="Warning Text 3 6 3" xfId="48501" xr:uid="{00000000-0005-0000-0000-00007BBD0000}"/>
    <cellStyle name="Warning Text 3 7" xfId="48502" xr:uid="{00000000-0005-0000-0000-00007CBD0000}"/>
    <cellStyle name="Warning Text 3 7 2" xfId="48503" xr:uid="{00000000-0005-0000-0000-00007DBD0000}"/>
    <cellStyle name="Warning Text 3 7 2 2" xfId="48504" xr:uid="{00000000-0005-0000-0000-00007EBD0000}"/>
    <cellStyle name="Warning Text 3 7 3" xfId="48505" xr:uid="{00000000-0005-0000-0000-00007FBD0000}"/>
    <cellStyle name="Warning Text 3 8" xfId="48506" xr:uid="{00000000-0005-0000-0000-000080BD0000}"/>
    <cellStyle name="Warning Text 3 8 2" xfId="48507" xr:uid="{00000000-0005-0000-0000-000081BD0000}"/>
    <cellStyle name="Warning Text 3 8 2 2" xfId="48508" xr:uid="{00000000-0005-0000-0000-000082BD0000}"/>
    <cellStyle name="Warning Text 3 8 3" xfId="48509" xr:uid="{00000000-0005-0000-0000-000083BD0000}"/>
    <cellStyle name="Warning Text 3 9" xfId="48510" xr:uid="{00000000-0005-0000-0000-000084BD0000}"/>
    <cellStyle name="Warning Text 3 9 2" xfId="48511" xr:uid="{00000000-0005-0000-0000-000085BD0000}"/>
    <cellStyle name="Warning Text 3 9 2 2" xfId="48512" xr:uid="{00000000-0005-0000-0000-000086BD0000}"/>
    <cellStyle name="Warning Text 3 9 3" xfId="48513" xr:uid="{00000000-0005-0000-0000-000087BD0000}"/>
    <cellStyle name="Warning Text 4" xfId="48514" xr:uid="{00000000-0005-0000-0000-000088BD0000}"/>
    <cellStyle name="Warning Text 4 10" xfId="48515" xr:uid="{00000000-0005-0000-0000-000089BD0000}"/>
    <cellStyle name="Warning Text 4 10 2" xfId="48516" xr:uid="{00000000-0005-0000-0000-00008ABD0000}"/>
    <cellStyle name="Warning Text 4 10 2 2" xfId="48517" xr:uid="{00000000-0005-0000-0000-00008BBD0000}"/>
    <cellStyle name="Warning Text 4 10 3" xfId="48518" xr:uid="{00000000-0005-0000-0000-00008CBD0000}"/>
    <cellStyle name="Warning Text 4 11" xfId="48519" xr:uid="{00000000-0005-0000-0000-00008DBD0000}"/>
    <cellStyle name="Warning Text 4 11 2" xfId="48520" xr:uid="{00000000-0005-0000-0000-00008EBD0000}"/>
    <cellStyle name="Warning Text 4 11 2 2" xfId="48521" xr:uid="{00000000-0005-0000-0000-00008FBD0000}"/>
    <cellStyle name="Warning Text 4 11 3" xfId="48522" xr:uid="{00000000-0005-0000-0000-000090BD0000}"/>
    <cellStyle name="Warning Text 4 12" xfId="48523" xr:uid="{00000000-0005-0000-0000-000091BD0000}"/>
    <cellStyle name="Warning Text 4 12 2" xfId="48524" xr:uid="{00000000-0005-0000-0000-000092BD0000}"/>
    <cellStyle name="Warning Text 4 12 2 2" xfId="48525" xr:uid="{00000000-0005-0000-0000-000093BD0000}"/>
    <cellStyle name="Warning Text 4 12 3" xfId="48526" xr:uid="{00000000-0005-0000-0000-000094BD0000}"/>
    <cellStyle name="Warning Text 4 13" xfId="48527" xr:uid="{00000000-0005-0000-0000-000095BD0000}"/>
    <cellStyle name="Warning Text 4 13 2" xfId="48528" xr:uid="{00000000-0005-0000-0000-000096BD0000}"/>
    <cellStyle name="Warning Text 4 13 2 2" xfId="48529" xr:uid="{00000000-0005-0000-0000-000097BD0000}"/>
    <cellStyle name="Warning Text 4 13 3" xfId="48530" xr:uid="{00000000-0005-0000-0000-000098BD0000}"/>
    <cellStyle name="Warning Text 4 14" xfId="48531" xr:uid="{00000000-0005-0000-0000-000099BD0000}"/>
    <cellStyle name="Warning Text 4 14 2" xfId="48532" xr:uid="{00000000-0005-0000-0000-00009ABD0000}"/>
    <cellStyle name="Warning Text 4 14 2 2" xfId="48533" xr:uid="{00000000-0005-0000-0000-00009BBD0000}"/>
    <cellStyle name="Warning Text 4 14 3" xfId="48534" xr:uid="{00000000-0005-0000-0000-00009CBD0000}"/>
    <cellStyle name="Warning Text 4 15" xfId="48535" xr:uid="{00000000-0005-0000-0000-00009DBD0000}"/>
    <cellStyle name="Warning Text 4 15 2" xfId="48536" xr:uid="{00000000-0005-0000-0000-00009EBD0000}"/>
    <cellStyle name="Warning Text 4 15 2 2" xfId="48537" xr:uid="{00000000-0005-0000-0000-00009FBD0000}"/>
    <cellStyle name="Warning Text 4 15 3" xfId="48538" xr:uid="{00000000-0005-0000-0000-0000A0BD0000}"/>
    <cellStyle name="Warning Text 4 16" xfId="48539" xr:uid="{00000000-0005-0000-0000-0000A1BD0000}"/>
    <cellStyle name="Warning Text 4 16 2" xfId="48540" xr:uid="{00000000-0005-0000-0000-0000A2BD0000}"/>
    <cellStyle name="Warning Text 4 16 2 2" xfId="48541" xr:uid="{00000000-0005-0000-0000-0000A3BD0000}"/>
    <cellStyle name="Warning Text 4 16 3" xfId="48542" xr:uid="{00000000-0005-0000-0000-0000A4BD0000}"/>
    <cellStyle name="Warning Text 4 17" xfId="48543" xr:uid="{00000000-0005-0000-0000-0000A5BD0000}"/>
    <cellStyle name="Warning Text 4 17 2" xfId="48544" xr:uid="{00000000-0005-0000-0000-0000A6BD0000}"/>
    <cellStyle name="Warning Text 4 17 2 2" xfId="48545" xr:uid="{00000000-0005-0000-0000-0000A7BD0000}"/>
    <cellStyle name="Warning Text 4 17 3" xfId="48546" xr:uid="{00000000-0005-0000-0000-0000A8BD0000}"/>
    <cellStyle name="Warning Text 4 18" xfId="48547" xr:uid="{00000000-0005-0000-0000-0000A9BD0000}"/>
    <cellStyle name="Warning Text 4 18 2" xfId="48548" xr:uid="{00000000-0005-0000-0000-0000AABD0000}"/>
    <cellStyle name="Warning Text 4 18 2 2" xfId="48549" xr:uid="{00000000-0005-0000-0000-0000ABBD0000}"/>
    <cellStyle name="Warning Text 4 18 3" xfId="48550" xr:uid="{00000000-0005-0000-0000-0000ACBD0000}"/>
    <cellStyle name="Warning Text 4 19" xfId="48551" xr:uid="{00000000-0005-0000-0000-0000ADBD0000}"/>
    <cellStyle name="Warning Text 4 19 2" xfId="48552" xr:uid="{00000000-0005-0000-0000-0000AEBD0000}"/>
    <cellStyle name="Warning Text 4 19 2 2" xfId="48553" xr:uid="{00000000-0005-0000-0000-0000AFBD0000}"/>
    <cellStyle name="Warning Text 4 19 3" xfId="48554" xr:uid="{00000000-0005-0000-0000-0000B0BD0000}"/>
    <cellStyle name="Warning Text 4 2" xfId="48555" xr:uid="{00000000-0005-0000-0000-0000B1BD0000}"/>
    <cellStyle name="Warning Text 4 2 2" xfId="48556" xr:uid="{00000000-0005-0000-0000-0000B2BD0000}"/>
    <cellStyle name="Warning Text 4 2 2 2" xfId="48557" xr:uid="{00000000-0005-0000-0000-0000B3BD0000}"/>
    <cellStyle name="Warning Text 4 2 3" xfId="48558" xr:uid="{00000000-0005-0000-0000-0000B4BD0000}"/>
    <cellStyle name="Warning Text 4 20" xfId="48559" xr:uid="{00000000-0005-0000-0000-0000B5BD0000}"/>
    <cellStyle name="Warning Text 4 20 2" xfId="48560" xr:uid="{00000000-0005-0000-0000-0000B6BD0000}"/>
    <cellStyle name="Warning Text 4 20 2 2" xfId="48561" xr:uid="{00000000-0005-0000-0000-0000B7BD0000}"/>
    <cellStyle name="Warning Text 4 20 3" xfId="48562" xr:uid="{00000000-0005-0000-0000-0000B8BD0000}"/>
    <cellStyle name="Warning Text 4 21" xfId="48563" xr:uid="{00000000-0005-0000-0000-0000B9BD0000}"/>
    <cellStyle name="Warning Text 4 21 2" xfId="48564" xr:uid="{00000000-0005-0000-0000-0000BABD0000}"/>
    <cellStyle name="Warning Text 4 21 2 2" xfId="48565" xr:uid="{00000000-0005-0000-0000-0000BBBD0000}"/>
    <cellStyle name="Warning Text 4 21 3" xfId="48566" xr:uid="{00000000-0005-0000-0000-0000BCBD0000}"/>
    <cellStyle name="Warning Text 4 22" xfId="48567" xr:uid="{00000000-0005-0000-0000-0000BDBD0000}"/>
    <cellStyle name="Warning Text 4 22 2" xfId="48568" xr:uid="{00000000-0005-0000-0000-0000BEBD0000}"/>
    <cellStyle name="Warning Text 4 22 2 2" xfId="48569" xr:uid="{00000000-0005-0000-0000-0000BFBD0000}"/>
    <cellStyle name="Warning Text 4 22 3" xfId="48570" xr:uid="{00000000-0005-0000-0000-0000C0BD0000}"/>
    <cellStyle name="Warning Text 4 23" xfId="48571" xr:uid="{00000000-0005-0000-0000-0000C1BD0000}"/>
    <cellStyle name="Warning Text 4 23 2" xfId="48572" xr:uid="{00000000-0005-0000-0000-0000C2BD0000}"/>
    <cellStyle name="Warning Text 4 23 2 2" xfId="48573" xr:uid="{00000000-0005-0000-0000-0000C3BD0000}"/>
    <cellStyle name="Warning Text 4 23 3" xfId="48574" xr:uid="{00000000-0005-0000-0000-0000C4BD0000}"/>
    <cellStyle name="Warning Text 4 24" xfId="48575" xr:uid="{00000000-0005-0000-0000-0000C5BD0000}"/>
    <cellStyle name="Warning Text 4 24 2" xfId="48576" xr:uid="{00000000-0005-0000-0000-0000C6BD0000}"/>
    <cellStyle name="Warning Text 4 24 2 2" xfId="48577" xr:uid="{00000000-0005-0000-0000-0000C7BD0000}"/>
    <cellStyle name="Warning Text 4 24 3" xfId="48578" xr:uid="{00000000-0005-0000-0000-0000C8BD0000}"/>
    <cellStyle name="Warning Text 4 25" xfId="48579" xr:uid="{00000000-0005-0000-0000-0000C9BD0000}"/>
    <cellStyle name="Warning Text 4 25 2" xfId="48580" xr:uid="{00000000-0005-0000-0000-0000CABD0000}"/>
    <cellStyle name="Warning Text 4 25 2 2" xfId="48581" xr:uid="{00000000-0005-0000-0000-0000CBBD0000}"/>
    <cellStyle name="Warning Text 4 25 3" xfId="48582" xr:uid="{00000000-0005-0000-0000-0000CCBD0000}"/>
    <cellStyle name="Warning Text 4 26" xfId="48583" xr:uid="{00000000-0005-0000-0000-0000CDBD0000}"/>
    <cellStyle name="Warning Text 4 26 2" xfId="48584" xr:uid="{00000000-0005-0000-0000-0000CEBD0000}"/>
    <cellStyle name="Warning Text 4 26 2 2" xfId="48585" xr:uid="{00000000-0005-0000-0000-0000CFBD0000}"/>
    <cellStyle name="Warning Text 4 26 3" xfId="48586" xr:uid="{00000000-0005-0000-0000-0000D0BD0000}"/>
    <cellStyle name="Warning Text 4 27" xfId="48587" xr:uid="{00000000-0005-0000-0000-0000D1BD0000}"/>
    <cellStyle name="Warning Text 4 27 2" xfId="48588" xr:uid="{00000000-0005-0000-0000-0000D2BD0000}"/>
    <cellStyle name="Warning Text 4 27 2 2" xfId="48589" xr:uid="{00000000-0005-0000-0000-0000D3BD0000}"/>
    <cellStyle name="Warning Text 4 27 3" xfId="48590" xr:uid="{00000000-0005-0000-0000-0000D4BD0000}"/>
    <cellStyle name="Warning Text 4 28" xfId="48591" xr:uid="{00000000-0005-0000-0000-0000D5BD0000}"/>
    <cellStyle name="Warning Text 4 28 2" xfId="48592" xr:uid="{00000000-0005-0000-0000-0000D6BD0000}"/>
    <cellStyle name="Warning Text 4 28 2 2" xfId="48593" xr:uid="{00000000-0005-0000-0000-0000D7BD0000}"/>
    <cellStyle name="Warning Text 4 28 3" xfId="48594" xr:uid="{00000000-0005-0000-0000-0000D8BD0000}"/>
    <cellStyle name="Warning Text 4 29" xfId="48595" xr:uid="{00000000-0005-0000-0000-0000D9BD0000}"/>
    <cellStyle name="Warning Text 4 29 2" xfId="48596" xr:uid="{00000000-0005-0000-0000-0000DABD0000}"/>
    <cellStyle name="Warning Text 4 3" xfId="48597" xr:uid="{00000000-0005-0000-0000-0000DBBD0000}"/>
    <cellStyle name="Warning Text 4 3 2" xfId="48598" xr:uid="{00000000-0005-0000-0000-0000DCBD0000}"/>
    <cellStyle name="Warning Text 4 3 2 2" xfId="48599" xr:uid="{00000000-0005-0000-0000-0000DDBD0000}"/>
    <cellStyle name="Warning Text 4 3 3" xfId="48600" xr:uid="{00000000-0005-0000-0000-0000DEBD0000}"/>
    <cellStyle name="Warning Text 4 30" xfId="48601" xr:uid="{00000000-0005-0000-0000-0000DFBD0000}"/>
    <cellStyle name="Warning Text 4 4" xfId="48602" xr:uid="{00000000-0005-0000-0000-0000E0BD0000}"/>
    <cellStyle name="Warning Text 4 4 2" xfId="48603" xr:uid="{00000000-0005-0000-0000-0000E1BD0000}"/>
    <cellStyle name="Warning Text 4 4 2 2" xfId="48604" xr:uid="{00000000-0005-0000-0000-0000E2BD0000}"/>
    <cellStyle name="Warning Text 4 4 3" xfId="48605" xr:uid="{00000000-0005-0000-0000-0000E3BD0000}"/>
    <cellStyle name="Warning Text 4 5" xfId="48606" xr:uid="{00000000-0005-0000-0000-0000E4BD0000}"/>
    <cellStyle name="Warning Text 4 5 2" xfId="48607" xr:uid="{00000000-0005-0000-0000-0000E5BD0000}"/>
    <cellStyle name="Warning Text 4 5 2 2" xfId="48608" xr:uid="{00000000-0005-0000-0000-0000E6BD0000}"/>
    <cellStyle name="Warning Text 4 5 3" xfId="48609" xr:uid="{00000000-0005-0000-0000-0000E7BD0000}"/>
    <cellStyle name="Warning Text 4 6" xfId="48610" xr:uid="{00000000-0005-0000-0000-0000E8BD0000}"/>
    <cellStyle name="Warning Text 4 6 2" xfId="48611" xr:uid="{00000000-0005-0000-0000-0000E9BD0000}"/>
    <cellStyle name="Warning Text 4 6 2 2" xfId="48612" xr:uid="{00000000-0005-0000-0000-0000EABD0000}"/>
    <cellStyle name="Warning Text 4 6 3" xfId="48613" xr:uid="{00000000-0005-0000-0000-0000EBBD0000}"/>
    <cellStyle name="Warning Text 4 7" xfId="48614" xr:uid="{00000000-0005-0000-0000-0000ECBD0000}"/>
    <cellStyle name="Warning Text 4 7 2" xfId="48615" xr:uid="{00000000-0005-0000-0000-0000EDBD0000}"/>
    <cellStyle name="Warning Text 4 7 2 2" xfId="48616" xr:uid="{00000000-0005-0000-0000-0000EEBD0000}"/>
    <cellStyle name="Warning Text 4 7 3" xfId="48617" xr:uid="{00000000-0005-0000-0000-0000EFBD0000}"/>
    <cellStyle name="Warning Text 4 8" xfId="48618" xr:uid="{00000000-0005-0000-0000-0000F0BD0000}"/>
    <cellStyle name="Warning Text 4 8 2" xfId="48619" xr:uid="{00000000-0005-0000-0000-0000F1BD0000}"/>
    <cellStyle name="Warning Text 4 8 2 2" xfId="48620" xr:uid="{00000000-0005-0000-0000-0000F2BD0000}"/>
    <cellStyle name="Warning Text 4 8 3" xfId="48621" xr:uid="{00000000-0005-0000-0000-0000F3BD0000}"/>
    <cellStyle name="Warning Text 4 9" xfId="48622" xr:uid="{00000000-0005-0000-0000-0000F4BD0000}"/>
    <cellStyle name="Warning Text 4 9 2" xfId="48623" xr:uid="{00000000-0005-0000-0000-0000F5BD0000}"/>
    <cellStyle name="Warning Text 4 9 2 2" xfId="48624" xr:uid="{00000000-0005-0000-0000-0000F6BD0000}"/>
    <cellStyle name="Warning Text 4 9 3" xfId="48625" xr:uid="{00000000-0005-0000-0000-0000F7BD0000}"/>
    <cellStyle name="Warning Text 5" xfId="48626" xr:uid="{00000000-0005-0000-0000-0000F8BD0000}"/>
    <cellStyle name="Warning Text 5 2" xfId="48627" xr:uid="{00000000-0005-0000-0000-0000F9BD0000}"/>
    <cellStyle name="wrap" xfId="48628" xr:uid="{00000000-0005-0000-0000-0000FABD0000}"/>
    <cellStyle name="wrap 2" xfId="48629" xr:uid="{00000000-0005-0000-0000-0000FBBD0000}"/>
    <cellStyle name="Zarez 10" xfId="48633" xr:uid="{00000000-0005-0000-0000-0000FFBD0000}"/>
    <cellStyle name="Zarez 10 2" xfId="48634" xr:uid="{00000000-0005-0000-0000-000000BE0000}"/>
    <cellStyle name="Zarez 10 2 2" xfId="48635" xr:uid="{00000000-0005-0000-0000-000001BE0000}"/>
    <cellStyle name="Zarez 10 3" xfId="48636" xr:uid="{00000000-0005-0000-0000-000002BE0000}"/>
    <cellStyle name="Zarez 10 3 2" xfId="48637" xr:uid="{00000000-0005-0000-0000-000003BE0000}"/>
    <cellStyle name="Zarez 10 4" xfId="48638" xr:uid="{00000000-0005-0000-0000-000004BE0000}"/>
    <cellStyle name="Zarez 18" xfId="48639" xr:uid="{00000000-0005-0000-0000-000005BE0000}"/>
    <cellStyle name="Zarez 18 2" xfId="48640" xr:uid="{00000000-0005-0000-0000-000006BE0000}"/>
    <cellStyle name="Zarez 18 2 2" xfId="48641" xr:uid="{00000000-0005-0000-0000-000007BE0000}"/>
    <cellStyle name="Zarez 18 3" xfId="48642" xr:uid="{00000000-0005-0000-0000-000008BE0000}"/>
    <cellStyle name="Zarez 2" xfId="48643" xr:uid="{00000000-0005-0000-0000-000009BE0000}"/>
    <cellStyle name="Zarez 2 10" xfId="48644" xr:uid="{00000000-0005-0000-0000-00000ABE0000}"/>
    <cellStyle name="Zarez 2 10 2" xfId="48645" xr:uid="{00000000-0005-0000-0000-00000BBE0000}"/>
    <cellStyle name="Zarez 2 10 2 2" xfId="48646" xr:uid="{00000000-0005-0000-0000-00000CBE0000}"/>
    <cellStyle name="Zarez 2 10 3" xfId="48647" xr:uid="{00000000-0005-0000-0000-00000DBE0000}"/>
    <cellStyle name="Zarez 2 10 3 2" xfId="48648" xr:uid="{00000000-0005-0000-0000-00000EBE0000}"/>
    <cellStyle name="Zarez 2 10 4" xfId="48649" xr:uid="{00000000-0005-0000-0000-00000FBE0000}"/>
    <cellStyle name="Zarez 2 11" xfId="48650" xr:uid="{00000000-0005-0000-0000-000010BE0000}"/>
    <cellStyle name="Zarez 2 11 2" xfId="48651" xr:uid="{00000000-0005-0000-0000-000011BE0000}"/>
    <cellStyle name="Zarez 2 11 2 2" xfId="48652" xr:uid="{00000000-0005-0000-0000-000012BE0000}"/>
    <cellStyle name="Zarez 2 11 3" xfId="48653" xr:uid="{00000000-0005-0000-0000-000013BE0000}"/>
    <cellStyle name="Zarez 2 11 3 2" xfId="48654" xr:uid="{00000000-0005-0000-0000-000014BE0000}"/>
    <cellStyle name="Zarez 2 11 4" xfId="48655" xr:uid="{00000000-0005-0000-0000-000015BE0000}"/>
    <cellStyle name="Zarez 2 12" xfId="48656" xr:uid="{00000000-0005-0000-0000-000016BE0000}"/>
    <cellStyle name="Zarez 2 12 2" xfId="48657" xr:uid="{00000000-0005-0000-0000-000017BE0000}"/>
    <cellStyle name="Zarez 2 12 2 2" xfId="48658" xr:uid="{00000000-0005-0000-0000-000018BE0000}"/>
    <cellStyle name="Zarez 2 12 3" xfId="48659" xr:uid="{00000000-0005-0000-0000-000019BE0000}"/>
    <cellStyle name="Zarez 2 12 3 2" xfId="48660" xr:uid="{00000000-0005-0000-0000-00001ABE0000}"/>
    <cellStyle name="Zarez 2 12 4" xfId="48661" xr:uid="{00000000-0005-0000-0000-00001BBE0000}"/>
    <cellStyle name="Zarez 2 13" xfId="48662" xr:uid="{00000000-0005-0000-0000-00001CBE0000}"/>
    <cellStyle name="Zarez 2 13 2" xfId="48663" xr:uid="{00000000-0005-0000-0000-00001DBE0000}"/>
    <cellStyle name="Zarez 2 13 2 2" xfId="48664" xr:uid="{00000000-0005-0000-0000-00001EBE0000}"/>
    <cellStyle name="Zarez 2 13 3" xfId="48665" xr:uid="{00000000-0005-0000-0000-00001FBE0000}"/>
    <cellStyle name="Zarez 2 13 3 2" xfId="48666" xr:uid="{00000000-0005-0000-0000-000020BE0000}"/>
    <cellStyle name="Zarez 2 13 4" xfId="48667" xr:uid="{00000000-0005-0000-0000-000021BE0000}"/>
    <cellStyle name="Zarez 2 14" xfId="48668" xr:uid="{00000000-0005-0000-0000-000022BE0000}"/>
    <cellStyle name="Zarez 2 14 2" xfId="48669" xr:uid="{00000000-0005-0000-0000-000023BE0000}"/>
    <cellStyle name="Zarez 2 14 2 2" xfId="48670" xr:uid="{00000000-0005-0000-0000-000024BE0000}"/>
    <cellStyle name="Zarez 2 14 3" xfId="48671" xr:uid="{00000000-0005-0000-0000-000025BE0000}"/>
    <cellStyle name="Zarez 2 14 3 2" xfId="48672" xr:uid="{00000000-0005-0000-0000-000026BE0000}"/>
    <cellStyle name="Zarez 2 14 4" xfId="48673" xr:uid="{00000000-0005-0000-0000-000027BE0000}"/>
    <cellStyle name="Zarez 2 15" xfId="48674" xr:uid="{00000000-0005-0000-0000-000028BE0000}"/>
    <cellStyle name="Zarez 2 15 2" xfId="48675" xr:uid="{00000000-0005-0000-0000-000029BE0000}"/>
    <cellStyle name="Zarez 2 15 2 2" xfId="48676" xr:uid="{00000000-0005-0000-0000-00002ABE0000}"/>
    <cellStyle name="Zarez 2 15 3" xfId="48677" xr:uid="{00000000-0005-0000-0000-00002BBE0000}"/>
    <cellStyle name="Zarez 2 15 3 2" xfId="48678" xr:uid="{00000000-0005-0000-0000-00002CBE0000}"/>
    <cellStyle name="Zarez 2 15 4" xfId="48679" xr:uid="{00000000-0005-0000-0000-00002DBE0000}"/>
    <cellStyle name="Zarez 2 16" xfId="48680" xr:uid="{00000000-0005-0000-0000-00002EBE0000}"/>
    <cellStyle name="Zarez 2 16 2" xfId="48681" xr:uid="{00000000-0005-0000-0000-00002FBE0000}"/>
    <cellStyle name="Zarez 2 17" xfId="48682" xr:uid="{00000000-0005-0000-0000-000030BE0000}"/>
    <cellStyle name="Zarez 2 17 2" xfId="48683" xr:uid="{00000000-0005-0000-0000-000031BE0000}"/>
    <cellStyle name="Zarez 2 17 2 2" xfId="48684" xr:uid="{00000000-0005-0000-0000-000032BE0000}"/>
    <cellStyle name="Zarez 2 17 2 2 2" xfId="48685" xr:uid="{00000000-0005-0000-0000-000033BE0000}"/>
    <cellStyle name="Zarez 2 17 2 2 2 2" xfId="48686" xr:uid="{00000000-0005-0000-0000-000034BE0000}"/>
    <cellStyle name="Zarez 2 17 2 2 3" xfId="48687" xr:uid="{00000000-0005-0000-0000-000035BE0000}"/>
    <cellStyle name="Zarez 2 17 2 3" xfId="48688" xr:uid="{00000000-0005-0000-0000-000036BE0000}"/>
    <cellStyle name="Zarez 2 17 2 3 2" xfId="48689" xr:uid="{00000000-0005-0000-0000-000037BE0000}"/>
    <cellStyle name="Zarez 2 17 2 4" xfId="48690" xr:uid="{00000000-0005-0000-0000-000038BE0000}"/>
    <cellStyle name="Zarez 2 17 3" xfId="48691" xr:uid="{00000000-0005-0000-0000-000039BE0000}"/>
    <cellStyle name="Zarez 2 17 3 2" xfId="48692" xr:uid="{00000000-0005-0000-0000-00003ABE0000}"/>
    <cellStyle name="Zarez 2 17 3 2 2" xfId="48693" xr:uid="{00000000-0005-0000-0000-00003BBE0000}"/>
    <cellStyle name="Zarez 2 17 3 3" xfId="48694" xr:uid="{00000000-0005-0000-0000-00003CBE0000}"/>
    <cellStyle name="Zarez 2 17 4" xfId="48695" xr:uid="{00000000-0005-0000-0000-00003DBE0000}"/>
    <cellStyle name="Zarez 2 17 4 2" xfId="48696" xr:uid="{00000000-0005-0000-0000-00003EBE0000}"/>
    <cellStyle name="Zarez 2 17 5" xfId="48697" xr:uid="{00000000-0005-0000-0000-00003FBE0000}"/>
    <cellStyle name="Zarez 2 17 6" xfId="48698" xr:uid="{00000000-0005-0000-0000-000040BE0000}"/>
    <cellStyle name="Zarez 2 17 7" xfId="48699" xr:uid="{00000000-0005-0000-0000-000041BE0000}"/>
    <cellStyle name="Zarez 2 18" xfId="48700" xr:uid="{00000000-0005-0000-0000-000042BE0000}"/>
    <cellStyle name="Zarez 2 2" xfId="48701" xr:uid="{00000000-0005-0000-0000-000043BE0000}"/>
    <cellStyle name="Zarez 2 2 2" xfId="48702" xr:uid="{00000000-0005-0000-0000-000044BE0000}"/>
    <cellStyle name="Zarez 2 2 2 2" xfId="48703" xr:uid="{00000000-0005-0000-0000-000045BE0000}"/>
    <cellStyle name="Zarez 2 2 2 2 2" xfId="48704" xr:uid="{00000000-0005-0000-0000-000046BE0000}"/>
    <cellStyle name="Zarez 2 2 3" xfId="48705" xr:uid="{00000000-0005-0000-0000-000047BE0000}"/>
    <cellStyle name="Zarez 2 2 3 2" xfId="48706" xr:uid="{00000000-0005-0000-0000-000048BE0000}"/>
    <cellStyle name="Zarez 2 2 4" xfId="48707" xr:uid="{00000000-0005-0000-0000-000049BE0000}"/>
    <cellStyle name="Zarez 2 2 4 2" xfId="48708" xr:uid="{00000000-0005-0000-0000-00004ABE0000}"/>
    <cellStyle name="Zarez 2 2 4 3" xfId="48709" xr:uid="{00000000-0005-0000-0000-00004BBE0000}"/>
    <cellStyle name="Zarez 2 2 5" xfId="48710" xr:uid="{00000000-0005-0000-0000-00004CBE0000}"/>
    <cellStyle name="Zarez 2 3" xfId="48711" xr:uid="{00000000-0005-0000-0000-00004DBE0000}"/>
    <cellStyle name="Zarez 2 3 2" xfId="48712" xr:uid="{00000000-0005-0000-0000-00004EBE0000}"/>
    <cellStyle name="Zarez 2 3 2 2" xfId="48713" xr:uid="{00000000-0005-0000-0000-00004FBE0000}"/>
    <cellStyle name="Zarez 2 3 3" xfId="48714" xr:uid="{00000000-0005-0000-0000-000050BE0000}"/>
    <cellStyle name="Zarez 2 3 3 2" xfId="48715" xr:uid="{00000000-0005-0000-0000-000051BE0000}"/>
    <cellStyle name="Zarez 2 3 4" xfId="48716" xr:uid="{00000000-0005-0000-0000-000052BE0000}"/>
    <cellStyle name="Zarez 2 4" xfId="48717" xr:uid="{00000000-0005-0000-0000-000053BE0000}"/>
    <cellStyle name="Zarez 2 4 2" xfId="48718" xr:uid="{00000000-0005-0000-0000-000054BE0000}"/>
    <cellStyle name="Zarez 2 4 2 2" xfId="48719" xr:uid="{00000000-0005-0000-0000-000055BE0000}"/>
    <cellStyle name="Zarez 2 4 3" xfId="48720" xr:uid="{00000000-0005-0000-0000-000056BE0000}"/>
    <cellStyle name="Zarez 2 4 3 2" xfId="48721" xr:uid="{00000000-0005-0000-0000-000057BE0000}"/>
    <cellStyle name="Zarez 2 4 4" xfId="48722" xr:uid="{00000000-0005-0000-0000-000058BE0000}"/>
    <cellStyle name="Zarez 2 5" xfId="48723" xr:uid="{00000000-0005-0000-0000-000059BE0000}"/>
    <cellStyle name="Zarez 2 5 2" xfId="48724" xr:uid="{00000000-0005-0000-0000-00005ABE0000}"/>
    <cellStyle name="Zarez 2 5 2 2" xfId="48725" xr:uid="{00000000-0005-0000-0000-00005BBE0000}"/>
    <cellStyle name="Zarez 2 5 3" xfId="48726" xr:uid="{00000000-0005-0000-0000-00005CBE0000}"/>
    <cellStyle name="Zarez 2 5 3 2" xfId="48727" xr:uid="{00000000-0005-0000-0000-00005DBE0000}"/>
    <cellStyle name="Zarez 2 5 4" xfId="48728" xr:uid="{00000000-0005-0000-0000-00005EBE0000}"/>
    <cellStyle name="Zarez 2 6" xfId="48729" xr:uid="{00000000-0005-0000-0000-00005FBE0000}"/>
    <cellStyle name="Zarez 2 6 2" xfId="48730" xr:uid="{00000000-0005-0000-0000-000060BE0000}"/>
    <cellStyle name="Zarez 2 6 2 2" xfId="48731" xr:uid="{00000000-0005-0000-0000-000061BE0000}"/>
    <cellStyle name="Zarez 2 6 3" xfId="48732" xr:uid="{00000000-0005-0000-0000-000062BE0000}"/>
    <cellStyle name="Zarez 2 6 3 2" xfId="48733" xr:uid="{00000000-0005-0000-0000-000063BE0000}"/>
    <cellStyle name="Zarez 2 6 4" xfId="48734" xr:uid="{00000000-0005-0000-0000-000064BE0000}"/>
    <cellStyle name="Zarez 2 7" xfId="48735" xr:uid="{00000000-0005-0000-0000-000065BE0000}"/>
    <cellStyle name="Zarez 2 7 2" xfId="48736" xr:uid="{00000000-0005-0000-0000-000066BE0000}"/>
    <cellStyle name="Zarez 2 7 2 2" xfId="48737" xr:uid="{00000000-0005-0000-0000-000067BE0000}"/>
    <cellStyle name="Zarez 2 7 3" xfId="48738" xr:uid="{00000000-0005-0000-0000-000068BE0000}"/>
    <cellStyle name="Zarez 2 7 3 2" xfId="48739" xr:uid="{00000000-0005-0000-0000-000069BE0000}"/>
    <cellStyle name="Zarez 2 7 4" xfId="48740" xr:uid="{00000000-0005-0000-0000-00006ABE0000}"/>
    <cellStyle name="Zarez 2 8" xfId="48741" xr:uid="{00000000-0005-0000-0000-00006BBE0000}"/>
    <cellStyle name="Zarez 2 8 2" xfId="48742" xr:uid="{00000000-0005-0000-0000-00006CBE0000}"/>
    <cellStyle name="Zarez 2 8 2 2" xfId="48743" xr:uid="{00000000-0005-0000-0000-00006DBE0000}"/>
    <cellStyle name="Zarez 2 8 3" xfId="48744" xr:uid="{00000000-0005-0000-0000-00006EBE0000}"/>
    <cellStyle name="Zarez 2 8 3 2" xfId="48745" xr:uid="{00000000-0005-0000-0000-00006FBE0000}"/>
    <cellStyle name="Zarez 2 8 4" xfId="48746" xr:uid="{00000000-0005-0000-0000-000070BE0000}"/>
    <cellStyle name="Zarez 2 9" xfId="48747" xr:uid="{00000000-0005-0000-0000-000071BE0000}"/>
    <cellStyle name="Zarez 2 9 2" xfId="48748" xr:uid="{00000000-0005-0000-0000-000072BE0000}"/>
    <cellStyle name="Zarez 2 9 2 2" xfId="48749" xr:uid="{00000000-0005-0000-0000-000073BE0000}"/>
    <cellStyle name="Zarez 2 9 3" xfId="48750" xr:uid="{00000000-0005-0000-0000-000074BE0000}"/>
    <cellStyle name="Zarez 2 9 3 2" xfId="48751" xr:uid="{00000000-0005-0000-0000-000075BE0000}"/>
    <cellStyle name="Zarez 2 9 4" xfId="48752" xr:uid="{00000000-0005-0000-0000-000076BE0000}"/>
    <cellStyle name="Zarez 3" xfId="48753" xr:uid="{00000000-0005-0000-0000-000077BE0000}"/>
    <cellStyle name="Zarez 3 2" xfId="48754" xr:uid="{00000000-0005-0000-0000-000078BE0000}"/>
    <cellStyle name="Zarez 3 2 2" xfId="48755" xr:uid="{00000000-0005-0000-0000-000079BE0000}"/>
    <cellStyle name="Zarez 3 2 2 2" xfId="48756" xr:uid="{00000000-0005-0000-0000-00007ABE0000}"/>
    <cellStyle name="Zarez 3 2 2 3" xfId="48757" xr:uid="{00000000-0005-0000-0000-00007BBE0000}"/>
    <cellStyle name="Zarez 3 2 3" xfId="48758" xr:uid="{00000000-0005-0000-0000-00007CBE0000}"/>
    <cellStyle name="Zarez 3 2 4" xfId="48759" xr:uid="{00000000-0005-0000-0000-00007DBE0000}"/>
    <cellStyle name="Zarez 3 2 5" xfId="48760" xr:uid="{00000000-0005-0000-0000-00007EBE0000}"/>
    <cellStyle name="Zarez 3 23" xfId="48761" xr:uid="{00000000-0005-0000-0000-00007FBE0000}"/>
    <cellStyle name="Zarez 3 3" xfId="48762" xr:uid="{00000000-0005-0000-0000-000080BE0000}"/>
    <cellStyle name="Zarez 3 3 2" xfId="48763" xr:uid="{00000000-0005-0000-0000-000081BE0000}"/>
    <cellStyle name="Zarez 3 3 3" xfId="48764" xr:uid="{00000000-0005-0000-0000-000082BE0000}"/>
    <cellStyle name="Zarez 3 4" xfId="48765" xr:uid="{00000000-0005-0000-0000-000083BE0000}"/>
    <cellStyle name="Zarez 3 4 2" xfId="48766" xr:uid="{00000000-0005-0000-0000-000084BE0000}"/>
    <cellStyle name="Zarez 3 5" xfId="48767" xr:uid="{00000000-0005-0000-0000-000085BE0000}"/>
    <cellStyle name="Zarez 3 6" xfId="48768" xr:uid="{00000000-0005-0000-0000-000086BE0000}"/>
    <cellStyle name="Zarez 4" xfId="48769" xr:uid="{00000000-0005-0000-0000-000087BE0000}"/>
    <cellStyle name="Zarez 4 2" xfId="48770" xr:uid="{00000000-0005-0000-0000-000088BE0000}"/>
    <cellStyle name="Zarez 4 2 2" xfId="48771" xr:uid="{00000000-0005-0000-0000-000089BE0000}"/>
    <cellStyle name="Zarez 5" xfId="48772" xr:uid="{00000000-0005-0000-0000-00008ABE0000}"/>
    <cellStyle name="Zarez 5 2" xfId="48773" xr:uid="{00000000-0005-0000-0000-00008BBE0000}"/>
    <cellStyle name="Zelle überprüfen" xfId="48774" xr:uid="{00000000-0005-0000-0000-00008CBE0000}"/>
    <cellStyle name="Zelle überprüfen 2" xfId="48775" xr:uid="{00000000-0005-0000-0000-00008DBE0000}"/>
  </cellStyles>
  <dxfs count="0"/>
  <tableStyles count="0" defaultTableStyle="TableStyleMedium2" defaultPivotStyle="PivotStyleLight16"/>
  <colors>
    <indexedColors>
      <rgbColor rgb="FF000000"/>
      <rgbColor rgb="FFFFFFFF"/>
      <rgbColor rgb="FFFF0000"/>
      <rgbColor rgb="FF00FF00"/>
      <rgbColor rgb="FF0000FF"/>
      <rgbColor rgb="FFEBF1DE"/>
      <rgbColor rgb="FFFF00FF"/>
      <rgbColor rgb="FF00FFFF"/>
      <rgbColor rgb="FF800000"/>
      <rgbColor rgb="FF008000"/>
      <rgbColor rgb="FF000080"/>
      <rgbColor rgb="FF808000"/>
      <rgbColor rgb="FF800080"/>
      <rgbColor rgb="FF008080"/>
      <rgbColor rgb="FFD9D9D9"/>
      <rgbColor rgb="FF808080"/>
      <rgbColor rgb="FFE6E0EC"/>
      <rgbColor rgb="FF993366"/>
      <rgbColor rgb="FFFFFFCC"/>
      <rgbColor rgb="FFCCFFFF"/>
      <rgbColor rgb="FF660066"/>
      <rgbColor rgb="FFFF8080"/>
      <rgbColor rgb="FF0070C0"/>
      <rgbColor rgb="FFCCCCFF"/>
      <rgbColor rgb="FF000080"/>
      <rgbColor rgb="FFFF00FF"/>
      <rgbColor rgb="FFEEECE1"/>
      <rgbColor rgb="FF00FFFF"/>
      <rgbColor rgb="FF800080"/>
      <rgbColor rgb="FF800000"/>
      <rgbColor rgb="FF008080"/>
      <rgbColor rgb="FF0000FF"/>
      <rgbColor rgb="FF00CCFF"/>
      <rgbColor rgb="FFDBEEF4"/>
      <rgbColor rgb="FFCCFFCC"/>
      <rgbColor rgb="FFFDEADA"/>
      <rgbColor rgb="FF99CCFF"/>
      <rgbColor rgb="FFFF99CC"/>
      <rgbColor rgb="FFCC99FF"/>
      <rgbColor rgb="FFFFCC99"/>
      <rgbColor rgb="FF3366FF"/>
      <rgbColor rgb="FF66CCFF"/>
      <rgbColor rgb="FF99CC00"/>
      <rgbColor rgb="FFF2DCDB"/>
      <rgbColor rgb="FFFF9900"/>
      <rgbColor rgb="FFFF6600"/>
      <rgbColor rgb="FF666699"/>
      <rgbColor rgb="FFDCE6F2"/>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2</xdr:col>
      <xdr:colOff>714375</xdr:colOff>
      <xdr:row>2</xdr:row>
      <xdr:rowOff>123825</xdr:rowOff>
    </xdr:to>
    <xdr:pic>
      <xdr:nvPicPr>
        <xdr:cNvPr id="3" name="Picture 2" descr="ultra ime grey">
          <a:extLst>
            <a:ext uri="{FF2B5EF4-FFF2-40B4-BE49-F238E27FC236}">
              <a16:creationId xmlns:a16="http://schemas.microsoft.com/office/drawing/2014/main" id="{CA452AB4-F087-4C1B-A761-A6FDA5EED6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85725"/>
          <a:ext cx="1362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180975</xdr:colOff>
      <xdr:row>74</xdr:row>
      <xdr:rowOff>47626</xdr:rowOff>
    </xdr:from>
    <xdr:to>
      <xdr:col>18</xdr:col>
      <xdr:colOff>262480</xdr:colOff>
      <xdr:row>79</xdr:row>
      <xdr:rowOff>107027</xdr:rowOff>
    </xdr:to>
    <xdr:pic>
      <xdr:nvPicPr>
        <xdr:cNvPr id="3" name="Picture 2">
          <a:extLst>
            <a:ext uri="{FF2B5EF4-FFF2-40B4-BE49-F238E27FC236}">
              <a16:creationId xmlns:a16="http://schemas.microsoft.com/office/drawing/2014/main" id="{23DA662C-AAB1-B1C6-EE75-F974F458E93C}"/>
            </a:ext>
          </a:extLst>
        </xdr:cNvPr>
        <xdr:cNvPicPr>
          <a:picLocks noChangeAspect="1"/>
        </xdr:cNvPicPr>
      </xdr:nvPicPr>
      <xdr:blipFill>
        <a:blip xmlns:r="http://schemas.openxmlformats.org/officeDocument/2006/relationships" r:embed="rId1"/>
        <a:stretch>
          <a:fillRect/>
        </a:stretch>
      </xdr:blipFill>
      <xdr:spPr>
        <a:xfrm>
          <a:off x="6153150" y="24993601"/>
          <a:ext cx="5564095" cy="1219200"/>
        </a:xfrm>
        <a:prstGeom prst="rect">
          <a:avLst/>
        </a:prstGeom>
      </xdr:spPr>
    </xdr:pic>
    <xdr:clientData/>
  </xdr:twoCellAnchor>
  <xdr:twoCellAnchor editAs="oneCell">
    <xdr:from>
      <xdr:col>9</xdr:col>
      <xdr:colOff>223345</xdr:colOff>
      <xdr:row>80</xdr:row>
      <xdr:rowOff>0</xdr:rowOff>
    </xdr:from>
    <xdr:to>
      <xdr:col>18</xdr:col>
      <xdr:colOff>151086</xdr:colOff>
      <xdr:row>86</xdr:row>
      <xdr:rowOff>104666</xdr:rowOff>
    </xdr:to>
    <xdr:pic>
      <xdr:nvPicPr>
        <xdr:cNvPr id="4" name="Picture 3">
          <a:extLst>
            <a:ext uri="{FF2B5EF4-FFF2-40B4-BE49-F238E27FC236}">
              <a16:creationId xmlns:a16="http://schemas.microsoft.com/office/drawing/2014/main" id="{67227D61-7B61-D775-2BF8-6CAB05BBF2EC}"/>
            </a:ext>
          </a:extLst>
        </xdr:cNvPr>
        <xdr:cNvPicPr>
          <a:picLocks noChangeAspect="1"/>
        </xdr:cNvPicPr>
      </xdr:nvPicPr>
      <xdr:blipFill>
        <a:blip xmlns:r="http://schemas.openxmlformats.org/officeDocument/2006/relationships" r:embed="rId2"/>
        <a:stretch>
          <a:fillRect/>
        </a:stretch>
      </xdr:blipFill>
      <xdr:spPr>
        <a:xfrm>
          <a:off x="6201104" y="26420379"/>
          <a:ext cx="5425965" cy="1924569"/>
        </a:xfrm>
        <a:prstGeom prst="rect">
          <a:avLst/>
        </a:prstGeom>
      </xdr:spPr>
    </xdr:pic>
    <xdr:clientData/>
  </xdr:twoCellAnchor>
  <xdr:twoCellAnchor>
    <xdr:from>
      <xdr:col>10</xdr:col>
      <xdr:colOff>124811</xdr:colOff>
      <xdr:row>75</xdr:row>
      <xdr:rowOff>105103</xdr:rowOff>
    </xdr:from>
    <xdr:to>
      <xdr:col>11</xdr:col>
      <xdr:colOff>203638</xdr:colOff>
      <xdr:row>75</xdr:row>
      <xdr:rowOff>256189</xdr:rowOff>
    </xdr:to>
    <xdr:sp macro="" textlink="">
      <xdr:nvSpPr>
        <xdr:cNvPr id="5" name="Rectangle 4">
          <a:extLst>
            <a:ext uri="{FF2B5EF4-FFF2-40B4-BE49-F238E27FC236}">
              <a16:creationId xmlns:a16="http://schemas.microsoft.com/office/drawing/2014/main" id="{F38C3AD2-F549-A29F-D5C3-B27ADB2CA290}"/>
            </a:ext>
          </a:extLst>
        </xdr:cNvPr>
        <xdr:cNvSpPr/>
      </xdr:nvSpPr>
      <xdr:spPr>
        <a:xfrm>
          <a:off x="6713483" y="25303655"/>
          <a:ext cx="689741" cy="15108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xdr:from>
      <xdr:col>12</xdr:col>
      <xdr:colOff>164225</xdr:colOff>
      <xdr:row>80</xdr:row>
      <xdr:rowOff>190499</xdr:rowOff>
    </xdr:from>
    <xdr:to>
      <xdr:col>13</xdr:col>
      <xdr:colOff>453258</xdr:colOff>
      <xdr:row>80</xdr:row>
      <xdr:rowOff>348154</xdr:rowOff>
    </xdr:to>
    <xdr:sp macro="" textlink="">
      <xdr:nvSpPr>
        <xdr:cNvPr id="6" name="Rectangle 5">
          <a:extLst>
            <a:ext uri="{FF2B5EF4-FFF2-40B4-BE49-F238E27FC236}">
              <a16:creationId xmlns:a16="http://schemas.microsoft.com/office/drawing/2014/main" id="{217AFDE3-A2EC-49CD-8D9D-FF8A91E41006}"/>
            </a:ext>
          </a:extLst>
        </xdr:cNvPr>
        <xdr:cNvSpPr/>
      </xdr:nvSpPr>
      <xdr:spPr>
        <a:xfrm>
          <a:off x="7974725" y="26610878"/>
          <a:ext cx="899947" cy="15765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210206</xdr:colOff>
      <xdr:row>96</xdr:row>
      <xdr:rowOff>0</xdr:rowOff>
    </xdr:from>
    <xdr:to>
      <xdr:col>17</xdr:col>
      <xdr:colOff>301192</xdr:colOff>
      <xdr:row>106</xdr:row>
      <xdr:rowOff>89577</xdr:rowOff>
    </xdr:to>
    <xdr:pic>
      <xdr:nvPicPr>
        <xdr:cNvPr id="7" name="Picture 6">
          <a:extLst>
            <a:ext uri="{FF2B5EF4-FFF2-40B4-BE49-F238E27FC236}">
              <a16:creationId xmlns:a16="http://schemas.microsoft.com/office/drawing/2014/main" id="{D8D2FD95-D32F-5C06-A457-4628A2C94300}"/>
            </a:ext>
          </a:extLst>
        </xdr:cNvPr>
        <xdr:cNvPicPr>
          <a:picLocks noChangeAspect="1"/>
        </xdr:cNvPicPr>
      </xdr:nvPicPr>
      <xdr:blipFill>
        <a:blip xmlns:r="http://schemas.openxmlformats.org/officeDocument/2006/relationships" r:embed="rId3"/>
        <a:stretch>
          <a:fillRect/>
        </a:stretch>
      </xdr:blipFill>
      <xdr:spPr>
        <a:xfrm>
          <a:off x="6187965" y="32063121"/>
          <a:ext cx="4964961" cy="4158155"/>
        </a:xfrm>
        <a:prstGeom prst="rect">
          <a:avLst/>
        </a:prstGeom>
      </xdr:spPr>
    </xdr:pic>
    <xdr:clientData/>
  </xdr:twoCellAnchor>
  <xdr:twoCellAnchor>
    <xdr:from>
      <xdr:col>11</xdr:col>
      <xdr:colOff>45982</xdr:colOff>
      <xdr:row>101</xdr:row>
      <xdr:rowOff>118241</xdr:rowOff>
    </xdr:from>
    <xdr:to>
      <xdr:col>12</xdr:col>
      <xdr:colOff>433552</xdr:colOff>
      <xdr:row>102</xdr:row>
      <xdr:rowOff>157655</xdr:rowOff>
    </xdr:to>
    <xdr:sp macro="" textlink="">
      <xdr:nvSpPr>
        <xdr:cNvPr id="8" name="Rectangle 7">
          <a:extLst>
            <a:ext uri="{FF2B5EF4-FFF2-40B4-BE49-F238E27FC236}">
              <a16:creationId xmlns:a16="http://schemas.microsoft.com/office/drawing/2014/main" id="{0F7F4ABF-CD04-408B-A6B7-7FB7263C39B8}"/>
            </a:ext>
          </a:extLst>
        </xdr:cNvPr>
        <xdr:cNvSpPr/>
      </xdr:nvSpPr>
      <xdr:spPr>
        <a:xfrm>
          <a:off x="7245568" y="34795810"/>
          <a:ext cx="998484" cy="22334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xdr:from>
      <xdr:col>11</xdr:col>
      <xdr:colOff>539968</xdr:colOff>
      <xdr:row>102</xdr:row>
      <xdr:rowOff>283779</xdr:rowOff>
    </xdr:from>
    <xdr:to>
      <xdr:col>13</xdr:col>
      <xdr:colOff>316624</xdr:colOff>
      <xdr:row>103</xdr:row>
      <xdr:rowOff>185245</xdr:rowOff>
    </xdr:to>
    <xdr:sp macro="" textlink="">
      <xdr:nvSpPr>
        <xdr:cNvPr id="9" name="Rectangle 8">
          <a:extLst>
            <a:ext uri="{FF2B5EF4-FFF2-40B4-BE49-F238E27FC236}">
              <a16:creationId xmlns:a16="http://schemas.microsoft.com/office/drawing/2014/main" id="{FF31043E-4E0D-4666-A798-D73680C8B6C1}"/>
            </a:ext>
          </a:extLst>
        </xdr:cNvPr>
        <xdr:cNvSpPr/>
      </xdr:nvSpPr>
      <xdr:spPr>
        <a:xfrm>
          <a:off x="7739554" y="35145279"/>
          <a:ext cx="998484" cy="22334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xdr:from>
      <xdr:col>11</xdr:col>
      <xdr:colOff>606971</xdr:colOff>
      <xdr:row>103</xdr:row>
      <xdr:rowOff>304800</xdr:rowOff>
    </xdr:from>
    <xdr:to>
      <xdr:col>13</xdr:col>
      <xdr:colOff>216776</xdr:colOff>
      <xdr:row>104</xdr:row>
      <xdr:rowOff>206265</xdr:rowOff>
    </xdr:to>
    <xdr:sp macro="" textlink="">
      <xdr:nvSpPr>
        <xdr:cNvPr id="10" name="Rectangle 9">
          <a:extLst>
            <a:ext uri="{FF2B5EF4-FFF2-40B4-BE49-F238E27FC236}">
              <a16:creationId xmlns:a16="http://schemas.microsoft.com/office/drawing/2014/main" id="{9E31A638-18ED-4BDC-9FBF-1CAA78E8FBAF}"/>
            </a:ext>
          </a:extLst>
        </xdr:cNvPr>
        <xdr:cNvSpPr/>
      </xdr:nvSpPr>
      <xdr:spPr>
        <a:xfrm>
          <a:off x="7806557" y="35488179"/>
          <a:ext cx="831633" cy="22334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72259</xdr:colOff>
      <xdr:row>124</xdr:row>
      <xdr:rowOff>141889</xdr:rowOff>
    </xdr:from>
    <xdr:to>
      <xdr:col>19</xdr:col>
      <xdr:colOff>308742</xdr:colOff>
      <xdr:row>126</xdr:row>
      <xdr:rowOff>203153</xdr:rowOff>
    </xdr:to>
    <xdr:pic>
      <xdr:nvPicPr>
        <xdr:cNvPr id="12" name="Picture 11">
          <a:extLst>
            <a:ext uri="{FF2B5EF4-FFF2-40B4-BE49-F238E27FC236}">
              <a16:creationId xmlns:a16="http://schemas.microsoft.com/office/drawing/2014/main" id="{80FED8EE-D828-3B86-812B-4BE61530B040}"/>
            </a:ext>
          </a:extLst>
        </xdr:cNvPr>
        <xdr:cNvPicPr>
          <a:picLocks noChangeAspect="1"/>
        </xdr:cNvPicPr>
      </xdr:nvPicPr>
      <xdr:blipFill>
        <a:blip xmlns:r="http://schemas.openxmlformats.org/officeDocument/2006/relationships" r:embed="rId4"/>
        <a:stretch>
          <a:fillRect/>
        </a:stretch>
      </xdr:blipFill>
      <xdr:spPr>
        <a:xfrm>
          <a:off x="6050018" y="42485441"/>
          <a:ext cx="6345621" cy="560320"/>
        </a:xfrm>
        <a:prstGeom prst="rect">
          <a:avLst/>
        </a:prstGeom>
      </xdr:spPr>
    </xdr:pic>
    <xdr:clientData/>
  </xdr:twoCellAnchor>
  <xdr:twoCellAnchor>
    <xdr:from>
      <xdr:col>13</xdr:col>
      <xdr:colOff>453259</xdr:colOff>
      <xdr:row>124</xdr:row>
      <xdr:rowOff>135977</xdr:rowOff>
    </xdr:from>
    <xdr:to>
      <xdr:col>15</xdr:col>
      <xdr:colOff>229916</xdr:colOff>
      <xdr:row>125</xdr:row>
      <xdr:rowOff>6569</xdr:rowOff>
    </xdr:to>
    <xdr:sp macro="" textlink="">
      <xdr:nvSpPr>
        <xdr:cNvPr id="13" name="Rectangle 12">
          <a:extLst>
            <a:ext uri="{FF2B5EF4-FFF2-40B4-BE49-F238E27FC236}">
              <a16:creationId xmlns:a16="http://schemas.microsoft.com/office/drawing/2014/main" id="{304A2934-511C-488C-8F9A-26162EEF021B}"/>
            </a:ext>
          </a:extLst>
        </xdr:cNvPr>
        <xdr:cNvSpPr/>
      </xdr:nvSpPr>
      <xdr:spPr>
        <a:xfrm>
          <a:off x="8874673" y="42479529"/>
          <a:ext cx="998484" cy="19247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65690</xdr:colOff>
      <xdr:row>141</xdr:row>
      <xdr:rowOff>170793</xdr:rowOff>
    </xdr:from>
    <xdr:to>
      <xdr:col>17</xdr:col>
      <xdr:colOff>385665</xdr:colOff>
      <xdr:row>148</xdr:row>
      <xdr:rowOff>7756</xdr:rowOff>
    </xdr:to>
    <xdr:pic>
      <xdr:nvPicPr>
        <xdr:cNvPr id="14" name="Picture 13">
          <a:extLst>
            <a:ext uri="{FF2B5EF4-FFF2-40B4-BE49-F238E27FC236}">
              <a16:creationId xmlns:a16="http://schemas.microsoft.com/office/drawing/2014/main" id="{50E25769-EFC9-8EC1-02E0-72005B8743A3}"/>
            </a:ext>
          </a:extLst>
        </xdr:cNvPr>
        <xdr:cNvPicPr>
          <a:picLocks noChangeAspect="1"/>
        </xdr:cNvPicPr>
      </xdr:nvPicPr>
      <xdr:blipFill>
        <a:blip xmlns:r="http://schemas.openxmlformats.org/officeDocument/2006/relationships" r:embed="rId5"/>
        <a:stretch>
          <a:fillRect/>
        </a:stretch>
      </xdr:blipFill>
      <xdr:spPr>
        <a:xfrm>
          <a:off x="6043449" y="49510293"/>
          <a:ext cx="5209190" cy="2294113"/>
        </a:xfrm>
        <a:prstGeom prst="rect">
          <a:avLst/>
        </a:prstGeom>
      </xdr:spPr>
    </xdr:pic>
    <xdr:clientData/>
  </xdr:twoCellAnchor>
  <xdr:twoCellAnchor>
    <xdr:from>
      <xdr:col>13</xdr:col>
      <xdr:colOff>190501</xdr:colOff>
      <xdr:row>143</xdr:row>
      <xdr:rowOff>45984</xdr:rowOff>
    </xdr:from>
    <xdr:to>
      <xdr:col>14</xdr:col>
      <xdr:colOff>190500</xdr:colOff>
      <xdr:row>143</xdr:row>
      <xdr:rowOff>182636</xdr:rowOff>
    </xdr:to>
    <xdr:sp macro="" textlink="">
      <xdr:nvSpPr>
        <xdr:cNvPr id="15" name="Rectangle 14">
          <a:extLst>
            <a:ext uri="{FF2B5EF4-FFF2-40B4-BE49-F238E27FC236}">
              <a16:creationId xmlns:a16="http://schemas.microsoft.com/office/drawing/2014/main" id="{4E1EC6F1-29C2-4875-83F6-AE168AF46919}"/>
            </a:ext>
          </a:extLst>
        </xdr:cNvPr>
        <xdr:cNvSpPr/>
      </xdr:nvSpPr>
      <xdr:spPr>
        <a:xfrm>
          <a:off x="8611915" y="49891294"/>
          <a:ext cx="610913" cy="136652"/>
        </a:xfrm>
        <a:prstGeom prst="rect">
          <a:avLst/>
        </a:prstGeom>
        <a:noFill/>
        <a:ln w="28575">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32845</xdr:colOff>
      <xdr:row>169</xdr:row>
      <xdr:rowOff>0</xdr:rowOff>
    </xdr:from>
    <xdr:to>
      <xdr:col>16</xdr:col>
      <xdr:colOff>376336</xdr:colOff>
      <xdr:row>175</xdr:row>
      <xdr:rowOff>11872</xdr:rowOff>
    </xdr:to>
    <xdr:pic>
      <xdr:nvPicPr>
        <xdr:cNvPr id="16" name="Picture 15">
          <a:extLst>
            <a:ext uri="{FF2B5EF4-FFF2-40B4-BE49-F238E27FC236}">
              <a16:creationId xmlns:a16="http://schemas.microsoft.com/office/drawing/2014/main" id="{3DD64B3D-E659-A52D-22AA-EC64E7A6E872}"/>
            </a:ext>
          </a:extLst>
        </xdr:cNvPr>
        <xdr:cNvPicPr>
          <a:picLocks noChangeAspect="1"/>
        </xdr:cNvPicPr>
      </xdr:nvPicPr>
      <xdr:blipFill>
        <a:blip xmlns:r="http://schemas.openxmlformats.org/officeDocument/2006/relationships" r:embed="rId6"/>
        <a:stretch>
          <a:fillRect/>
        </a:stretch>
      </xdr:blipFill>
      <xdr:spPr>
        <a:xfrm>
          <a:off x="6010604" y="63298552"/>
          <a:ext cx="4617982" cy="2449823"/>
        </a:xfrm>
        <a:prstGeom prst="rect">
          <a:avLst/>
        </a:prstGeom>
      </xdr:spPr>
    </xdr:pic>
    <xdr:clientData/>
  </xdr:twoCellAnchor>
  <xdr:twoCellAnchor>
    <xdr:from>
      <xdr:col>12</xdr:col>
      <xdr:colOff>243052</xdr:colOff>
      <xdr:row>169</xdr:row>
      <xdr:rowOff>354724</xdr:rowOff>
    </xdr:from>
    <xdr:to>
      <xdr:col>14</xdr:col>
      <xdr:colOff>584638</xdr:colOff>
      <xdr:row>170</xdr:row>
      <xdr:rowOff>32844</xdr:rowOff>
    </xdr:to>
    <xdr:sp macro="" textlink="">
      <xdr:nvSpPr>
        <xdr:cNvPr id="18" name="Rectangle 17">
          <a:extLst>
            <a:ext uri="{FF2B5EF4-FFF2-40B4-BE49-F238E27FC236}">
              <a16:creationId xmlns:a16="http://schemas.microsoft.com/office/drawing/2014/main" id="{993C11CB-94C9-4E72-B5B6-49B5B67530FF}"/>
            </a:ext>
          </a:extLst>
        </xdr:cNvPr>
        <xdr:cNvSpPr/>
      </xdr:nvSpPr>
      <xdr:spPr>
        <a:xfrm>
          <a:off x="8053552" y="63653276"/>
          <a:ext cx="1563414" cy="1642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387569</xdr:colOff>
      <xdr:row>122</xdr:row>
      <xdr:rowOff>32844</xdr:rowOff>
    </xdr:from>
    <xdr:to>
      <xdr:col>19</xdr:col>
      <xdr:colOff>338827</xdr:colOff>
      <xdr:row>124</xdr:row>
      <xdr:rowOff>81089</xdr:rowOff>
    </xdr:to>
    <xdr:pic>
      <xdr:nvPicPr>
        <xdr:cNvPr id="19" name="Picture 18">
          <a:extLst>
            <a:ext uri="{FF2B5EF4-FFF2-40B4-BE49-F238E27FC236}">
              <a16:creationId xmlns:a16="http://schemas.microsoft.com/office/drawing/2014/main" id="{3D8316DE-26BA-47D5-2B13-C29730FE9707}"/>
            </a:ext>
          </a:extLst>
        </xdr:cNvPr>
        <xdr:cNvPicPr>
          <a:picLocks noChangeAspect="1"/>
        </xdr:cNvPicPr>
      </xdr:nvPicPr>
      <xdr:blipFill>
        <a:blip xmlns:r="http://schemas.openxmlformats.org/officeDocument/2006/relationships" r:embed="rId7"/>
        <a:stretch>
          <a:fillRect/>
        </a:stretch>
      </xdr:blipFill>
      <xdr:spPr>
        <a:xfrm>
          <a:off x="6365328" y="41870585"/>
          <a:ext cx="6056586" cy="526346"/>
        </a:xfrm>
        <a:prstGeom prst="rect">
          <a:avLst/>
        </a:prstGeom>
      </xdr:spPr>
    </xdr:pic>
    <xdr:clientData/>
  </xdr:twoCellAnchor>
  <xdr:twoCellAnchor>
    <xdr:from>
      <xdr:col>13</xdr:col>
      <xdr:colOff>566245</xdr:colOff>
      <xdr:row>122</xdr:row>
      <xdr:rowOff>34159</xdr:rowOff>
    </xdr:from>
    <xdr:to>
      <xdr:col>15</xdr:col>
      <xdr:colOff>342902</xdr:colOff>
      <xdr:row>123</xdr:row>
      <xdr:rowOff>73573</xdr:rowOff>
    </xdr:to>
    <xdr:sp macro="" textlink="">
      <xdr:nvSpPr>
        <xdr:cNvPr id="20" name="Rectangle 19">
          <a:extLst>
            <a:ext uri="{FF2B5EF4-FFF2-40B4-BE49-F238E27FC236}">
              <a16:creationId xmlns:a16="http://schemas.microsoft.com/office/drawing/2014/main" id="{020D2E8A-F0D3-438F-BBA5-40E1E818D1FA}"/>
            </a:ext>
          </a:extLst>
        </xdr:cNvPr>
        <xdr:cNvSpPr/>
      </xdr:nvSpPr>
      <xdr:spPr>
        <a:xfrm>
          <a:off x="8987659" y="41871900"/>
          <a:ext cx="998484" cy="22334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407275</xdr:colOff>
      <xdr:row>161</xdr:row>
      <xdr:rowOff>1037896</xdr:rowOff>
    </xdr:from>
    <xdr:to>
      <xdr:col>16</xdr:col>
      <xdr:colOff>301516</xdr:colOff>
      <xdr:row>163</xdr:row>
      <xdr:rowOff>186825</xdr:rowOff>
    </xdr:to>
    <xdr:pic>
      <xdr:nvPicPr>
        <xdr:cNvPr id="21" name="Picture 20">
          <a:extLst>
            <a:ext uri="{FF2B5EF4-FFF2-40B4-BE49-F238E27FC236}">
              <a16:creationId xmlns:a16="http://schemas.microsoft.com/office/drawing/2014/main" id="{B534D0D6-EB2F-A6F1-2643-6B6DC473D475}"/>
            </a:ext>
          </a:extLst>
        </xdr:cNvPr>
        <xdr:cNvPicPr>
          <a:picLocks noChangeAspect="1"/>
        </xdr:cNvPicPr>
      </xdr:nvPicPr>
      <xdr:blipFill>
        <a:blip xmlns:r="http://schemas.openxmlformats.org/officeDocument/2006/relationships" r:embed="rId8"/>
        <a:stretch>
          <a:fillRect/>
        </a:stretch>
      </xdr:blipFill>
      <xdr:spPr>
        <a:xfrm>
          <a:off x="6385034" y="59442568"/>
          <a:ext cx="4151587" cy="592000"/>
        </a:xfrm>
        <a:prstGeom prst="rect">
          <a:avLst/>
        </a:prstGeom>
      </xdr:spPr>
    </xdr:pic>
    <xdr:clientData/>
  </xdr:twoCellAnchor>
  <xdr:twoCellAnchor>
    <xdr:from>
      <xdr:col>15</xdr:col>
      <xdr:colOff>170794</xdr:colOff>
      <xdr:row>162</xdr:row>
      <xdr:rowOff>52552</xdr:rowOff>
    </xdr:from>
    <xdr:to>
      <xdr:col>16</xdr:col>
      <xdr:colOff>131379</xdr:colOff>
      <xdr:row>162</xdr:row>
      <xdr:rowOff>216775</xdr:rowOff>
    </xdr:to>
    <xdr:sp macro="" textlink="">
      <xdr:nvSpPr>
        <xdr:cNvPr id="22" name="Rectangle 21">
          <a:extLst>
            <a:ext uri="{FF2B5EF4-FFF2-40B4-BE49-F238E27FC236}">
              <a16:creationId xmlns:a16="http://schemas.microsoft.com/office/drawing/2014/main" id="{BDA66C62-5D09-4228-BE2C-EBEBCEAA8C8E}"/>
            </a:ext>
          </a:extLst>
        </xdr:cNvPr>
        <xdr:cNvSpPr/>
      </xdr:nvSpPr>
      <xdr:spPr>
        <a:xfrm>
          <a:off x="9814035" y="59593655"/>
          <a:ext cx="571499" cy="1642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xdr:from>
      <xdr:col>10</xdr:col>
      <xdr:colOff>126125</xdr:colOff>
      <xdr:row>162</xdr:row>
      <xdr:rowOff>244365</xdr:rowOff>
    </xdr:from>
    <xdr:to>
      <xdr:col>11</xdr:col>
      <xdr:colOff>86710</xdr:colOff>
      <xdr:row>163</xdr:row>
      <xdr:rowOff>86708</xdr:rowOff>
    </xdr:to>
    <xdr:sp macro="" textlink="">
      <xdr:nvSpPr>
        <xdr:cNvPr id="23" name="Rectangle 22">
          <a:extLst>
            <a:ext uri="{FF2B5EF4-FFF2-40B4-BE49-F238E27FC236}">
              <a16:creationId xmlns:a16="http://schemas.microsoft.com/office/drawing/2014/main" id="{AD6C04FC-DF52-4A1A-AE60-D82DEA14E8A0}"/>
            </a:ext>
          </a:extLst>
        </xdr:cNvPr>
        <xdr:cNvSpPr/>
      </xdr:nvSpPr>
      <xdr:spPr>
        <a:xfrm>
          <a:off x="6714797" y="59785468"/>
          <a:ext cx="571499" cy="1642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9</xdr:col>
      <xdr:colOff>190500</xdr:colOff>
      <xdr:row>63</xdr:row>
      <xdr:rowOff>170794</xdr:rowOff>
    </xdr:from>
    <xdr:to>
      <xdr:col>18</xdr:col>
      <xdr:colOff>118242</xdr:colOff>
      <xdr:row>72</xdr:row>
      <xdr:rowOff>38744</xdr:rowOff>
    </xdr:to>
    <xdr:pic>
      <xdr:nvPicPr>
        <xdr:cNvPr id="24" name="Picture 23">
          <a:extLst>
            <a:ext uri="{FF2B5EF4-FFF2-40B4-BE49-F238E27FC236}">
              <a16:creationId xmlns:a16="http://schemas.microsoft.com/office/drawing/2014/main" id="{BF5F0D79-6FC2-8FE7-60E0-52BABBC604A2}"/>
            </a:ext>
          </a:extLst>
        </xdr:cNvPr>
        <xdr:cNvPicPr>
          <a:picLocks noChangeAspect="1"/>
        </xdr:cNvPicPr>
      </xdr:nvPicPr>
      <xdr:blipFill>
        <a:blip xmlns:r="http://schemas.openxmlformats.org/officeDocument/2006/relationships" r:embed="rId9"/>
        <a:stretch>
          <a:fillRect/>
        </a:stretch>
      </xdr:blipFill>
      <xdr:spPr>
        <a:xfrm>
          <a:off x="6168259" y="22584104"/>
          <a:ext cx="5425966" cy="2057918"/>
        </a:xfrm>
        <a:prstGeom prst="rect">
          <a:avLst/>
        </a:prstGeom>
      </xdr:spPr>
    </xdr:pic>
    <xdr:clientData/>
  </xdr:twoCellAnchor>
  <xdr:twoCellAnchor>
    <xdr:from>
      <xdr:col>11</xdr:col>
      <xdr:colOff>132694</xdr:colOff>
      <xdr:row>70</xdr:row>
      <xdr:rowOff>40727</xdr:rowOff>
    </xdr:from>
    <xdr:to>
      <xdr:col>12</xdr:col>
      <xdr:colOff>289034</xdr:colOff>
      <xdr:row>71</xdr:row>
      <xdr:rowOff>6569</xdr:rowOff>
    </xdr:to>
    <xdr:sp macro="" textlink="">
      <xdr:nvSpPr>
        <xdr:cNvPr id="25" name="Rectangle 24">
          <a:extLst>
            <a:ext uri="{FF2B5EF4-FFF2-40B4-BE49-F238E27FC236}">
              <a16:creationId xmlns:a16="http://schemas.microsoft.com/office/drawing/2014/main" id="{00953A7B-9EEC-43E5-834A-FB9A81369E27}"/>
            </a:ext>
          </a:extLst>
        </xdr:cNvPr>
        <xdr:cNvSpPr/>
      </xdr:nvSpPr>
      <xdr:spPr>
        <a:xfrm>
          <a:off x="7332280" y="24319624"/>
          <a:ext cx="767254" cy="14977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244078</xdr:colOff>
      <xdr:row>17</xdr:row>
      <xdr:rowOff>1041798</xdr:rowOff>
    </xdr:from>
    <xdr:to>
      <xdr:col>19</xdr:col>
      <xdr:colOff>59531</xdr:colOff>
      <xdr:row>23</xdr:row>
      <xdr:rowOff>29734</xdr:rowOff>
    </xdr:to>
    <xdr:pic>
      <xdr:nvPicPr>
        <xdr:cNvPr id="2" name="Picture 1">
          <a:extLst>
            <a:ext uri="{FF2B5EF4-FFF2-40B4-BE49-F238E27FC236}">
              <a16:creationId xmlns:a16="http://schemas.microsoft.com/office/drawing/2014/main" id="{542D0829-3D6A-B373-81F2-20963067F4A6}"/>
            </a:ext>
          </a:extLst>
        </xdr:cNvPr>
        <xdr:cNvPicPr>
          <a:picLocks noChangeAspect="1"/>
        </xdr:cNvPicPr>
      </xdr:nvPicPr>
      <xdr:blipFill>
        <a:blip xmlns:r="http://schemas.openxmlformats.org/officeDocument/2006/relationships" r:embed="rId1"/>
        <a:stretch>
          <a:fillRect/>
        </a:stretch>
      </xdr:blipFill>
      <xdr:spPr>
        <a:xfrm>
          <a:off x="6179344" y="10031017"/>
          <a:ext cx="5887640" cy="1082960"/>
        </a:xfrm>
        <a:prstGeom prst="rect">
          <a:avLst/>
        </a:prstGeom>
      </xdr:spPr>
    </xdr:pic>
    <xdr:clientData/>
  </xdr:twoCellAnchor>
  <xdr:twoCellAnchor>
    <xdr:from>
      <xdr:col>12</xdr:col>
      <xdr:colOff>95250</xdr:colOff>
      <xdr:row>19</xdr:row>
      <xdr:rowOff>59532</xdr:rowOff>
    </xdr:from>
    <xdr:to>
      <xdr:col>13</xdr:col>
      <xdr:colOff>357187</xdr:colOff>
      <xdr:row>20</xdr:row>
      <xdr:rowOff>45161</xdr:rowOff>
    </xdr:to>
    <xdr:sp macro="" textlink="">
      <xdr:nvSpPr>
        <xdr:cNvPr id="3" name="Rectangle 2">
          <a:extLst>
            <a:ext uri="{FF2B5EF4-FFF2-40B4-BE49-F238E27FC236}">
              <a16:creationId xmlns:a16="http://schemas.microsoft.com/office/drawing/2014/main" id="{95CC8ACE-16B1-4CAA-AF9A-C031A24D9BB2}"/>
            </a:ext>
          </a:extLst>
        </xdr:cNvPr>
        <xdr:cNvSpPr/>
      </xdr:nvSpPr>
      <xdr:spPr>
        <a:xfrm>
          <a:off x="7852172" y="10358438"/>
          <a:ext cx="869156" cy="1642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ULTRA%20STUDIO\Poslovi%202021\2021_36_Ka&#269;i&#263;eva%209\projekt%20konstrukcije\projekt%20obnove%20i%20oja&#269;anja_Ka&#269;i&#263;eva_9_2023.xlsx" TargetMode="External"/><Relationship Id="rId1" Type="http://schemas.openxmlformats.org/officeDocument/2006/relationships/externalLinkPath" Target="file:///P:\ULTRA%20STUDIO\Poslovi%202021\2021_36_Ka&#269;i&#263;eva%209\projekt%20konstrukcije\projekt%20obnove%20i%20oja&#269;anja_Ka&#269;i&#263;eva_9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151-Z251 (2)"/>
      <sheetName val="NASLOVNICA"/>
      <sheetName val="POPIS SURADNIKA"/>
      <sheetName val="POPIS MAPA"/>
      <sheetName val="POPIS MAPA (3)"/>
      <sheetName val="POPIS MAPA (2)"/>
      <sheetName val="SADRŽAJ"/>
      <sheetName val="NASLOVNA 1."/>
      <sheetName val="opci dio"/>
      <sheetName val="NASLOVNA"/>
      <sheetName val="arh_1_TehOp"/>
      <sheetName val="Teh_dio 1"/>
      <sheetName val="Teh_dio 2"/>
      <sheetName val="Teh_dio 3"/>
      <sheetName val="2. SHEMA POZ"/>
      <sheetName val="NASLOVNA 3."/>
      <sheetName val="3.ANALIZA OPT."/>
      <sheetName val="4.MODALNA ANALIZA"/>
      <sheetName val="ZID_XX1"/>
      <sheetName val="5.1.PRORAČUN"/>
      <sheetName val="Z-Y1"/>
      <sheetName val="A_KARBON"/>
      <sheetName val="Z-Y2"/>
      <sheetName val="Z-Y3"/>
      <sheetName val="Z-Y3_karboni_jednostrano"/>
      <sheetName val="Z-X1"/>
      <sheetName val="Z-X1_karboni_jednostrano"/>
      <sheetName val="Z-X2"/>
      <sheetName val="C_KARBON"/>
      <sheetName val="OS D FRCM (2)"/>
      <sheetName val="E_KARBON"/>
      <sheetName val="OS E'_KARBON"/>
      <sheetName val="OS E FRCM  (2)"/>
      <sheetName val="F_KARBON (2)"/>
      <sheetName val="G_KARBON"/>
      <sheetName val="OS1_KARBON"/>
      <sheetName val="OS 2_KARBON  (2)"/>
      <sheetName val="OS 3_KARBON "/>
      <sheetName val="OS 4_KARBON "/>
      <sheetName val="Z-X4"/>
      <sheetName val="Z-X5"/>
      <sheetName val="Z-X6"/>
      <sheetName val="Z-X7"/>
      <sheetName val="Z-X7_karboni_obostrano"/>
      <sheetName val="Z-X8"/>
      <sheetName val="OS Z1_KARBON"/>
      <sheetName val="OS Z4_KARBON "/>
      <sheetName val="OS A_OPTERECENJE"/>
      <sheetName val="OS A_FRCM"/>
      <sheetName val="OS A_KARBON"/>
      <sheetName val="OS B_OPTERECENJE"/>
      <sheetName val="OS B_FRCM"/>
      <sheetName val="OS B_KARBON"/>
      <sheetName val="OS C_OPTERECENJE"/>
      <sheetName val="OS C_FRCM "/>
      <sheetName val="OS C_KARBON"/>
      <sheetName val="OS D_OPTERECENJE"/>
      <sheetName val="OS D_FRCM"/>
      <sheetName val="OS D_KARBON"/>
      <sheetName val="OS E'_OPTERECENJE"/>
      <sheetName val="OS E'_FRCM"/>
      <sheetName val="OS E''_KARBON"/>
      <sheetName val="OS E_OPTERECENJE"/>
      <sheetName val="OS E_FRCM"/>
      <sheetName val="OS E_KARBON"/>
      <sheetName val="OS 1_OPTERECENJE"/>
      <sheetName val="OS 1_FRCM"/>
      <sheetName val="OS 1_KARBON"/>
      <sheetName val="OS 2_OPTERECENJE"/>
      <sheetName val="OS 2_FRCM"/>
      <sheetName val="OS 2_KARBON"/>
      <sheetName val="OS 3_OPTERECENJE"/>
      <sheetName val="OS 3_FRCM"/>
      <sheetName val="OS 3_KARBON"/>
      <sheetName val="OS 4_OPTERECENJE"/>
      <sheetName val="OS 4_FRCM"/>
      <sheetName val="OS 4_KARBON"/>
      <sheetName val="OS 5_OPTERECENJE"/>
      <sheetName val="OS 5_FRCM"/>
      <sheetName val="OS 5_KARBON"/>
      <sheetName val="OS 6_OPTERECENJE"/>
      <sheetName val="OS 6_FRCM"/>
      <sheetName val="OS 6_KARBON"/>
      <sheetName val="OS 7_OPTERECENJE"/>
      <sheetName val="OS 7_FRCM"/>
      <sheetName val="OS 7_KARBON"/>
      <sheetName val="OS 8_OPTERECENJE"/>
      <sheetName val="OS 8_FRCM"/>
      <sheetName val="OS 8_KARBON"/>
      <sheetName val="DOKAZ POTRESNE OTP"/>
      <sheetName val="2-ShemaPoz"/>
      <sheetName val="3.1. AN.OPT"/>
      <sheetName val="3.2. AN.OPT."/>
      <sheetName val="3.3. AN.OPT. (3)"/>
      <sheetName val="3.4 SEIZ ANAL"/>
      <sheetName val="opte"/>
      <sheetName val="4.1"/>
      <sheetName val="rog"/>
      <sheetName val="4.2"/>
      <sheetName val="RezSile (2)"/>
      <sheetName val="HEA160"/>
      <sheetName val="4.3"/>
      <sheetName val="RezSile (3)"/>
      <sheetName val="prečka IPE270"/>
      <sheetName val="stup IPE270"/>
      <sheetName val="4.4"/>
      <sheetName val="RezSile (4)"/>
      <sheetName val="SPREG"/>
      <sheetName val="4.5. Nadvoji"/>
      <sheetName val="ČN"/>
      <sheetName val="N1"/>
      <sheetName val="N2"/>
      <sheetName val="5.1 SP"/>
      <sheetName val="5.2"/>
      <sheetName val="Opt"/>
      <sheetName val="RezSile"/>
      <sheetName val="HEA260"/>
      <sheetName val="trenje"/>
      <sheetName val="ZAKLJUCAK"/>
      <sheetName val="6.GRAF"/>
      <sheetName val="Z-X8_karboni_jednostrano"/>
      <sheetName val="Z1_Inj+C BI-AX"/>
      <sheetName val="5.2. Z2"/>
      <sheetName val="ZID_XX2"/>
      <sheetName val="Z2_M"/>
      <sheetName val="Z2_Inj"/>
      <sheetName val="Z2_G 220"/>
      <sheetName val="Z2_C BI-AX"/>
      <sheetName val="Z2_Inj+G 220"/>
      <sheetName val="Z2_Inj+C BI-AX"/>
      <sheetName val="ZID_XX3"/>
      <sheetName val="5.3. Z3"/>
      <sheetName val="Z3_M"/>
      <sheetName val="Z3_Inj"/>
      <sheetName val="Z3_G 220"/>
      <sheetName val="Z3_C BI-AX"/>
      <sheetName val="Z3_Inj+G 220"/>
      <sheetName val="Z3_Inj+C BI-AX"/>
      <sheetName val="ZID_XX4"/>
      <sheetName val="5.4. Z4"/>
      <sheetName val="Z4_M"/>
      <sheetName val="Z4_Inj"/>
      <sheetName val="Z4_G 220"/>
      <sheetName val="Z4_C BI-AX"/>
      <sheetName val="Z4_Inj+G 220"/>
      <sheetName val="Z4_Inj+C BI-AX"/>
      <sheetName val="ZID_XXA"/>
      <sheetName val="5.5. ZA"/>
      <sheetName val="ZA_M"/>
      <sheetName val="ZA_Inj"/>
      <sheetName val="ZA_G 220"/>
      <sheetName val="ZA_C BI-AX"/>
      <sheetName val="ZA_Inj+G 220"/>
      <sheetName val="ZA_Inj+C BI-AX"/>
      <sheetName val="Torkretiranje zida 1"/>
      <sheetName val="ZID_XXB"/>
      <sheetName val="5.6. ZB"/>
      <sheetName val="ZB_M"/>
      <sheetName val="ZB_Inj"/>
      <sheetName val="ZB_G 220"/>
      <sheetName val="ZB_C BI-AX"/>
      <sheetName val="ZB_Inj+G 220"/>
      <sheetName val="ZB_Inj+C BI-AX"/>
      <sheetName val="ZID_XXC"/>
      <sheetName val="5.7. ZC"/>
      <sheetName val="ZC_M"/>
      <sheetName val="ZC_Inj"/>
      <sheetName val="ZC_G 220"/>
      <sheetName val="ZC_C BI-AX"/>
      <sheetName val="ZC_Inj+G 220"/>
      <sheetName val="ZC_Inj+C BI-AX"/>
      <sheetName val="ZID_XXD"/>
      <sheetName val="5.8. ZD"/>
      <sheetName val="ZD_M"/>
      <sheetName val="ZD_Inj"/>
      <sheetName val="ZD_G 220"/>
      <sheetName val="ZD_C BI-AX"/>
      <sheetName val="ZD_Inj+G 220"/>
      <sheetName val="ZD_Inj+C BI-AX"/>
      <sheetName val="Z_35D-65D_M"/>
      <sheetName val="Z_35D-65D_C BI-AX"/>
      <sheetName val="Z1_Rekap"/>
      <sheetName val="Z2_Rekap"/>
      <sheetName val="Z3_Rekap"/>
      <sheetName val="Z4_Rekap"/>
      <sheetName val="ZA_Rekap"/>
      <sheetName val="ZB_Rekap"/>
      <sheetName val="ZC_Rekap"/>
      <sheetName val="ZD_Rekap"/>
      <sheetName val="6_GRAF"/>
      <sheetName val="6_1_GRAF"/>
      <sheetName val="6_2_GRAF"/>
      <sheetName val="6_3_GRAF"/>
      <sheetName val="Tr_15X"/>
      <sheetName val="Tr_25X"/>
      <sheetName val="Tr_35X"/>
      <sheetName val="Tr_45X"/>
      <sheetName val="Tr_55X"/>
      <sheetName val="Tr_65X"/>
      <sheetName val="Tr_stubište"/>
      <sheetName val="Tr_15X_pregradni"/>
      <sheetName val="Tr_Z_35D-65D"/>
      <sheetName val="Tr_25X_pregradni"/>
      <sheetName val="Tr_35X_pregradni"/>
      <sheetName val="Tr_45X_pregradni"/>
      <sheetName val="Tr_55X_pregradni"/>
      <sheetName val="Tr_65X_pregradni"/>
      <sheetName val="Troškovnik"/>
      <sheetName val="Troškovnik_G220"/>
    </sheetNames>
    <sheetDataSet>
      <sheetData sheetId="0"/>
      <sheetData sheetId="1"/>
      <sheetData sheetId="2"/>
      <sheetData sheetId="3"/>
      <sheetData sheetId="4"/>
      <sheetData sheetId="5"/>
      <sheetData sheetId="6"/>
      <sheetData sheetId="7"/>
      <sheetData sheetId="8"/>
      <sheetData sheetId="9">
        <row r="1">
          <cell r="D1" t="str">
            <v>Popravak konstrukcije</v>
          </cell>
        </row>
        <row r="2">
          <cell r="D2" t="str">
            <v>Kačićeva 9</v>
          </cell>
        </row>
        <row r="3">
          <cell r="D3" t="str">
            <v>Zagreb, veljača 2023.</v>
          </cell>
          <cell r="F3" t="str">
            <v>TD 36/21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16">
          <cell r="J16">
            <v>386</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theme/theme1.xml><?xml version="1.0" encoding="utf-8"?>
<a:theme xmlns:a="http://schemas.openxmlformats.org/drawingml/2006/main" name="Tema sustav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MK34"/>
  <sheetViews>
    <sheetView showGridLines="0" showRowColHeaders="0" showZeros="0" view="pageBreakPreview" zoomScaleNormal="110" workbookViewId="0">
      <selection activeCell="J9" sqref="J9"/>
    </sheetView>
  </sheetViews>
  <sheetFormatPr defaultColWidth="10" defaultRowHeight="15"/>
  <cols>
    <col min="1" max="1" width="4.140625" style="3" customWidth="1"/>
    <col min="2" max="2" width="8.42578125" style="3" customWidth="1"/>
    <col min="3" max="3" width="12.42578125" style="3" customWidth="1"/>
    <col min="4" max="4" width="12.85546875" style="3" customWidth="1"/>
    <col min="5" max="5" width="20.85546875" style="3" customWidth="1"/>
    <col min="6" max="6" width="14" style="3" customWidth="1"/>
    <col min="7" max="1025" width="10" style="3"/>
  </cols>
  <sheetData>
    <row r="1" spans="1:7" ht="12.75" customHeight="1">
      <c r="A1" s="303"/>
      <c r="B1" s="303"/>
      <c r="C1" s="304"/>
      <c r="D1" s="998" t="str">
        <f>[1]NASLOVNA!D1</f>
        <v>Popravak konstrukcije</v>
      </c>
      <c r="E1" s="999"/>
      <c r="F1" s="305" t="s">
        <v>1259</v>
      </c>
      <c r="G1" s="305" t="s">
        <v>1260</v>
      </c>
    </row>
    <row r="2" spans="1:7" ht="12.75" customHeight="1">
      <c r="A2" s="303"/>
      <c r="B2" s="303"/>
      <c r="C2" s="304"/>
      <c r="D2" s="998" t="str">
        <f>[1]NASLOVNA!D2</f>
        <v>Kačićeva 9</v>
      </c>
      <c r="E2" s="999"/>
      <c r="F2" s="303"/>
      <c r="G2" s="303"/>
    </row>
    <row r="3" spans="1:7" ht="12.75" customHeight="1">
      <c r="A3" s="306"/>
      <c r="B3" s="306"/>
      <c r="C3" s="307"/>
      <c r="D3" s="1000" t="str">
        <f>[1]NASLOVNA!D3</f>
        <v>Zagreb, veljača 2023.</v>
      </c>
      <c r="E3" s="1001"/>
      <c r="F3" s="309" t="str">
        <f>[1]NASLOVNA!F3</f>
        <v>TD 36/21</v>
      </c>
      <c r="G3" s="308">
        <f>1+386</f>
        <v>387</v>
      </c>
    </row>
    <row r="4" spans="1:7" ht="12.75" customHeight="1">
      <c r="C4" s="1002"/>
      <c r="D4" s="1002"/>
    </row>
    <row r="5" spans="1:7" ht="12.75" customHeight="1">
      <c r="C5" s="1002"/>
      <c r="D5" s="1002"/>
    </row>
    <row r="6" spans="1:7" ht="12.75" customHeight="1">
      <c r="C6" s="997"/>
      <c r="D6" s="997"/>
    </row>
    <row r="7" spans="1:7" ht="12.75" customHeight="1">
      <c r="C7" s="4"/>
      <c r="D7" s="4"/>
    </row>
    <row r="8" spans="1:7" ht="12.75" customHeight="1"/>
    <row r="9" spans="1:7" ht="12.75" customHeight="1">
      <c r="C9" s="310"/>
      <c r="D9" s="310"/>
    </row>
    <row r="10" spans="1:7" ht="12.75" customHeight="1"/>
    <row r="11" spans="1:7" ht="12.75" customHeight="1">
      <c r="C11" s="259"/>
      <c r="D11" s="259"/>
    </row>
    <row r="12" spans="1:7" ht="12.75" customHeight="1"/>
    <row r="13" spans="1:7" s="4" customFormat="1" ht="12.75" customHeight="1">
      <c r="B13" s="3"/>
      <c r="C13" s="259"/>
      <c r="D13" s="259"/>
    </row>
    <row r="14" spans="1:7" s="4" customFormat="1" ht="12.75" customHeight="1">
      <c r="B14" s="3"/>
      <c r="C14" s="3"/>
      <c r="D14" s="3"/>
    </row>
    <row r="15" spans="1:7" s="4" customFormat="1" ht="12.75" customHeight="1">
      <c r="B15" s="3"/>
      <c r="C15" s="311"/>
      <c r="D15" s="311"/>
    </row>
    <row r="16" spans="1:7" s="4" customFormat="1" ht="12.75" customHeight="1">
      <c r="B16" s="3"/>
      <c r="C16" s="311"/>
      <c r="D16" s="311"/>
    </row>
    <row r="17" spans="2:5" s="4" customFormat="1" ht="12.75" customHeight="1">
      <c r="B17" s="5"/>
      <c r="C17" s="6"/>
      <c r="D17" s="7"/>
    </row>
    <row r="18" spans="2:5" s="4" customFormat="1" ht="12.75" customHeight="1"/>
    <row r="19" spans="2:5" s="4" customFormat="1" ht="12.75" customHeight="1">
      <c r="B19" s="5"/>
      <c r="C19" s="6"/>
      <c r="D19" s="5"/>
    </row>
    <row r="20" spans="2:5" s="4" customFormat="1" ht="12.75" customHeight="1"/>
    <row r="21" spans="2:5" s="4" customFormat="1" ht="12.75" customHeight="1">
      <c r="B21" s="5"/>
      <c r="C21" s="6"/>
      <c r="D21" s="7"/>
    </row>
    <row r="22" spans="2:5" s="4" customFormat="1" ht="12.75" customHeight="1"/>
    <row r="23" spans="2:5" s="4" customFormat="1" ht="12.75" customHeight="1">
      <c r="B23" s="5"/>
      <c r="C23" s="6"/>
      <c r="D23" s="8"/>
    </row>
    <row r="24" spans="2:5" s="4" customFormat="1" ht="12.75" customHeight="1">
      <c r="B24" s="5"/>
      <c r="C24" s="6"/>
      <c r="D24" s="8"/>
    </row>
    <row r="25" spans="2:5" s="4" customFormat="1" ht="12.75" customHeight="1">
      <c r="B25" s="5"/>
      <c r="C25" s="6"/>
      <c r="D25" s="8"/>
    </row>
    <row r="26" spans="2:5" s="4" customFormat="1" ht="12.75" customHeight="1"/>
    <row r="27" spans="2:5" s="4" customFormat="1" ht="30" customHeight="1">
      <c r="B27" s="312" t="s">
        <v>1261</v>
      </c>
      <c r="C27" s="313" t="s">
        <v>1262</v>
      </c>
      <c r="D27" s="303"/>
      <c r="E27" s="303"/>
    </row>
    <row r="28" spans="2:5" s="4" customFormat="1" ht="12.75" customHeight="1"/>
    <row r="29" spans="2:5" s="4" customFormat="1" ht="12.75" customHeight="1">
      <c r="B29" s="5"/>
    </row>
    <row r="30" spans="2:5" s="4" customFormat="1" ht="12.75" customHeight="1"/>
    <row r="31" spans="2:5" s="4" customFormat="1" ht="12.75" customHeight="1"/>
    <row r="32" spans="2:5" s="4" customFormat="1"/>
    <row r="33" spans="2:4" s="4" customFormat="1"/>
    <row r="34" spans="2:4" s="4" customFormat="1">
      <c r="B34" s="5"/>
      <c r="C34" s="6"/>
      <c r="D34" s="5"/>
    </row>
  </sheetData>
  <mergeCells count="6">
    <mergeCell ref="C6:D6"/>
    <mergeCell ref="D1:E1"/>
    <mergeCell ref="D2:E2"/>
    <mergeCell ref="D3:E3"/>
    <mergeCell ref="C4:D4"/>
    <mergeCell ref="C5:D5"/>
  </mergeCells>
  <pageMargins left="0.74803149606299213" right="0.35433070866141736" top="0.59055118110236227" bottom="0.39370078740157483" header="0.51181102362204722" footer="0.51181102362204722"/>
  <pageSetup paperSize="9" scale="98" firstPageNumber="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D318-8DB7-470F-B840-FB0C504C524E}">
  <sheetPr>
    <tabColor rgb="FF0070C0"/>
  </sheetPr>
  <dimension ref="A1:AML184"/>
  <sheetViews>
    <sheetView showZeros="0" view="pageBreakPreview" topLeftCell="A20" zoomScale="115" zoomScaleNormal="110" zoomScaleSheetLayoutView="115" workbookViewId="0">
      <selection activeCell="H30" sqref="H30"/>
    </sheetView>
  </sheetViews>
  <sheetFormatPr defaultColWidth="9.140625" defaultRowHeight="15"/>
  <cols>
    <col min="1" max="1" width="2.42578125" style="88" customWidth="1"/>
    <col min="2" max="3" width="3.5703125" style="88" customWidth="1"/>
    <col min="4" max="4" width="45.140625" style="177" customWidth="1"/>
    <col min="5" max="5" width="4.85546875" style="88" customWidth="1"/>
    <col min="6" max="8" width="10" style="88" customWidth="1"/>
    <col min="9" max="9" width="17" style="27" customWidth="1"/>
    <col min="10" max="13" width="9.140625" style="88"/>
    <col min="14" max="14" width="10.140625" style="88" bestFit="1" customWidth="1"/>
    <col min="15" max="1026" width="9.140625" style="88"/>
  </cols>
  <sheetData>
    <row r="1" spans="1:14" ht="39.950000000000003" customHeight="1">
      <c r="A1" s="1006" t="s">
        <v>131</v>
      </c>
      <c r="B1" s="1006"/>
      <c r="C1" s="1006"/>
      <c r="D1" s="91" t="s">
        <v>132</v>
      </c>
      <c r="E1" s="92" t="s">
        <v>133</v>
      </c>
      <c r="F1" s="92" t="s">
        <v>134</v>
      </c>
      <c r="G1" s="93" t="s">
        <v>135</v>
      </c>
      <c r="H1" s="93" t="s">
        <v>136</v>
      </c>
      <c r="I1" s="383" t="s">
        <v>1846</v>
      </c>
    </row>
    <row r="2" spans="1:14">
      <c r="A2" s="95"/>
      <c r="B2" s="95"/>
      <c r="C2" s="95"/>
      <c r="D2" s="95"/>
      <c r="E2" s="95"/>
      <c r="F2" s="95"/>
      <c r="G2" s="95"/>
      <c r="H2" s="95"/>
      <c r="I2" s="6"/>
    </row>
    <row r="3" spans="1:14" ht="38.25" thickBot="1">
      <c r="A3" s="178" t="s">
        <v>137</v>
      </c>
      <c r="B3" s="99" t="s">
        <v>490</v>
      </c>
      <c r="C3" s="99"/>
      <c r="D3" s="179" t="s">
        <v>1280</v>
      </c>
      <c r="E3" s="180"/>
      <c r="F3" s="181"/>
      <c r="G3" s="180"/>
      <c r="H3" s="182"/>
      <c r="I3" s="6"/>
    </row>
    <row r="4" spans="1:14">
      <c r="A4" s="103"/>
      <c r="B4" s="45"/>
      <c r="C4" s="47"/>
      <c r="D4" s="156"/>
      <c r="E4" s="104"/>
      <c r="F4" s="105"/>
      <c r="G4" s="104"/>
      <c r="H4" s="151"/>
      <c r="I4" s="379"/>
    </row>
    <row r="5" spans="1:14">
      <c r="A5" s="119"/>
      <c r="B5" s="153"/>
      <c r="C5" s="154"/>
      <c r="D5" s="155" t="s">
        <v>140</v>
      </c>
      <c r="E5" s="120"/>
      <c r="F5" s="117"/>
      <c r="G5" s="120"/>
      <c r="H5" s="156"/>
      <c r="I5" s="43"/>
    </row>
    <row r="6" spans="1:14" s="88" customFormat="1">
      <c r="A6" s="119"/>
      <c r="B6" s="153"/>
      <c r="C6" s="154"/>
      <c r="D6" s="39"/>
      <c r="E6" s="120"/>
      <c r="F6" s="117"/>
      <c r="G6" s="120"/>
      <c r="H6" s="156"/>
      <c r="I6" s="6"/>
    </row>
    <row r="7" spans="1:14" s="88" customFormat="1">
      <c r="A7" s="119"/>
      <c r="B7" s="153"/>
      <c r="C7" s="154"/>
      <c r="D7" s="155" t="s">
        <v>436</v>
      </c>
      <c r="E7" s="120"/>
      <c r="F7" s="117"/>
      <c r="G7" s="120"/>
      <c r="H7" s="156"/>
      <c r="I7" s="6"/>
    </row>
    <row r="8" spans="1:14" s="88" customFormat="1" ht="46.5" customHeight="1">
      <c r="A8" s="119"/>
      <c r="B8" s="153"/>
      <c r="C8" s="296" t="s">
        <v>243</v>
      </c>
      <c r="D8" s="39" t="s">
        <v>1263</v>
      </c>
      <c r="E8" s="120"/>
      <c r="F8" s="117"/>
      <c r="G8" s="120"/>
      <c r="H8" s="156"/>
      <c r="I8" s="6"/>
    </row>
    <row r="9" spans="1:14" s="88" customFormat="1" ht="30.75" customHeight="1">
      <c r="A9" s="119"/>
      <c r="B9" s="153"/>
      <c r="C9" s="55" t="s">
        <v>243</v>
      </c>
      <c r="D9" s="12" t="s">
        <v>1246</v>
      </c>
      <c r="E9" s="120"/>
      <c r="F9" s="117"/>
      <c r="G9" s="120"/>
      <c r="H9" s="156"/>
      <c r="I9" s="6"/>
    </row>
    <row r="10" spans="1:14" s="88" customFormat="1" ht="45.75" customHeight="1">
      <c r="A10" s="119"/>
      <c r="B10" s="153"/>
      <c r="C10" s="55" t="s">
        <v>243</v>
      </c>
      <c r="D10" s="12" t="s">
        <v>1272</v>
      </c>
      <c r="E10" s="120"/>
      <c r="F10" s="117"/>
      <c r="G10" s="120"/>
      <c r="H10" s="156"/>
      <c r="I10" s="6"/>
      <c r="N10" s="316"/>
    </row>
    <row r="11" spans="1:14" s="88" customFormat="1">
      <c r="A11" s="119"/>
      <c r="B11" s="153"/>
      <c r="C11" s="55"/>
      <c r="D11" s="12"/>
      <c r="E11" s="120"/>
      <c r="F11" s="117"/>
      <c r="G11" s="120"/>
      <c r="H11" s="156"/>
      <c r="I11" s="378"/>
    </row>
    <row r="12" spans="1:14" s="88" customFormat="1" ht="21" customHeight="1">
      <c r="A12" s="119"/>
      <c r="B12" s="153"/>
      <c r="C12" s="55" t="s">
        <v>243</v>
      </c>
      <c r="D12" s="12" t="s">
        <v>222</v>
      </c>
      <c r="E12" s="120"/>
      <c r="F12" s="117"/>
      <c r="G12" s="120"/>
      <c r="H12" s="156"/>
      <c r="I12" s="6"/>
    </row>
    <row r="13" spans="1:14" s="88" customFormat="1" ht="18.75" customHeight="1">
      <c r="A13" s="119"/>
      <c r="B13" s="153"/>
      <c r="C13" s="55"/>
      <c r="D13" s="297" t="s">
        <v>1253</v>
      </c>
      <c r="E13" s="120"/>
      <c r="F13" s="117"/>
      <c r="G13" s="120"/>
      <c r="H13" s="156"/>
      <c r="I13" s="6"/>
    </row>
    <row r="14" spans="1:14" s="88" customFormat="1" ht="17.25" customHeight="1">
      <c r="A14" s="119"/>
      <c r="B14" s="153"/>
      <c r="C14" s="55"/>
      <c r="D14" s="297" t="s">
        <v>1252</v>
      </c>
      <c r="E14" s="120"/>
      <c r="F14" s="117"/>
      <c r="G14" s="120"/>
      <c r="H14" s="156"/>
      <c r="I14" s="6"/>
    </row>
    <row r="15" spans="1:14" s="88" customFormat="1" ht="23.25" customHeight="1">
      <c r="A15" s="119"/>
      <c r="B15" s="153"/>
      <c r="C15" s="55"/>
      <c r="D15" s="297" t="s">
        <v>1251</v>
      </c>
      <c r="E15" s="120"/>
      <c r="F15" s="117"/>
      <c r="G15" s="120"/>
      <c r="H15" s="156"/>
      <c r="I15" s="6"/>
    </row>
    <row r="16" spans="1:14" s="88" customFormat="1" ht="18.75" customHeight="1">
      <c r="A16" s="119"/>
      <c r="B16" s="153"/>
      <c r="C16" s="55"/>
      <c r="D16" s="297" t="s">
        <v>1250</v>
      </c>
      <c r="E16" s="120"/>
      <c r="F16" s="117"/>
      <c r="G16" s="120"/>
      <c r="H16" s="156"/>
      <c r="I16" s="6"/>
    </row>
    <row r="17" spans="1:9" s="88" customFormat="1" ht="43.5" customHeight="1">
      <c r="A17" s="119"/>
      <c r="B17" s="153"/>
      <c r="C17" s="55"/>
      <c r="D17" s="297" t="s">
        <v>1249</v>
      </c>
      <c r="E17" s="120"/>
      <c r="F17" s="117"/>
      <c r="G17" s="120"/>
      <c r="H17" s="156"/>
      <c r="I17" s="6"/>
    </row>
    <row r="18" spans="1:9" s="88" customFormat="1" ht="25.5">
      <c r="A18" s="119"/>
      <c r="B18" s="153"/>
      <c r="C18" s="55"/>
      <c r="D18" s="12" t="s">
        <v>1248</v>
      </c>
      <c r="E18" s="120"/>
      <c r="F18" s="117"/>
      <c r="G18" s="120"/>
      <c r="H18" s="156"/>
      <c r="I18" s="378"/>
    </row>
    <row r="19" spans="1:9" s="88" customFormat="1">
      <c r="A19" s="119"/>
      <c r="B19" s="153"/>
      <c r="C19" s="55"/>
      <c r="D19" s="299"/>
      <c r="E19" s="120"/>
      <c r="F19" s="117"/>
      <c r="G19" s="120"/>
      <c r="H19" s="156"/>
      <c r="I19" s="6"/>
    </row>
    <row r="20" spans="1:9" s="88" customFormat="1">
      <c r="A20" s="51" t="s">
        <v>137</v>
      </c>
      <c r="B20" s="77" t="s">
        <v>490</v>
      </c>
      <c r="C20" s="53">
        <v>1</v>
      </c>
      <c r="D20" s="75" t="s">
        <v>1264</v>
      </c>
      <c r="E20" s="292"/>
      <c r="F20" s="105"/>
      <c r="G20" s="109"/>
      <c r="H20" s="109"/>
      <c r="I20" s="6"/>
    </row>
    <row r="21" spans="1:9" s="88" customFormat="1" ht="28.5" customHeight="1">
      <c r="A21" s="51"/>
      <c r="B21" s="77"/>
      <c r="C21" s="53"/>
      <c r="D21" s="70" t="s">
        <v>1265</v>
      </c>
      <c r="E21" s="108" t="s">
        <v>1202</v>
      </c>
      <c r="F21" s="105">
        <v>60</v>
      </c>
      <c r="G21" s="109"/>
      <c r="H21" s="109">
        <f t="shared" ref="H21:H26" si="0">F21*G21</f>
        <v>0</v>
      </c>
      <c r="I21" s="393" t="s">
        <v>1844</v>
      </c>
    </row>
    <row r="22" spans="1:9" s="88" customFormat="1" ht="30.75" customHeight="1">
      <c r="A22" s="51"/>
      <c r="B22" s="77"/>
      <c r="C22" s="53"/>
      <c r="D22" s="70" t="s">
        <v>1266</v>
      </c>
      <c r="E22" s="108" t="s">
        <v>1202</v>
      </c>
      <c r="F22" s="105">
        <v>3600</v>
      </c>
      <c r="G22" s="109"/>
      <c r="H22" s="109">
        <f t="shared" si="0"/>
        <v>0</v>
      </c>
      <c r="I22" s="393" t="s">
        <v>1844</v>
      </c>
    </row>
    <row r="23" spans="1:9" s="88" customFormat="1" ht="18.75" customHeight="1">
      <c r="A23" s="51"/>
      <c r="B23" s="77"/>
      <c r="C23" s="53"/>
      <c r="D23" s="70" t="s">
        <v>1267</v>
      </c>
      <c r="E23" s="108" t="s">
        <v>1202</v>
      </c>
      <c r="F23" s="105">
        <v>2820</v>
      </c>
      <c r="G23" s="109"/>
      <c r="H23" s="109">
        <f t="shared" si="0"/>
        <v>0</v>
      </c>
      <c r="I23" s="393" t="s">
        <v>1844</v>
      </c>
    </row>
    <row r="24" spans="1:9" s="88" customFormat="1">
      <c r="A24" s="51"/>
      <c r="B24" s="77"/>
      <c r="C24" s="53"/>
      <c r="D24" s="70" t="s">
        <v>1268</v>
      </c>
      <c r="E24" s="108" t="s">
        <v>1202</v>
      </c>
      <c r="F24" s="105">
        <v>4290</v>
      </c>
      <c r="G24" s="109"/>
      <c r="H24" s="109">
        <f t="shared" si="0"/>
        <v>0</v>
      </c>
      <c r="I24" s="393" t="s">
        <v>1844</v>
      </c>
    </row>
    <row r="25" spans="1:9" s="88" customFormat="1">
      <c r="A25" s="51"/>
      <c r="B25" s="77"/>
      <c r="C25" s="53"/>
      <c r="D25" s="70" t="s">
        <v>1269</v>
      </c>
      <c r="E25" s="108" t="s">
        <v>1202</v>
      </c>
      <c r="F25" s="105">
        <v>120</v>
      </c>
      <c r="G25" s="109"/>
      <c r="H25" s="109">
        <f t="shared" si="0"/>
        <v>0</v>
      </c>
      <c r="I25" s="393" t="s">
        <v>1844</v>
      </c>
    </row>
    <row r="26" spans="1:9" s="88" customFormat="1">
      <c r="A26" s="193"/>
      <c r="B26" s="193"/>
      <c r="C26" s="193"/>
      <c r="D26" s="287" t="s">
        <v>1271</v>
      </c>
      <c r="E26" s="288" t="s">
        <v>1202</v>
      </c>
      <c r="F26" s="317">
        <f>SUM(F21:F25)*0.03</f>
        <v>326.7</v>
      </c>
      <c r="G26" s="193"/>
      <c r="H26" s="290">
        <f t="shared" si="0"/>
        <v>0</v>
      </c>
      <c r="I26" s="395" t="s">
        <v>1844</v>
      </c>
    </row>
    <row r="27" spans="1:9" s="88" customFormat="1">
      <c r="A27" s="51"/>
      <c r="B27" s="77"/>
      <c r="C27" s="53"/>
      <c r="D27" s="70"/>
      <c r="E27" s="108"/>
      <c r="F27" s="105"/>
      <c r="G27" s="157"/>
      <c r="H27" s="160"/>
      <c r="I27" s="6"/>
    </row>
    <row r="28" spans="1:9" s="88" customFormat="1">
      <c r="A28" s="51"/>
      <c r="B28" s="77"/>
      <c r="C28" s="53"/>
      <c r="D28" s="70"/>
      <c r="E28" s="108"/>
      <c r="F28" s="105"/>
      <c r="G28" s="157"/>
      <c r="H28" s="160"/>
      <c r="I28" s="6"/>
    </row>
    <row r="29" spans="1:9" s="88" customFormat="1" ht="51" customHeight="1" thickBot="1">
      <c r="A29" s="314" t="s">
        <v>137</v>
      </c>
      <c r="B29" s="86" t="s">
        <v>490</v>
      </c>
      <c r="C29" s="315"/>
      <c r="D29" s="179" t="s">
        <v>1270</v>
      </c>
      <c r="E29" s="202"/>
      <c r="F29" s="102"/>
      <c r="G29" s="387"/>
      <c r="H29" s="387">
        <f>SUM(H21:H26)</f>
        <v>0</v>
      </c>
      <c r="I29" s="6"/>
    </row>
    <row r="30" spans="1:9" s="88" customFormat="1" ht="15.75">
      <c r="A30" s="134"/>
      <c r="B30" s="203"/>
      <c r="C30" s="136"/>
      <c r="D30" s="300"/>
      <c r="E30" s="138"/>
      <c r="F30" s="1005" t="s">
        <v>1844</v>
      </c>
      <c r="G30" s="1005"/>
      <c r="H30" s="205">
        <f>H21+H22+H23+H24+H25+H26</f>
        <v>0</v>
      </c>
      <c r="I30" s="378"/>
    </row>
    <row r="31" spans="1:9" s="88" customFormat="1" ht="15.75">
      <c r="A31" s="206"/>
      <c r="B31" s="206"/>
      <c r="C31" s="206"/>
      <c r="D31" s="207"/>
      <c r="E31" s="206"/>
      <c r="F31" s="1004" t="s">
        <v>1845</v>
      </c>
      <c r="G31" s="1004"/>
      <c r="H31" s="206"/>
      <c r="I31" s="378"/>
    </row>
    <row r="32" spans="1:9">
      <c r="I32" s="378"/>
    </row>
    <row r="33" spans="9:9">
      <c r="I33" s="378"/>
    </row>
    <row r="34" spans="9:9">
      <c r="I34" s="6"/>
    </row>
    <row r="35" spans="9:9">
      <c r="I35" s="6"/>
    </row>
    <row r="36" spans="9:9">
      <c r="I36" s="6"/>
    </row>
    <row r="37" spans="9:9">
      <c r="I37" s="378"/>
    </row>
    <row r="38" spans="9:9">
      <c r="I38" s="378"/>
    </row>
    <row r="39" spans="9:9">
      <c r="I39" s="6"/>
    </row>
    <row r="40" spans="9:9">
      <c r="I40" s="378"/>
    </row>
    <row r="41" spans="9:9">
      <c r="I41" s="378"/>
    </row>
    <row r="42" spans="9:9">
      <c r="I42" s="378"/>
    </row>
    <row r="43" spans="9:9">
      <c r="I43" s="378"/>
    </row>
    <row r="44" spans="9:9">
      <c r="I44" s="378"/>
    </row>
    <row r="45" spans="9:9">
      <c r="I45" s="6"/>
    </row>
    <row r="46" spans="9:9">
      <c r="I46" s="378"/>
    </row>
    <row r="47" spans="9:9">
      <c r="I47" s="6"/>
    </row>
    <row r="48" spans="9:9">
      <c r="I48" s="6"/>
    </row>
    <row r="49" spans="9:9">
      <c r="I49" s="6"/>
    </row>
    <row r="50" spans="9:9">
      <c r="I50" s="378"/>
    </row>
    <row r="51" spans="9:9">
      <c r="I51" s="378"/>
    </row>
    <row r="52" spans="9:9">
      <c r="I52" s="378"/>
    </row>
    <row r="53" spans="9:9">
      <c r="I53" s="6"/>
    </row>
    <row r="54" spans="9:9">
      <c r="I54" s="6"/>
    </row>
    <row r="55" spans="9:9">
      <c r="I55" s="6"/>
    </row>
    <row r="56" spans="9:9">
      <c r="I56" s="6"/>
    </row>
    <row r="57" spans="9:9">
      <c r="I57" s="6"/>
    </row>
    <row r="58" spans="9:9">
      <c r="I58" s="6"/>
    </row>
    <row r="59" spans="9:9">
      <c r="I59" s="378"/>
    </row>
    <row r="60" spans="9:9">
      <c r="I60" s="378"/>
    </row>
    <row r="61" spans="9:9">
      <c r="I61" s="378"/>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30:G30"/>
    <mergeCell ref="F31:G31"/>
  </mergeCells>
  <pageMargins left="0.74803149606299213" right="0.39370078740157483" top="0.59055118110236215" bottom="0.74803149606299213" header="0.31496062992125984" footer="0.31496062992125984"/>
  <pageSetup paperSize="9" scale="85" firstPageNumber="0" orientation="portrait" r:id="rId1"/>
  <ignoredErrors>
    <ignoredError sqref="H21 H22:H26 H2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MK63"/>
  <sheetViews>
    <sheetView showZeros="0" view="pageBreakPreview" topLeftCell="A39" zoomScaleNormal="110" workbookViewId="0">
      <selection activeCell="D31" sqref="D31"/>
    </sheetView>
  </sheetViews>
  <sheetFormatPr defaultColWidth="9.140625" defaultRowHeight="15"/>
  <cols>
    <col min="1" max="1" width="90.42578125" style="9" customWidth="1"/>
    <col min="2" max="3" width="3.5703125" style="162" customWidth="1"/>
    <col min="4" max="4" width="45.140625" style="162" customWidth="1"/>
    <col min="5" max="5" width="4.85546875" style="162" customWidth="1"/>
    <col min="6" max="8" width="10" style="162" customWidth="1"/>
    <col min="9" max="9" width="9.7109375" style="162" customWidth="1"/>
    <col min="10" max="10" width="10.7109375" style="162" customWidth="1"/>
    <col min="11" max="11" width="5.42578125" style="163" customWidth="1"/>
    <col min="12" max="12" width="2.7109375" style="164" customWidth="1"/>
    <col min="13" max="13" width="9.140625" style="164"/>
    <col min="14" max="14" width="2.7109375" style="164" customWidth="1"/>
    <col min="15" max="15" width="8.7109375" style="164" customWidth="1"/>
    <col min="16" max="16" width="2.7109375" style="164" customWidth="1"/>
    <col min="17" max="17" width="8.7109375" style="164" customWidth="1"/>
    <col min="18" max="18" width="2.7109375" style="164" customWidth="1"/>
    <col min="19" max="19" width="8.7109375" style="162" customWidth="1"/>
    <col min="20" max="1025" width="9.140625" style="162"/>
  </cols>
  <sheetData>
    <row r="1" spans="1:18" s="168" customFormat="1" ht="15.75">
      <c r="A1" s="11"/>
      <c r="B1" s="165"/>
      <c r="C1" s="165"/>
      <c r="D1" s="165"/>
      <c r="E1" s="165"/>
      <c r="F1" s="165"/>
      <c r="G1" s="165"/>
      <c r="H1" s="165"/>
      <c r="I1" s="165"/>
      <c r="J1" s="165"/>
      <c r="K1" s="166"/>
      <c r="L1" s="167"/>
      <c r="M1" s="167"/>
      <c r="N1" s="167"/>
      <c r="O1" s="167"/>
      <c r="P1" s="167"/>
      <c r="Q1" s="167"/>
      <c r="R1" s="167"/>
    </row>
    <row r="2" spans="1:18" ht="15.75">
      <c r="A2" s="169" t="s">
        <v>448</v>
      </c>
      <c r="B2" s="170"/>
      <c r="C2" s="170"/>
      <c r="D2" s="170"/>
      <c r="E2" s="170"/>
      <c r="F2" s="170"/>
      <c r="G2" s="170"/>
      <c r="H2" s="170"/>
      <c r="I2" s="170"/>
      <c r="J2" s="170"/>
    </row>
    <row r="3" spans="1:18" ht="15.75">
      <c r="A3" s="171"/>
      <c r="B3" s="170"/>
      <c r="C3" s="170"/>
      <c r="D3" s="170"/>
      <c r="E3" s="170"/>
      <c r="F3" s="170"/>
      <c r="G3" s="170"/>
      <c r="H3" s="170"/>
      <c r="I3" s="170"/>
      <c r="J3" s="170"/>
    </row>
    <row r="4" spans="1:18" s="174" customFormat="1" ht="12.75">
      <c r="A4" s="12"/>
      <c r="B4" s="168"/>
      <c r="C4" s="168"/>
      <c r="D4" s="168"/>
      <c r="E4" s="168"/>
      <c r="F4" s="168"/>
      <c r="G4" s="168"/>
      <c r="H4" s="168"/>
      <c r="I4" s="168"/>
      <c r="J4" s="168"/>
      <c r="K4" s="172"/>
      <c r="L4" s="173"/>
      <c r="M4" s="173"/>
      <c r="N4" s="173"/>
      <c r="O4" s="173"/>
      <c r="P4" s="173"/>
      <c r="Q4" s="173"/>
      <c r="R4" s="173"/>
    </row>
    <row r="5" spans="1:18" s="174" customFormat="1" ht="38.25">
      <c r="A5" s="12" t="s">
        <v>449</v>
      </c>
      <c r="B5" s="168"/>
      <c r="C5" s="168"/>
      <c r="D5" s="168"/>
      <c r="E5" s="168"/>
      <c r="F5" s="168"/>
      <c r="G5" s="168"/>
      <c r="H5" s="168"/>
      <c r="I5" s="168"/>
      <c r="J5" s="168"/>
      <c r="K5" s="172"/>
      <c r="L5" s="173"/>
      <c r="M5" s="173"/>
      <c r="N5" s="173"/>
      <c r="O5" s="173"/>
      <c r="P5" s="173"/>
      <c r="Q5" s="173"/>
      <c r="R5" s="173"/>
    </row>
    <row r="6" spans="1:18" s="174" customFormat="1" ht="12.75">
      <c r="A6" s="12"/>
      <c r="B6" s="168"/>
      <c r="C6" s="168"/>
      <c r="D6" s="168"/>
      <c r="E6" s="168"/>
      <c r="F6" s="168"/>
      <c r="G6" s="168"/>
      <c r="H6" s="168"/>
      <c r="I6" s="168"/>
      <c r="J6" s="168"/>
      <c r="K6" s="172"/>
      <c r="L6" s="173"/>
      <c r="M6" s="173"/>
      <c r="N6" s="173"/>
      <c r="O6" s="173"/>
      <c r="P6" s="173"/>
      <c r="Q6" s="173"/>
      <c r="R6" s="173"/>
    </row>
    <row r="7" spans="1:18" s="174" customFormat="1" ht="25.5">
      <c r="A7" s="12" t="s">
        <v>450</v>
      </c>
      <c r="B7" s="168"/>
      <c r="C7" s="168"/>
      <c r="D7" s="168"/>
      <c r="E7" s="168"/>
      <c r="F7" s="168"/>
      <c r="G7" s="168"/>
      <c r="H7" s="168"/>
      <c r="I7" s="168"/>
      <c r="J7" s="168"/>
      <c r="K7" s="172"/>
      <c r="L7" s="173"/>
      <c r="M7" s="173"/>
      <c r="N7" s="173"/>
      <c r="O7" s="173"/>
      <c r="P7" s="173"/>
      <c r="Q7" s="173"/>
      <c r="R7" s="173"/>
    </row>
    <row r="8" spans="1:18" s="174" customFormat="1" ht="12.75">
      <c r="A8" s="12" t="s">
        <v>451</v>
      </c>
      <c r="B8" s="168"/>
      <c r="C8" s="168"/>
      <c r="D8" s="168"/>
      <c r="E8" s="168"/>
      <c r="F8" s="168"/>
      <c r="G8" s="168"/>
      <c r="H8" s="168"/>
      <c r="I8" s="168"/>
      <c r="J8" s="168"/>
      <c r="K8" s="172"/>
      <c r="L8" s="173"/>
      <c r="M8" s="173"/>
      <c r="N8" s="173"/>
      <c r="O8" s="173"/>
      <c r="P8" s="173"/>
      <c r="Q8" s="173"/>
      <c r="R8" s="173"/>
    </row>
    <row r="9" spans="1:18" s="174" customFormat="1" ht="25.5">
      <c r="A9" s="12" t="s">
        <v>452</v>
      </c>
      <c r="B9" s="168"/>
      <c r="C9" s="168"/>
      <c r="D9" s="168"/>
      <c r="E9" s="168"/>
      <c r="F9" s="168"/>
      <c r="G9" s="168"/>
      <c r="H9" s="168"/>
      <c r="I9" s="168"/>
      <c r="J9" s="168"/>
      <c r="K9" s="172"/>
      <c r="L9" s="173"/>
      <c r="M9" s="173"/>
      <c r="N9" s="173"/>
      <c r="O9" s="173"/>
      <c r="P9" s="173"/>
      <c r="Q9" s="173"/>
      <c r="R9" s="173"/>
    </row>
    <row r="10" spans="1:18" s="174" customFormat="1" ht="12.75">
      <c r="A10" s="12" t="s">
        <v>453</v>
      </c>
      <c r="B10" s="168"/>
      <c r="C10" s="168"/>
      <c r="D10" s="168"/>
      <c r="E10" s="168"/>
      <c r="F10" s="168"/>
      <c r="G10" s="168"/>
      <c r="H10" s="168"/>
      <c r="I10" s="168"/>
      <c r="J10" s="168"/>
      <c r="K10" s="172"/>
      <c r="L10" s="173"/>
      <c r="M10" s="173"/>
      <c r="N10" s="173"/>
      <c r="O10" s="173"/>
      <c r="P10" s="173"/>
      <c r="Q10" s="173"/>
      <c r="R10" s="173"/>
    </row>
    <row r="11" spans="1:18" s="174" customFormat="1" ht="38.25">
      <c r="A11" s="12" t="s">
        <v>454</v>
      </c>
      <c r="B11" s="168"/>
      <c r="C11" s="168"/>
      <c r="D11" s="168"/>
      <c r="E11" s="168"/>
      <c r="F11" s="168"/>
      <c r="G11" s="168"/>
      <c r="H11" s="168"/>
      <c r="I11" s="168"/>
      <c r="J11" s="168"/>
      <c r="K11" s="172"/>
      <c r="L11" s="173"/>
      <c r="M11" s="173"/>
      <c r="N11" s="173"/>
      <c r="O11" s="173"/>
      <c r="P11" s="173"/>
      <c r="Q11" s="173"/>
      <c r="R11" s="173"/>
    </row>
    <row r="12" spans="1:18" s="174" customFormat="1" ht="12.75">
      <c r="A12" s="12" t="s">
        <v>455</v>
      </c>
      <c r="B12" s="168"/>
      <c r="C12" s="168"/>
      <c r="D12" s="168"/>
      <c r="E12" s="168"/>
      <c r="F12" s="168"/>
      <c r="G12" s="168"/>
      <c r="H12" s="168"/>
      <c r="I12" s="168"/>
      <c r="J12" s="168"/>
      <c r="K12" s="172"/>
      <c r="L12" s="173"/>
      <c r="M12" s="173"/>
      <c r="N12" s="173"/>
      <c r="O12" s="173"/>
      <c r="P12" s="173"/>
      <c r="Q12" s="173"/>
      <c r="R12" s="173"/>
    </row>
    <row r="13" spans="1:18" s="174" customFormat="1" ht="12.75">
      <c r="A13" s="12" t="s">
        <v>456</v>
      </c>
      <c r="B13" s="168"/>
      <c r="C13" s="168"/>
      <c r="D13" s="168"/>
      <c r="E13" s="168"/>
      <c r="F13" s="168"/>
      <c r="G13" s="168"/>
      <c r="H13" s="168"/>
      <c r="I13" s="168"/>
      <c r="J13" s="168"/>
      <c r="K13" s="172"/>
      <c r="L13" s="173"/>
      <c r="M13" s="173"/>
      <c r="N13" s="173"/>
      <c r="O13" s="173"/>
      <c r="P13" s="173"/>
      <c r="Q13" s="173"/>
      <c r="R13" s="173"/>
    </row>
    <row r="14" spans="1:18" s="174" customFormat="1" ht="12.75">
      <c r="A14" s="12"/>
      <c r="B14" s="168"/>
      <c r="C14" s="168"/>
      <c r="D14" s="168"/>
      <c r="E14" s="168"/>
      <c r="F14" s="168"/>
      <c r="G14" s="168"/>
      <c r="H14" s="168"/>
      <c r="I14" s="168"/>
      <c r="J14" s="168"/>
      <c r="K14" s="172"/>
      <c r="L14" s="173"/>
      <c r="M14" s="173"/>
      <c r="N14" s="173"/>
      <c r="O14" s="173"/>
      <c r="P14" s="173"/>
      <c r="Q14" s="173"/>
      <c r="R14" s="173"/>
    </row>
    <row r="15" spans="1:18" s="174" customFormat="1" ht="25.5">
      <c r="A15" s="12" t="s">
        <v>457</v>
      </c>
      <c r="B15" s="168"/>
      <c r="C15" s="168"/>
      <c r="D15" s="168"/>
      <c r="E15" s="168"/>
      <c r="F15" s="168"/>
      <c r="G15" s="168"/>
      <c r="H15" s="168"/>
      <c r="I15" s="168"/>
      <c r="J15" s="168"/>
      <c r="K15" s="172"/>
      <c r="L15" s="173"/>
      <c r="M15" s="173"/>
      <c r="N15" s="173"/>
      <c r="O15" s="173"/>
      <c r="P15" s="173"/>
      <c r="Q15" s="173"/>
      <c r="R15" s="173"/>
    </row>
    <row r="16" spans="1:18" s="174" customFormat="1" ht="12.75">
      <c r="A16" s="12"/>
      <c r="B16" s="168"/>
      <c r="C16" s="168"/>
      <c r="D16" s="168"/>
      <c r="E16" s="168"/>
      <c r="F16" s="168"/>
      <c r="G16" s="168"/>
      <c r="H16" s="168"/>
      <c r="I16" s="168"/>
      <c r="J16" s="168"/>
      <c r="K16" s="172"/>
      <c r="L16" s="173"/>
      <c r="M16" s="173"/>
      <c r="N16" s="173"/>
      <c r="O16" s="173"/>
      <c r="P16" s="173"/>
      <c r="Q16" s="173"/>
      <c r="R16" s="173"/>
    </row>
    <row r="17" spans="1:18" s="174" customFormat="1" ht="12.75">
      <c r="A17" s="75" t="s">
        <v>458</v>
      </c>
      <c r="B17" s="168"/>
      <c r="C17" s="168"/>
      <c r="D17" s="168"/>
      <c r="E17" s="168"/>
      <c r="F17" s="168"/>
      <c r="G17" s="168"/>
      <c r="H17" s="168"/>
      <c r="I17" s="168"/>
      <c r="J17" s="168"/>
      <c r="K17" s="172"/>
      <c r="L17" s="173"/>
      <c r="M17" s="173"/>
      <c r="N17" s="173"/>
      <c r="O17" s="173"/>
      <c r="P17" s="173"/>
      <c r="Q17" s="173"/>
      <c r="R17" s="173"/>
    </row>
    <row r="18" spans="1:18" s="174" customFormat="1" ht="12.75">
      <c r="A18" s="12"/>
      <c r="B18" s="168"/>
      <c r="C18" s="168"/>
      <c r="D18" s="168"/>
      <c r="E18" s="168"/>
      <c r="F18" s="168"/>
      <c r="G18" s="168"/>
      <c r="H18" s="168"/>
      <c r="I18" s="168"/>
      <c r="J18" s="168"/>
      <c r="K18" s="172"/>
      <c r="L18" s="173"/>
      <c r="M18" s="173"/>
      <c r="N18" s="173"/>
      <c r="O18" s="173"/>
      <c r="P18" s="173"/>
      <c r="Q18" s="173"/>
      <c r="R18" s="173"/>
    </row>
    <row r="19" spans="1:18" s="174" customFormat="1" ht="25.5">
      <c r="A19" s="12" t="s">
        <v>459</v>
      </c>
      <c r="B19" s="168"/>
      <c r="C19" s="168"/>
      <c r="D19" s="168"/>
      <c r="E19" s="168"/>
      <c r="F19" s="168"/>
      <c r="G19" s="168"/>
      <c r="H19" s="168"/>
      <c r="I19" s="168"/>
      <c r="J19" s="168"/>
      <c r="K19" s="172"/>
      <c r="L19" s="173"/>
      <c r="M19" s="173"/>
      <c r="N19" s="173"/>
      <c r="O19" s="173"/>
      <c r="P19" s="173"/>
      <c r="Q19" s="173"/>
      <c r="R19" s="173"/>
    </row>
    <row r="20" spans="1:18" s="174" customFormat="1" ht="25.5">
      <c r="A20" s="12" t="s">
        <v>460</v>
      </c>
      <c r="B20" s="168"/>
      <c r="C20" s="168"/>
      <c r="D20" s="168"/>
      <c r="E20" s="168"/>
      <c r="F20" s="168"/>
      <c r="G20" s="168"/>
      <c r="H20" s="168"/>
      <c r="I20" s="168"/>
      <c r="J20" s="168"/>
      <c r="K20" s="172"/>
      <c r="L20" s="173"/>
      <c r="M20" s="173"/>
      <c r="N20" s="173"/>
      <c r="O20" s="173"/>
      <c r="P20" s="173"/>
      <c r="Q20" s="173"/>
      <c r="R20" s="173"/>
    </row>
    <row r="21" spans="1:18" s="174" customFormat="1" ht="191.25">
      <c r="A21" s="70" t="s">
        <v>461</v>
      </c>
      <c r="B21" s="168"/>
      <c r="C21" s="168"/>
      <c r="D21" s="168"/>
      <c r="E21" s="168"/>
      <c r="F21" s="168"/>
      <c r="G21" s="168"/>
      <c r="H21" s="168"/>
      <c r="I21" s="168"/>
      <c r="J21" s="168"/>
      <c r="K21" s="172"/>
      <c r="L21" s="173"/>
      <c r="M21" s="173"/>
      <c r="N21" s="173"/>
      <c r="O21" s="173"/>
      <c r="P21" s="173"/>
      <c r="Q21" s="173"/>
      <c r="R21" s="173"/>
    </row>
    <row r="22" spans="1:18" s="174" customFormat="1" ht="25.5">
      <c r="A22" s="12" t="s">
        <v>462</v>
      </c>
      <c r="B22" s="168"/>
      <c r="C22" s="168"/>
      <c r="D22" s="168"/>
      <c r="E22" s="168"/>
      <c r="F22" s="168"/>
      <c r="G22" s="168"/>
      <c r="H22" s="168"/>
      <c r="I22" s="168"/>
      <c r="J22" s="168"/>
      <c r="K22" s="172"/>
      <c r="L22" s="173"/>
      <c r="M22" s="173"/>
      <c r="N22" s="173"/>
      <c r="O22" s="173"/>
      <c r="P22" s="173"/>
      <c r="Q22" s="173"/>
      <c r="R22" s="173"/>
    </row>
    <row r="23" spans="1:18" s="174" customFormat="1" ht="25.5">
      <c r="A23" s="12" t="s">
        <v>463</v>
      </c>
      <c r="B23" s="168"/>
      <c r="C23" s="168"/>
      <c r="D23" s="168"/>
      <c r="E23" s="168"/>
      <c r="F23" s="168"/>
      <c r="G23" s="168"/>
      <c r="H23" s="168"/>
      <c r="I23" s="168"/>
      <c r="J23" s="168"/>
      <c r="K23" s="172"/>
      <c r="L23" s="173"/>
      <c r="M23" s="173"/>
      <c r="N23" s="173"/>
      <c r="O23" s="173"/>
      <c r="P23" s="173"/>
      <c r="Q23" s="173"/>
      <c r="R23" s="173"/>
    </row>
    <row r="24" spans="1:18" s="174" customFormat="1" ht="25.5">
      <c r="A24" s="12" t="s">
        <v>464</v>
      </c>
      <c r="B24" s="168"/>
      <c r="C24" s="168"/>
      <c r="D24" s="168"/>
      <c r="E24" s="168"/>
      <c r="F24" s="168"/>
      <c r="G24" s="168"/>
      <c r="H24" s="168"/>
      <c r="I24" s="168"/>
      <c r="J24" s="168"/>
      <c r="K24" s="172"/>
      <c r="L24" s="173"/>
      <c r="M24" s="173"/>
      <c r="N24" s="173"/>
      <c r="O24" s="173"/>
      <c r="P24" s="173"/>
      <c r="Q24" s="173"/>
      <c r="R24" s="173"/>
    </row>
    <row r="25" spans="1:18" s="174" customFormat="1" ht="51">
      <c r="A25" s="12" t="s">
        <v>465</v>
      </c>
      <c r="B25" s="168"/>
      <c r="C25" s="168"/>
      <c r="D25" s="168"/>
      <c r="E25" s="168"/>
      <c r="F25" s="168"/>
      <c r="G25" s="168"/>
      <c r="H25" s="168"/>
      <c r="I25" s="168"/>
      <c r="J25" s="168"/>
      <c r="K25" s="172"/>
      <c r="L25" s="173"/>
      <c r="M25" s="173"/>
      <c r="N25" s="173"/>
      <c r="O25" s="173"/>
      <c r="P25" s="173"/>
      <c r="Q25" s="173"/>
      <c r="R25" s="173"/>
    </row>
    <row r="26" spans="1:18" s="174" customFormat="1" ht="12.75">
      <c r="A26" s="12"/>
      <c r="B26" s="168"/>
      <c r="C26" s="168"/>
      <c r="D26" s="168"/>
      <c r="E26" s="168"/>
      <c r="F26" s="168"/>
      <c r="G26" s="168"/>
      <c r="H26" s="168"/>
      <c r="I26" s="168"/>
      <c r="J26" s="168"/>
      <c r="K26" s="172"/>
      <c r="L26" s="173"/>
      <c r="M26" s="173"/>
      <c r="N26" s="173"/>
      <c r="O26" s="173"/>
      <c r="P26" s="173"/>
      <c r="Q26" s="173"/>
      <c r="R26" s="173"/>
    </row>
    <row r="27" spans="1:18" s="174" customFormat="1" ht="12.75">
      <c r="A27" s="75" t="s">
        <v>466</v>
      </c>
      <c r="B27" s="168"/>
      <c r="C27" s="168"/>
      <c r="D27" s="168"/>
      <c r="E27" s="168"/>
      <c r="F27" s="168"/>
      <c r="G27" s="168"/>
      <c r="H27" s="168"/>
      <c r="I27" s="168"/>
      <c r="J27" s="168"/>
      <c r="K27" s="172"/>
      <c r="L27" s="173"/>
      <c r="M27" s="173"/>
      <c r="N27" s="173"/>
      <c r="O27" s="173"/>
      <c r="P27" s="173"/>
      <c r="Q27" s="173"/>
      <c r="R27" s="173"/>
    </row>
    <row r="28" spans="1:18" s="174" customFormat="1" ht="12.75">
      <c r="A28" s="12"/>
      <c r="B28" s="168"/>
      <c r="C28" s="168"/>
      <c r="D28" s="168"/>
      <c r="E28" s="168"/>
      <c r="F28" s="168"/>
      <c r="G28" s="168"/>
      <c r="H28" s="168"/>
      <c r="I28" s="168"/>
      <c r="J28" s="168"/>
      <c r="K28" s="172"/>
      <c r="L28" s="173"/>
      <c r="M28" s="173"/>
      <c r="N28" s="173"/>
      <c r="O28" s="173"/>
      <c r="P28" s="173"/>
      <c r="Q28" s="173"/>
      <c r="R28" s="173"/>
    </row>
    <row r="29" spans="1:18" s="174" customFormat="1" ht="25.5">
      <c r="A29" s="12" t="s">
        <v>459</v>
      </c>
      <c r="B29" s="168"/>
      <c r="C29" s="168"/>
      <c r="D29" s="168"/>
      <c r="E29" s="168"/>
      <c r="F29" s="168"/>
      <c r="G29" s="168"/>
      <c r="H29" s="168"/>
      <c r="I29" s="168"/>
      <c r="J29" s="168"/>
      <c r="K29" s="172"/>
      <c r="L29" s="173"/>
      <c r="M29" s="173"/>
      <c r="N29" s="173"/>
      <c r="O29" s="173"/>
      <c r="P29" s="173"/>
      <c r="Q29" s="173"/>
      <c r="R29" s="173"/>
    </row>
    <row r="30" spans="1:18" s="174" customFormat="1" ht="38.25">
      <c r="A30" s="12" t="s">
        <v>467</v>
      </c>
      <c r="B30" s="168"/>
      <c r="C30" s="168"/>
      <c r="D30" s="168"/>
      <c r="E30" s="168"/>
      <c r="F30" s="168"/>
      <c r="G30" s="168"/>
      <c r="H30" s="168"/>
      <c r="I30" s="168"/>
      <c r="J30" s="168"/>
      <c r="K30" s="172"/>
      <c r="L30" s="173"/>
      <c r="M30" s="173"/>
      <c r="N30" s="173"/>
      <c r="O30" s="173"/>
      <c r="P30" s="173"/>
      <c r="Q30" s="173"/>
      <c r="R30" s="173"/>
    </row>
    <row r="31" spans="1:18" s="174" customFormat="1" ht="51">
      <c r="A31" s="12" t="s">
        <v>468</v>
      </c>
      <c r="B31" s="168"/>
      <c r="C31" s="168"/>
      <c r="D31" s="168"/>
      <c r="E31" s="168"/>
      <c r="F31" s="168"/>
      <c r="G31" s="168"/>
      <c r="H31" s="168"/>
      <c r="I31" s="168"/>
      <c r="J31" s="168"/>
      <c r="K31" s="172"/>
      <c r="L31" s="173"/>
      <c r="M31" s="173"/>
      <c r="N31" s="173"/>
      <c r="O31" s="173"/>
      <c r="P31" s="173"/>
      <c r="Q31" s="173"/>
      <c r="R31" s="173"/>
    </row>
    <row r="32" spans="1:18" s="174" customFormat="1" ht="12.75">
      <c r="A32" s="12" t="s">
        <v>469</v>
      </c>
      <c r="B32" s="168"/>
      <c r="C32" s="168"/>
      <c r="D32" s="168"/>
      <c r="E32" s="168"/>
      <c r="F32" s="168"/>
      <c r="G32" s="168"/>
      <c r="H32" s="168"/>
      <c r="I32" s="168"/>
      <c r="J32" s="168"/>
      <c r="K32" s="172"/>
      <c r="L32" s="173"/>
      <c r="M32" s="173"/>
      <c r="N32" s="173"/>
      <c r="O32" s="173"/>
      <c r="P32" s="173"/>
      <c r="Q32" s="173"/>
      <c r="R32" s="173"/>
    </row>
    <row r="33" spans="1:18" s="174" customFormat="1" ht="25.5">
      <c r="A33" s="12" t="s">
        <v>470</v>
      </c>
      <c r="B33" s="168"/>
      <c r="C33" s="168"/>
      <c r="D33" s="168"/>
      <c r="E33" s="168"/>
      <c r="F33" s="168"/>
      <c r="G33" s="168"/>
      <c r="H33" s="168"/>
      <c r="I33" s="168"/>
      <c r="J33" s="168"/>
      <c r="K33" s="172"/>
      <c r="L33" s="173"/>
      <c r="M33" s="173"/>
      <c r="N33" s="173"/>
      <c r="O33" s="173"/>
      <c r="P33" s="173"/>
      <c r="Q33" s="173"/>
      <c r="R33" s="173"/>
    </row>
    <row r="34" spans="1:18" s="174" customFormat="1" ht="12.75">
      <c r="A34" s="12" t="s">
        <v>471</v>
      </c>
      <c r="B34" s="168"/>
      <c r="C34" s="168"/>
      <c r="D34" s="168"/>
      <c r="E34" s="168"/>
      <c r="F34" s="168"/>
      <c r="G34" s="168"/>
      <c r="H34" s="168"/>
      <c r="I34" s="168"/>
      <c r="J34" s="168"/>
      <c r="K34" s="172"/>
      <c r="L34" s="173"/>
      <c r="M34" s="173"/>
      <c r="N34" s="173"/>
      <c r="O34" s="173"/>
      <c r="P34" s="173"/>
      <c r="Q34" s="173"/>
      <c r="R34" s="173"/>
    </row>
    <row r="35" spans="1:18" s="174" customFormat="1" ht="12.75">
      <c r="A35" s="12" t="s">
        <v>472</v>
      </c>
      <c r="B35" s="168"/>
      <c r="C35" s="168"/>
      <c r="D35" s="168"/>
      <c r="E35" s="168"/>
      <c r="F35" s="168"/>
      <c r="G35" s="168"/>
      <c r="H35" s="168"/>
      <c r="I35" s="168"/>
      <c r="J35" s="168"/>
      <c r="K35" s="172"/>
      <c r="L35" s="173"/>
      <c r="M35" s="173"/>
      <c r="N35" s="173"/>
      <c r="O35" s="173"/>
      <c r="P35" s="173"/>
      <c r="Q35" s="173"/>
      <c r="R35" s="173"/>
    </row>
    <row r="36" spans="1:18" s="174" customFormat="1" ht="25.5">
      <c r="A36" s="70" t="s">
        <v>473</v>
      </c>
      <c r="B36" s="168"/>
      <c r="C36" s="168"/>
      <c r="D36" s="168"/>
      <c r="E36" s="168"/>
      <c r="F36" s="168"/>
      <c r="G36" s="168"/>
      <c r="H36" s="168"/>
      <c r="I36" s="168"/>
      <c r="J36" s="168"/>
      <c r="K36" s="172"/>
      <c r="L36" s="173"/>
      <c r="M36" s="173"/>
      <c r="N36" s="173"/>
      <c r="O36" s="173"/>
      <c r="P36" s="173"/>
      <c r="Q36" s="173"/>
      <c r="R36" s="173"/>
    </row>
    <row r="37" spans="1:18" s="174" customFormat="1" ht="12.75">
      <c r="A37" s="12" t="s">
        <v>474</v>
      </c>
      <c r="B37" s="168"/>
      <c r="C37" s="168"/>
      <c r="D37" s="168"/>
      <c r="E37" s="168"/>
      <c r="F37" s="168"/>
      <c r="G37" s="168"/>
      <c r="H37" s="168"/>
      <c r="I37" s="168"/>
      <c r="J37" s="168"/>
      <c r="K37" s="172"/>
      <c r="L37" s="173"/>
      <c r="M37" s="173"/>
      <c r="N37" s="173"/>
      <c r="O37" s="173"/>
      <c r="P37" s="173"/>
      <c r="Q37" s="173"/>
      <c r="R37" s="173"/>
    </row>
    <row r="38" spans="1:18" s="174" customFormat="1" ht="25.5">
      <c r="A38" s="70" t="s">
        <v>475</v>
      </c>
      <c r="B38" s="168"/>
      <c r="C38" s="168"/>
      <c r="D38" s="168"/>
      <c r="E38" s="168"/>
      <c r="F38" s="168"/>
      <c r="G38" s="168"/>
      <c r="H38" s="168"/>
      <c r="I38" s="168"/>
      <c r="J38" s="168"/>
      <c r="K38" s="172"/>
      <c r="L38" s="173"/>
      <c r="M38" s="173"/>
      <c r="N38" s="173"/>
      <c r="O38" s="173"/>
      <c r="P38" s="173"/>
      <c r="Q38" s="173"/>
      <c r="R38" s="173"/>
    </row>
    <row r="39" spans="1:18" s="174" customFormat="1" ht="12.75">
      <c r="A39" s="12"/>
      <c r="B39" s="168"/>
      <c r="C39" s="168"/>
      <c r="D39" s="168"/>
      <c r="E39" s="168"/>
      <c r="F39" s="168"/>
      <c r="G39" s="168"/>
      <c r="H39" s="168"/>
      <c r="I39" s="168"/>
      <c r="J39" s="168"/>
      <c r="K39" s="172"/>
      <c r="L39" s="173"/>
      <c r="M39" s="173"/>
      <c r="N39" s="173"/>
      <c r="O39" s="173"/>
      <c r="P39" s="173"/>
      <c r="Q39" s="173"/>
      <c r="R39" s="173"/>
    </row>
    <row r="40" spans="1:18" s="174" customFormat="1" ht="12.75">
      <c r="A40" s="175" t="s">
        <v>476</v>
      </c>
      <c r="B40" s="175"/>
      <c r="C40" s="175"/>
      <c r="D40" s="175"/>
      <c r="E40" s="175"/>
      <c r="F40" s="175"/>
      <c r="G40" s="175"/>
      <c r="H40" s="175"/>
      <c r="I40" s="168"/>
      <c r="J40" s="168"/>
      <c r="K40" s="172"/>
      <c r="L40" s="173"/>
      <c r="M40" s="173"/>
      <c r="N40" s="173"/>
      <c r="O40" s="173"/>
      <c r="P40" s="173"/>
      <c r="Q40" s="173"/>
      <c r="R40" s="173"/>
    </row>
    <row r="41" spans="1:18" s="174" customFormat="1" ht="51">
      <c r="A41" s="12" t="s">
        <v>477</v>
      </c>
      <c r="B41" s="12"/>
      <c r="C41" s="12"/>
      <c r="D41" s="12"/>
      <c r="E41" s="12"/>
      <c r="F41" s="12"/>
      <c r="G41" s="12"/>
      <c r="H41" s="12"/>
      <c r="I41" s="168"/>
      <c r="J41" s="168"/>
      <c r="K41" s="172"/>
      <c r="L41" s="173"/>
      <c r="M41" s="173"/>
      <c r="N41" s="173"/>
      <c r="O41" s="173"/>
      <c r="P41" s="173"/>
      <c r="Q41" s="173"/>
      <c r="R41" s="173"/>
    </row>
    <row r="42" spans="1:18" s="174" customFormat="1" ht="38.25">
      <c r="A42" s="12" t="s">
        <v>478</v>
      </c>
      <c r="B42" s="12"/>
      <c r="C42" s="12"/>
      <c r="D42" s="12"/>
      <c r="E42" s="12"/>
      <c r="F42" s="12"/>
      <c r="G42" s="12"/>
      <c r="H42" s="12"/>
      <c r="I42" s="168"/>
      <c r="J42" s="168"/>
      <c r="K42" s="172"/>
      <c r="L42" s="173"/>
      <c r="M42" s="173"/>
      <c r="N42" s="173"/>
      <c r="O42" s="173"/>
      <c r="P42" s="173"/>
      <c r="Q42" s="173"/>
      <c r="R42" s="173"/>
    </row>
    <row r="43" spans="1:18" s="174" customFormat="1" ht="25.5">
      <c r="A43" s="12" t="s">
        <v>479</v>
      </c>
      <c r="B43" s="12"/>
      <c r="C43" s="12"/>
      <c r="D43" s="12"/>
      <c r="E43" s="12"/>
      <c r="F43" s="12"/>
      <c r="G43" s="12"/>
      <c r="H43" s="12"/>
      <c r="I43" s="168"/>
      <c r="J43" s="168"/>
      <c r="K43" s="172"/>
      <c r="L43" s="173"/>
      <c r="M43" s="173"/>
      <c r="N43" s="173"/>
      <c r="O43" s="173"/>
      <c r="P43" s="173"/>
      <c r="Q43" s="173"/>
      <c r="R43" s="173"/>
    </row>
    <row r="44" spans="1:18" s="174" customFormat="1" ht="12.75">
      <c r="A44" s="12"/>
      <c r="B44" s="168"/>
      <c r="C44" s="168"/>
      <c r="D44" s="168"/>
      <c r="E44" s="168"/>
      <c r="F44" s="168"/>
      <c r="G44" s="168"/>
      <c r="H44" s="168"/>
      <c r="I44" s="168"/>
      <c r="J44" s="168"/>
      <c r="K44" s="172"/>
      <c r="L44" s="173"/>
      <c r="M44" s="173"/>
      <c r="N44" s="173"/>
      <c r="O44" s="173"/>
      <c r="P44" s="173"/>
      <c r="Q44" s="173"/>
      <c r="R44" s="173"/>
    </row>
    <row r="45" spans="1:18" s="174" customFormat="1" ht="12.75">
      <c r="A45" s="75" t="s">
        <v>480</v>
      </c>
      <c r="B45" s="176"/>
      <c r="C45" s="176"/>
      <c r="D45" s="176"/>
      <c r="E45" s="176"/>
      <c r="F45" s="176"/>
      <c r="G45" s="176"/>
      <c r="H45" s="176"/>
      <c r="I45" s="168"/>
      <c r="J45" s="168"/>
      <c r="K45" s="172"/>
      <c r="L45" s="173"/>
      <c r="M45" s="173"/>
      <c r="N45" s="173"/>
      <c r="O45" s="173"/>
      <c r="P45" s="173"/>
      <c r="Q45" s="173"/>
      <c r="R45" s="173"/>
    </row>
    <row r="46" spans="1:18" s="174" customFormat="1" ht="12.75">
      <c r="A46" s="75"/>
      <c r="B46" s="176"/>
      <c r="C46" s="176"/>
      <c r="D46" s="176"/>
      <c r="E46" s="176"/>
      <c r="F46" s="176"/>
      <c r="G46" s="176"/>
      <c r="H46" s="176"/>
      <c r="I46" s="168"/>
      <c r="J46" s="168"/>
      <c r="K46" s="172"/>
      <c r="L46" s="173"/>
      <c r="M46" s="173"/>
      <c r="N46" s="173"/>
      <c r="O46" s="173"/>
      <c r="P46" s="173"/>
      <c r="Q46" s="173"/>
      <c r="R46" s="173"/>
    </row>
    <row r="47" spans="1:18" s="174" customFormat="1" ht="12.75">
      <c r="A47" s="175" t="s">
        <v>481</v>
      </c>
      <c r="B47" s="175"/>
      <c r="C47" s="175"/>
      <c r="D47" s="175"/>
      <c r="E47" s="175"/>
      <c r="F47" s="175"/>
      <c r="G47" s="175"/>
      <c r="H47" s="168"/>
      <c r="I47" s="168"/>
      <c r="J47" s="168"/>
      <c r="K47" s="172"/>
      <c r="L47" s="173"/>
      <c r="M47" s="173"/>
      <c r="N47" s="173"/>
      <c r="O47" s="173"/>
      <c r="P47" s="173"/>
      <c r="Q47" s="173"/>
      <c r="R47" s="173"/>
    </row>
    <row r="48" spans="1:18" s="174" customFormat="1" ht="12.75">
      <c r="A48" s="175" t="s">
        <v>482</v>
      </c>
      <c r="B48" s="175"/>
      <c r="C48" s="175"/>
      <c r="D48" s="175"/>
      <c r="E48" s="175"/>
      <c r="F48" s="175"/>
      <c r="G48" s="175"/>
      <c r="H48" s="168"/>
      <c r="I48" s="168"/>
      <c r="J48" s="168"/>
      <c r="K48" s="172"/>
      <c r="L48" s="173"/>
      <c r="M48" s="173"/>
      <c r="N48" s="173"/>
      <c r="O48" s="173"/>
      <c r="P48" s="173"/>
      <c r="Q48" s="173"/>
      <c r="R48" s="173"/>
    </row>
    <row r="49" spans="1:18" s="174" customFormat="1" ht="12.75">
      <c r="A49" s="175" t="s">
        <v>483</v>
      </c>
      <c r="B49" s="175"/>
      <c r="C49" s="175"/>
      <c r="D49" s="175"/>
      <c r="E49" s="175"/>
      <c r="F49" s="175"/>
      <c r="G49" s="175"/>
      <c r="H49" s="168"/>
      <c r="I49" s="168"/>
      <c r="J49" s="168"/>
      <c r="K49" s="172"/>
      <c r="L49" s="173"/>
      <c r="M49" s="173"/>
      <c r="N49" s="173"/>
      <c r="O49" s="173"/>
      <c r="P49" s="173"/>
      <c r="Q49" s="173"/>
      <c r="R49" s="173"/>
    </row>
    <row r="50" spans="1:18" s="174" customFormat="1" ht="12.75">
      <c r="A50" s="175" t="s">
        <v>484</v>
      </c>
      <c r="B50" s="175"/>
      <c r="C50" s="175"/>
      <c r="D50" s="175"/>
      <c r="E50" s="175"/>
      <c r="F50" s="175"/>
      <c r="G50" s="175"/>
      <c r="H50" s="168"/>
      <c r="I50" s="168"/>
      <c r="J50" s="168"/>
      <c r="K50" s="172"/>
      <c r="L50" s="173"/>
      <c r="M50" s="173"/>
      <c r="N50" s="173"/>
      <c r="O50" s="173"/>
      <c r="P50" s="173"/>
      <c r="Q50" s="173"/>
      <c r="R50" s="173"/>
    </row>
    <row r="51" spans="1:18" s="174" customFormat="1" ht="12.75">
      <c r="A51" s="175" t="s">
        <v>485</v>
      </c>
      <c r="B51" s="175"/>
      <c r="C51" s="175"/>
      <c r="D51" s="175"/>
      <c r="E51" s="175"/>
      <c r="F51" s="175"/>
      <c r="G51" s="175"/>
      <c r="H51" s="168"/>
      <c r="I51" s="168"/>
      <c r="J51" s="168"/>
      <c r="K51" s="172"/>
      <c r="L51" s="173"/>
      <c r="M51" s="173"/>
      <c r="N51" s="173"/>
      <c r="O51" s="173"/>
      <c r="P51" s="173"/>
      <c r="Q51" s="173"/>
      <c r="R51" s="173"/>
    </row>
    <row r="52" spans="1:18" s="174" customFormat="1" ht="12.75">
      <c r="A52" s="175" t="s">
        <v>486</v>
      </c>
      <c r="B52" s="175"/>
      <c r="C52" s="175"/>
      <c r="D52" s="175"/>
      <c r="E52" s="175"/>
      <c r="F52" s="175"/>
      <c r="G52" s="175"/>
      <c r="H52" s="168"/>
      <c r="I52" s="168"/>
      <c r="J52" s="168"/>
      <c r="K52" s="172"/>
      <c r="L52" s="173"/>
      <c r="M52" s="173"/>
      <c r="N52" s="173"/>
      <c r="O52" s="173"/>
      <c r="P52" s="173"/>
      <c r="Q52" s="173"/>
      <c r="R52" s="173"/>
    </row>
    <row r="53" spans="1:18" s="174" customFormat="1" ht="12.75">
      <c r="A53" s="175" t="s">
        <v>487</v>
      </c>
      <c r="B53" s="175"/>
      <c r="C53" s="175"/>
      <c r="D53" s="175"/>
      <c r="E53" s="175"/>
      <c r="F53" s="175"/>
      <c r="G53" s="175"/>
      <c r="H53" s="168"/>
      <c r="I53" s="168"/>
      <c r="J53" s="168"/>
      <c r="K53" s="172"/>
      <c r="L53" s="173"/>
      <c r="M53" s="173"/>
      <c r="N53" s="173"/>
      <c r="O53" s="173"/>
      <c r="P53" s="173"/>
      <c r="Q53" s="173"/>
      <c r="R53" s="173"/>
    </row>
    <row r="54" spans="1:18" s="174" customFormat="1" ht="12.75">
      <c r="A54" s="175" t="s">
        <v>488</v>
      </c>
      <c r="B54" s="175"/>
      <c r="C54" s="175"/>
      <c r="D54" s="175"/>
      <c r="E54" s="175"/>
      <c r="F54" s="175"/>
      <c r="G54" s="175"/>
      <c r="H54" s="168"/>
      <c r="I54" s="168"/>
      <c r="J54" s="168"/>
      <c r="K54" s="172"/>
      <c r="L54" s="173"/>
      <c r="M54" s="173"/>
      <c r="N54" s="173"/>
      <c r="O54" s="173"/>
      <c r="P54" s="173"/>
      <c r="Q54" s="173"/>
      <c r="R54" s="173"/>
    </row>
    <row r="55" spans="1:18" s="174" customFormat="1" ht="12.75">
      <c r="A55" s="175" t="s">
        <v>489</v>
      </c>
      <c r="B55" s="175"/>
      <c r="C55" s="175"/>
      <c r="D55" s="175"/>
      <c r="E55" s="175"/>
      <c r="F55" s="175"/>
      <c r="G55" s="175"/>
      <c r="H55" s="168"/>
      <c r="I55" s="168"/>
      <c r="J55" s="168"/>
      <c r="K55" s="172"/>
      <c r="L55" s="173"/>
      <c r="M55" s="173"/>
      <c r="N55" s="173"/>
      <c r="O55" s="173"/>
      <c r="P55" s="173"/>
      <c r="Q55" s="173"/>
      <c r="R55" s="173"/>
    </row>
    <row r="56" spans="1:18" s="174" customFormat="1" ht="12.75">
      <c r="A56" s="15"/>
      <c r="K56" s="172"/>
      <c r="L56" s="173"/>
      <c r="M56" s="173"/>
      <c r="N56" s="173"/>
      <c r="O56" s="173"/>
      <c r="P56" s="173"/>
      <c r="Q56" s="173"/>
      <c r="R56" s="173"/>
    </row>
    <row r="57" spans="1:18" s="174" customFormat="1" ht="12.75">
      <c r="A57" s="15"/>
      <c r="K57" s="172"/>
      <c r="L57" s="173"/>
      <c r="M57" s="173"/>
      <c r="N57" s="173"/>
      <c r="O57" s="173"/>
      <c r="P57" s="173"/>
      <c r="Q57" s="173"/>
      <c r="R57" s="173"/>
    </row>
    <row r="58" spans="1:18" s="174" customFormat="1" ht="12.75">
      <c r="A58" s="15"/>
      <c r="K58" s="172"/>
      <c r="L58" s="173"/>
      <c r="M58" s="173"/>
      <c r="N58" s="173"/>
      <c r="O58" s="173"/>
      <c r="P58" s="173"/>
      <c r="Q58" s="173"/>
      <c r="R58" s="173"/>
    </row>
    <row r="59" spans="1:18" s="174" customFormat="1" ht="12.75">
      <c r="A59" s="15"/>
      <c r="K59" s="172"/>
      <c r="L59" s="173"/>
      <c r="M59" s="173"/>
      <c r="N59" s="173"/>
      <c r="O59" s="173"/>
      <c r="P59" s="173"/>
      <c r="Q59" s="173"/>
      <c r="R59" s="173"/>
    </row>
    <row r="60" spans="1:18" s="174" customFormat="1" ht="12.75">
      <c r="A60" s="15"/>
      <c r="K60" s="172"/>
      <c r="L60" s="173"/>
      <c r="M60" s="173"/>
      <c r="N60" s="173"/>
      <c r="O60" s="173"/>
      <c r="P60" s="173"/>
      <c r="Q60" s="173"/>
      <c r="R60" s="173"/>
    </row>
    <row r="61" spans="1:18" s="174" customFormat="1" ht="12.75">
      <c r="A61" s="15"/>
      <c r="K61" s="172"/>
      <c r="L61" s="173"/>
      <c r="M61" s="173"/>
      <c r="N61" s="173"/>
      <c r="O61" s="173"/>
      <c r="P61" s="173"/>
      <c r="Q61" s="173"/>
      <c r="R61" s="173"/>
    </row>
    <row r="62" spans="1:18" s="174" customFormat="1" ht="12.75">
      <c r="A62" s="15"/>
      <c r="K62" s="172"/>
      <c r="L62" s="173"/>
      <c r="M62" s="173"/>
      <c r="N62" s="173"/>
      <c r="O62" s="173"/>
      <c r="P62" s="173"/>
      <c r="Q62" s="173"/>
      <c r="R62" s="173"/>
    </row>
    <row r="63" spans="1:18" s="174" customFormat="1" ht="12.75">
      <c r="A63" s="15"/>
      <c r="K63" s="172"/>
      <c r="L63" s="173"/>
      <c r="M63" s="173"/>
      <c r="N63" s="173"/>
      <c r="O63" s="173"/>
      <c r="P63" s="173"/>
      <c r="Q63" s="173"/>
      <c r="R63" s="173"/>
    </row>
  </sheetData>
  <pageMargins left="0.74803149606299213" right="0.39370078740157483" top="0.59055118110236215" bottom="0.74803149606299213" header="0.31496062992125984" footer="0.31496062992125984"/>
  <pageSetup paperSize="9"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70C0"/>
  </sheetPr>
  <dimension ref="A1:AML184"/>
  <sheetViews>
    <sheetView showZeros="0" view="pageBreakPreview" topLeftCell="A44" zoomScale="110" zoomScaleNormal="110" zoomScaleSheetLayoutView="110" workbookViewId="0">
      <selection activeCell="H52" sqref="H52"/>
    </sheetView>
  </sheetViews>
  <sheetFormatPr defaultColWidth="9.140625" defaultRowHeight="15"/>
  <cols>
    <col min="1" max="1" width="2.42578125" style="88" customWidth="1"/>
    <col min="2" max="3" width="3.5703125" style="88" customWidth="1"/>
    <col min="4" max="4" width="45.140625" style="177" customWidth="1"/>
    <col min="5" max="5" width="4.85546875" style="88" customWidth="1"/>
    <col min="6" max="8" width="10" style="88" customWidth="1"/>
    <col min="9" max="9" width="17" style="27" customWidth="1"/>
    <col min="10" max="1026" width="9.140625" style="88"/>
  </cols>
  <sheetData>
    <row r="1" spans="1:9" ht="39.950000000000003" customHeight="1">
      <c r="A1" s="1006" t="s">
        <v>131</v>
      </c>
      <c r="B1" s="1006"/>
      <c r="C1" s="1006"/>
      <c r="D1" s="91" t="s">
        <v>132</v>
      </c>
      <c r="E1" s="92" t="s">
        <v>133</v>
      </c>
      <c r="F1" s="92" t="s">
        <v>134</v>
      </c>
      <c r="G1" s="93" t="s">
        <v>135</v>
      </c>
      <c r="H1" s="93" t="s">
        <v>136</v>
      </c>
      <c r="I1" s="383" t="s">
        <v>1846</v>
      </c>
    </row>
    <row r="2" spans="1:9">
      <c r="A2" s="95"/>
      <c r="B2" s="95"/>
      <c r="C2" s="95"/>
      <c r="D2" s="95"/>
      <c r="E2" s="95"/>
      <c r="F2" s="95"/>
      <c r="G2" s="95"/>
      <c r="H2" s="95"/>
      <c r="I2" s="6"/>
    </row>
    <row r="3" spans="1:9" ht="38.25" thickBot="1">
      <c r="A3" s="178" t="s">
        <v>137</v>
      </c>
      <c r="B3" s="99" t="s">
        <v>661</v>
      </c>
      <c r="C3" s="99"/>
      <c r="D3" s="179" t="s">
        <v>491</v>
      </c>
      <c r="E3" s="180"/>
      <c r="F3" s="181"/>
      <c r="G3" s="180"/>
      <c r="H3" s="182"/>
      <c r="I3" s="6"/>
    </row>
    <row r="4" spans="1:9">
      <c r="A4" s="103"/>
      <c r="B4" s="45"/>
      <c r="C4" s="47"/>
      <c r="D4" s="156"/>
      <c r="E4" s="104"/>
      <c r="F4" s="105"/>
      <c r="G4" s="104"/>
      <c r="H4" s="151"/>
      <c r="I4" s="379"/>
    </row>
    <row r="5" spans="1:9">
      <c r="A5" s="103"/>
      <c r="B5" s="45"/>
      <c r="C5" s="183"/>
      <c r="D5" s="24" t="s">
        <v>140</v>
      </c>
      <c r="E5" s="104"/>
      <c r="F5" s="105"/>
      <c r="G5" s="104"/>
      <c r="H5" s="151"/>
      <c r="I5" s="43"/>
    </row>
    <row r="6" spans="1:9">
      <c r="A6" s="103"/>
      <c r="B6" s="45"/>
      <c r="C6" s="68"/>
      <c r="D6" s="69"/>
      <c r="E6" s="104"/>
      <c r="F6" s="105"/>
      <c r="G6" s="104"/>
      <c r="H6" s="151"/>
      <c r="I6" s="6"/>
    </row>
    <row r="7" spans="1:9" s="189" customFormat="1" ht="25.5">
      <c r="A7" s="184"/>
      <c r="B7" s="87"/>
      <c r="C7" s="12" t="s">
        <v>243</v>
      </c>
      <c r="D7" s="185" t="s">
        <v>492</v>
      </c>
      <c r="E7" s="186"/>
      <c r="F7" s="187"/>
      <c r="G7" s="186"/>
      <c r="H7" s="188"/>
      <c r="I7" s="6"/>
    </row>
    <row r="8" spans="1:9" s="189" customFormat="1" ht="38.25">
      <c r="A8" s="184"/>
      <c r="B8" s="87"/>
      <c r="C8" s="12" t="s">
        <v>243</v>
      </c>
      <c r="D8" s="185" t="s">
        <v>493</v>
      </c>
      <c r="E8" s="186"/>
      <c r="F8" s="187"/>
      <c r="G8" s="186"/>
      <c r="H8" s="188"/>
      <c r="I8" s="6"/>
    </row>
    <row r="9" spans="1:9" s="189" customFormat="1" ht="63.75">
      <c r="A9" s="184"/>
      <c r="B9" s="87"/>
      <c r="C9" s="12" t="s">
        <v>243</v>
      </c>
      <c r="D9" s="185" t="s">
        <v>494</v>
      </c>
      <c r="E9" s="186"/>
      <c r="F9" s="187"/>
      <c r="G9" s="186"/>
      <c r="H9" s="188"/>
      <c r="I9" s="6"/>
    </row>
    <row r="10" spans="1:9">
      <c r="A10" s="103"/>
      <c r="B10" s="45"/>
      <c r="C10" s="47"/>
      <c r="D10" s="175"/>
      <c r="E10" s="104"/>
      <c r="F10" s="105"/>
      <c r="G10" s="104"/>
      <c r="H10" s="151"/>
      <c r="I10" s="6"/>
    </row>
    <row r="11" spans="1:9" ht="25.5">
      <c r="A11" s="51" t="s">
        <v>137</v>
      </c>
      <c r="B11" s="77" t="s">
        <v>661</v>
      </c>
      <c r="C11" s="53">
        <f>MAX(C7:C10)+1</f>
        <v>1</v>
      </c>
      <c r="D11" s="190" t="s">
        <v>495</v>
      </c>
      <c r="E11" s="108"/>
      <c r="F11" s="105"/>
      <c r="G11" s="109"/>
      <c r="H11" s="109"/>
      <c r="I11" s="378"/>
    </row>
    <row r="12" spans="1:9" ht="54" customHeight="1">
      <c r="A12" s="51"/>
      <c r="B12" s="77"/>
      <c r="C12" s="53"/>
      <c r="D12" s="70" t="s">
        <v>496</v>
      </c>
      <c r="E12" s="108"/>
      <c r="F12" s="105"/>
      <c r="G12" s="109"/>
      <c r="H12" s="109"/>
      <c r="I12" s="6"/>
    </row>
    <row r="13" spans="1:9" ht="44.25" customHeight="1">
      <c r="A13" s="51"/>
      <c r="B13" s="77"/>
      <c r="C13" s="53"/>
      <c r="D13" s="191" t="s">
        <v>497</v>
      </c>
      <c r="E13" s="108"/>
      <c r="F13" s="192"/>
      <c r="G13" s="192"/>
      <c r="H13" s="109"/>
      <c r="I13" s="6"/>
    </row>
    <row r="14" spans="1:9" ht="54.75" customHeight="1">
      <c r="A14" s="51"/>
      <c r="B14" s="77"/>
      <c r="C14" s="53"/>
      <c r="D14" s="12" t="s">
        <v>498</v>
      </c>
      <c r="E14" s="55"/>
      <c r="F14" s="50"/>
      <c r="G14" s="56"/>
      <c r="H14" s="56"/>
      <c r="I14" s="6"/>
    </row>
    <row r="15" spans="1:9" ht="69" customHeight="1">
      <c r="A15" s="193"/>
      <c r="B15" s="59"/>
      <c r="C15" s="124" t="s">
        <v>266</v>
      </c>
      <c r="D15" s="194" t="s">
        <v>499</v>
      </c>
      <c r="E15" s="195" t="s">
        <v>153</v>
      </c>
      <c r="F15" s="113">
        <v>220</v>
      </c>
      <c r="G15" s="196"/>
      <c r="H15" s="115">
        <f>F15*G15</f>
        <v>0</v>
      </c>
      <c r="I15" s="396" t="s">
        <v>1844</v>
      </c>
    </row>
    <row r="16" spans="1:9" ht="69.75" customHeight="1">
      <c r="A16" s="193"/>
      <c r="B16" s="59"/>
      <c r="C16" s="124" t="s">
        <v>269</v>
      </c>
      <c r="D16" s="194" t="s">
        <v>500</v>
      </c>
      <c r="E16" s="195" t="s">
        <v>153</v>
      </c>
      <c r="F16" s="113">
        <v>220</v>
      </c>
      <c r="G16" s="196"/>
      <c r="H16" s="115">
        <f>F16*G16</f>
        <v>0</v>
      </c>
      <c r="I16" s="396" t="s">
        <v>1844</v>
      </c>
    </row>
    <row r="17" spans="1:9">
      <c r="A17" s="103"/>
      <c r="B17" s="45"/>
      <c r="C17" s="47"/>
      <c r="D17" s="175"/>
      <c r="E17" s="104"/>
      <c r="F17" s="105"/>
      <c r="G17" s="104"/>
      <c r="H17" s="151"/>
      <c r="I17" s="393"/>
    </row>
    <row r="18" spans="1:9" ht="25.5">
      <c r="A18" s="51" t="s">
        <v>137</v>
      </c>
      <c r="B18" s="77" t="s">
        <v>661</v>
      </c>
      <c r="C18" s="53">
        <f>MAX(C2:C17)+1</f>
        <v>2</v>
      </c>
      <c r="D18" s="190" t="s">
        <v>501</v>
      </c>
      <c r="E18" s="108"/>
      <c r="F18" s="105"/>
      <c r="G18" s="109"/>
      <c r="H18" s="109"/>
      <c r="I18" s="393"/>
    </row>
    <row r="19" spans="1:9" ht="25.5">
      <c r="A19" s="51"/>
      <c r="B19" s="77"/>
      <c r="C19" s="53"/>
      <c r="D19" s="70" t="s">
        <v>502</v>
      </c>
      <c r="E19" s="108"/>
      <c r="F19" s="105"/>
      <c r="G19" s="109"/>
      <c r="H19" s="109"/>
      <c r="I19" s="393"/>
    </row>
    <row r="20" spans="1:9" ht="38.25">
      <c r="A20" s="51"/>
      <c r="B20" s="77"/>
      <c r="C20" s="53"/>
      <c r="D20" s="191" t="s">
        <v>503</v>
      </c>
      <c r="E20" s="108"/>
      <c r="F20" s="105"/>
      <c r="G20" s="109"/>
      <c r="H20" s="109"/>
      <c r="I20" s="393"/>
    </row>
    <row r="21" spans="1:9" ht="56.25" customHeight="1">
      <c r="A21" s="51"/>
      <c r="B21" s="77"/>
      <c r="C21" s="53"/>
      <c r="D21" s="12" t="s">
        <v>498</v>
      </c>
      <c r="E21" s="108"/>
      <c r="F21" s="105"/>
      <c r="G21" s="109"/>
      <c r="H21" s="109"/>
      <c r="I21" s="393"/>
    </row>
    <row r="22" spans="1:9" ht="67.5" customHeight="1">
      <c r="A22" s="193"/>
      <c r="B22" s="59"/>
      <c r="C22" s="124" t="s">
        <v>266</v>
      </c>
      <c r="D22" s="194" t="s">
        <v>504</v>
      </c>
      <c r="E22" s="195" t="s">
        <v>153</v>
      </c>
      <c r="F22" s="113">
        <v>10</v>
      </c>
      <c r="G22" s="196"/>
      <c r="H22" s="115">
        <f>F22*G22</f>
        <v>0</v>
      </c>
      <c r="I22" s="396" t="s">
        <v>1844</v>
      </c>
    </row>
    <row r="23" spans="1:9" ht="67.5" customHeight="1">
      <c r="A23" s="193"/>
      <c r="B23" s="59"/>
      <c r="C23" s="124" t="s">
        <v>269</v>
      </c>
      <c r="D23" s="194" t="s">
        <v>505</v>
      </c>
      <c r="E23" s="195" t="s">
        <v>153</v>
      </c>
      <c r="F23" s="113">
        <v>10</v>
      </c>
      <c r="G23" s="196"/>
      <c r="H23" s="115">
        <f>F23*G23</f>
        <v>0</v>
      </c>
      <c r="I23" s="396" t="s">
        <v>1844</v>
      </c>
    </row>
    <row r="24" spans="1:9" ht="63.75">
      <c r="A24" s="193"/>
      <c r="B24" s="59"/>
      <c r="C24" s="124" t="s">
        <v>271</v>
      </c>
      <c r="D24" s="194" t="s">
        <v>506</v>
      </c>
      <c r="E24" s="195" t="s">
        <v>153</v>
      </c>
      <c r="F24" s="113">
        <v>10</v>
      </c>
      <c r="G24" s="196"/>
      <c r="H24" s="115">
        <f>F24*G24</f>
        <v>0</v>
      </c>
      <c r="I24" s="396" t="s">
        <v>1844</v>
      </c>
    </row>
    <row r="25" spans="1:9">
      <c r="A25" s="103"/>
      <c r="B25" s="45"/>
      <c r="C25" s="47"/>
      <c r="D25" s="175"/>
      <c r="E25" s="104"/>
      <c r="F25" s="105"/>
      <c r="G25" s="104"/>
      <c r="H25" s="151"/>
      <c r="I25" s="393"/>
    </row>
    <row r="26" spans="1:9" ht="25.5">
      <c r="A26" s="51" t="s">
        <v>137</v>
      </c>
      <c r="B26" s="77" t="s">
        <v>661</v>
      </c>
      <c r="C26" s="53">
        <f>MAX(C10:C25)+1</f>
        <v>3</v>
      </c>
      <c r="D26" s="190" t="s">
        <v>507</v>
      </c>
      <c r="E26" s="108"/>
      <c r="F26" s="105"/>
      <c r="G26" s="109"/>
      <c r="H26" s="109"/>
      <c r="I26" s="393"/>
    </row>
    <row r="27" spans="1:9" ht="38.25">
      <c r="A27" s="51"/>
      <c r="B27" s="77"/>
      <c r="C27" s="53"/>
      <c r="D27" s="70" t="s">
        <v>508</v>
      </c>
      <c r="E27" s="108"/>
      <c r="F27" s="105"/>
      <c r="G27" s="109"/>
      <c r="H27" s="109"/>
      <c r="I27" s="393"/>
    </row>
    <row r="28" spans="1:9" ht="25.5">
      <c r="A28" s="51"/>
      <c r="B28" s="77"/>
      <c r="C28" s="53"/>
      <c r="D28" s="12" t="s">
        <v>509</v>
      </c>
      <c r="E28" s="108"/>
      <c r="F28" s="105"/>
      <c r="G28" s="109"/>
      <c r="H28" s="109"/>
      <c r="I28" s="393"/>
    </row>
    <row r="29" spans="1:9">
      <c r="A29" s="193"/>
      <c r="B29" s="59"/>
      <c r="C29" s="124"/>
      <c r="D29" s="194" t="s">
        <v>510</v>
      </c>
      <c r="E29" s="195" t="s">
        <v>153</v>
      </c>
      <c r="F29" s="113">
        <v>222</v>
      </c>
      <c r="G29" s="196"/>
      <c r="H29" s="115">
        <f>F29*G29</f>
        <v>0</v>
      </c>
      <c r="I29" s="396" t="s">
        <v>1844</v>
      </c>
    </row>
    <row r="30" spans="1:9">
      <c r="A30" s="103"/>
      <c r="B30" s="45"/>
      <c r="C30" s="47"/>
      <c r="D30" s="175"/>
      <c r="E30" s="104"/>
      <c r="F30" s="105"/>
      <c r="G30" s="104"/>
      <c r="H30" s="151"/>
      <c r="I30" s="393"/>
    </row>
    <row r="31" spans="1:9" ht="38.25">
      <c r="A31" s="51" t="s">
        <v>137</v>
      </c>
      <c r="B31" s="77" t="s">
        <v>661</v>
      </c>
      <c r="C31" s="53">
        <f>MAX(C15:C30)+1</f>
        <v>4</v>
      </c>
      <c r="D31" s="190" t="s">
        <v>511</v>
      </c>
      <c r="E31" s="108"/>
      <c r="F31" s="105"/>
      <c r="G31" s="109"/>
      <c r="H31" s="109"/>
      <c r="I31" s="393"/>
    </row>
    <row r="32" spans="1:9" ht="38.25">
      <c r="A32" s="51"/>
      <c r="B32" s="77"/>
      <c r="C32" s="53"/>
      <c r="D32" s="70" t="s">
        <v>512</v>
      </c>
      <c r="E32" s="108"/>
      <c r="F32" s="105"/>
      <c r="G32" s="109"/>
      <c r="H32" s="109"/>
      <c r="I32" s="393"/>
    </row>
    <row r="33" spans="1:9" ht="127.5">
      <c r="A33" s="51"/>
      <c r="B33" s="77"/>
      <c r="C33" s="53"/>
      <c r="D33" s="70" t="s">
        <v>513</v>
      </c>
      <c r="E33" s="108"/>
      <c r="F33" s="105"/>
      <c r="G33" s="109"/>
      <c r="H33" s="109"/>
      <c r="I33" s="393"/>
    </row>
    <row r="34" spans="1:9" ht="44.25" customHeight="1">
      <c r="A34" s="51"/>
      <c r="B34" s="77"/>
      <c r="C34" s="53"/>
      <c r="D34" s="12" t="s">
        <v>514</v>
      </c>
      <c r="E34" s="108"/>
      <c r="F34" s="105"/>
      <c r="G34" s="109"/>
      <c r="H34" s="109"/>
      <c r="I34" s="393"/>
    </row>
    <row r="35" spans="1:9">
      <c r="A35" s="193"/>
      <c r="B35" s="59"/>
      <c r="C35" s="124" t="s">
        <v>266</v>
      </c>
      <c r="D35" s="194" t="s">
        <v>515</v>
      </c>
      <c r="E35" s="195" t="s">
        <v>153</v>
      </c>
      <c r="F35" s="113">
        <v>222</v>
      </c>
      <c r="G35" s="196"/>
      <c r="H35" s="115">
        <f>F35*G35</f>
        <v>0</v>
      </c>
      <c r="I35" s="396" t="s">
        <v>1844</v>
      </c>
    </row>
    <row r="36" spans="1:9" ht="25.5">
      <c r="A36" s="193"/>
      <c r="B36" s="59"/>
      <c r="C36" s="124" t="s">
        <v>269</v>
      </c>
      <c r="D36" s="194" t="s">
        <v>516</v>
      </c>
      <c r="E36" s="195" t="s">
        <v>153</v>
      </c>
      <c r="F36" s="113">
        <v>222</v>
      </c>
      <c r="G36" s="196"/>
      <c r="H36" s="115">
        <f>F36*G36</f>
        <v>0</v>
      </c>
      <c r="I36" s="396" t="s">
        <v>1844</v>
      </c>
    </row>
    <row r="37" spans="1:9">
      <c r="A37" s="103"/>
      <c r="B37" s="45"/>
      <c r="C37" s="47"/>
      <c r="D37" s="175"/>
      <c r="E37" s="104"/>
      <c r="F37" s="105"/>
      <c r="G37" s="104"/>
      <c r="H37" s="151"/>
      <c r="I37" s="393"/>
    </row>
    <row r="38" spans="1:9" ht="26.25">
      <c r="A38" s="51" t="s">
        <v>137</v>
      </c>
      <c r="B38" s="77" t="s">
        <v>661</v>
      </c>
      <c r="C38" s="53">
        <f>MAX(C20:C37)+1</f>
        <v>5</v>
      </c>
      <c r="D38" s="197" t="s">
        <v>517</v>
      </c>
      <c r="E38" s="108"/>
      <c r="F38" s="105"/>
      <c r="G38" s="157"/>
      <c r="H38" s="198"/>
      <c r="I38" s="393"/>
    </row>
    <row r="39" spans="1:9" ht="54.75" customHeight="1">
      <c r="A39" s="106"/>
      <c r="B39" s="45"/>
      <c r="C39" s="107"/>
      <c r="D39" s="70" t="s">
        <v>496</v>
      </c>
      <c r="E39" s="108"/>
      <c r="F39" s="105"/>
      <c r="G39" s="157"/>
      <c r="H39" s="198"/>
      <c r="I39" s="393"/>
    </row>
    <row r="40" spans="1:9" ht="44.25" customHeight="1">
      <c r="A40" s="106"/>
      <c r="B40" s="45"/>
      <c r="C40" s="107"/>
      <c r="D40" s="12" t="s">
        <v>518</v>
      </c>
      <c r="E40" s="108"/>
      <c r="F40" s="105"/>
      <c r="G40" s="157"/>
      <c r="H40" s="198"/>
      <c r="I40" s="393"/>
    </row>
    <row r="41" spans="1:9" ht="67.5" customHeight="1">
      <c r="A41" s="106"/>
      <c r="B41" s="45"/>
      <c r="C41" s="107"/>
      <c r="D41" s="12" t="s">
        <v>519</v>
      </c>
      <c r="E41" s="108"/>
      <c r="F41" s="105"/>
      <c r="G41" s="157"/>
      <c r="H41" s="198"/>
      <c r="I41" s="393"/>
    </row>
    <row r="42" spans="1:9">
      <c r="A42" s="51"/>
      <c r="B42" s="77"/>
      <c r="C42" s="53"/>
      <c r="D42" s="199" t="s">
        <v>520</v>
      </c>
      <c r="E42" s="108"/>
      <c r="F42" s="105"/>
      <c r="G42" s="157"/>
      <c r="H42" s="198"/>
      <c r="I42" s="393"/>
    </row>
    <row r="43" spans="1:9">
      <c r="A43" s="193"/>
      <c r="B43" s="59"/>
      <c r="C43" s="61"/>
      <c r="D43" s="200" t="s">
        <v>521</v>
      </c>
      <c r="E43" s="112" t="s">
        <v>153</v>
      </c>
      <c r="F43" s="113">
        <v>220</v>
      </c>
      <c r="G43" s="114"/>
      <c r="H43" s="115">
        <f>F43*G43</f>
        <v>0</v>
      </c>
      <c r="I43" s="396" t="s">
        <v>1844</v>
      </c>
    </row>
    <row r="44" spans="1:9">
      <c r="A44" s="103"/>
      <c r="B44" s="45"/>
      <c r="C44" s="47"/>
      <c r="D44" s="175"/>
      <c r="E44" s="104"/>
      <c r="F44" s="105"/>
      <c r="G44" s="104"/>
      <c r="H44" s="151"/>
      <c r="I44" s="393"/>
    </row>
    <row r="45" spans="1:9">
      <c r="A45" s="51" t="s">
        <v>137</v>
      </c>
      <c r="B45" s="77" t="s">
        <v>661</v>
      </c>
      <c r="C45" s="53">
        <f>MAX(C17:C44)+1</f>
        <v>6</v>
      </c>
      <c r="D45" s="75" t="s">
        <v>522</v>
      </c>
      <c r="E45" s="108"/>
      <c r="F45" s="105"/>
      <c r="G45" s="201"/>
      <c r="H45" s="201"/>
      <c r="I45" s="393"/>
    </row>
    <row r="46" spans="1:9" ht="38.25">
      <c r="A46" s="106"/>
      <c r="B46" s="45"/>
      <c r="C46" s="107"/>
      <c r="D46" s="70" t="s">
        <v>523</v>
      </c>
      <c r="E46" s="108"/>
      <c r="F46" s="105"/>
      <c r="G46" s="201"/>
      <c r="H46" s="201"/>
      <c r="I46" s="393"/>
    </row>
    <row r="47" spans="1:9" ht="25.5">
      <c r="A47" s="51"/>
      <c r="B47" s="77"/>
      <c r="C47" s="53"/>
      <c r="D47" s="191" t="s">
        <v>524</v>
      </c>
      <c r="E47" s="108"/>
      <c r="F47" s="105"/>
      <c r="G47" s="201"/>
      <c r="H47" s="201"/>
      <c r="I47" s="393"/>
    </row>
    <row r="48" spans="1:9" ht="38.25">
      <c r="A48" s="51"/>
      <c r="B48" s="77"/>
      <c r="C48" s="53"/>
      <c r="D48" s="70" t="s">
        <v>525</v>
      </c>
      <c r="E48" s="108"/>
      <c r="F48" s="105"/>
      <c r="G48" s="201"/>
      <c r="H48" s="201"/>
      <c r="I48" s="393"/>
    </row>
    <row r="49" spans="1:9" ht="39">
      <c r="A49" s="193"/>
      <c r="B49" s="59"/>
      <c r="C49" s="61"/>
      <c r="D49" s="200" t="s">
        <v>526</v>
      </c>
      <c r="E49" s="112" t="s">
        <v>297</v>
      </c>
      <c r="F49" s="113">
        <v>370</v>
      </c>
      <c r="G49" s="158"/>
      <c r="H49" s="115">
        <f>F49*G49</f>
        <v>0</v>
      </c>
      <c r="I49" s="396" t="s">
        <v>1844</v>
      </c>
    </row>
    <row r="50" spans="1:9">
      <c r="A50" s="51"/>
      <c r="B50" s="77"/>
      <c r="C50" s="53"/>
      <c r="D50" s="199"/>
      <c r="E50" s="108"/>
      <c r="F50" s="105"/>
      <c r="G50" s="157"/>
      <c r="H50" s="160"/>
      <c r="I50" s="378"/>
    </row>
    <row r="51" spans="1:9" ht="38.25" thickBot="1">
      <c r="A51" s="178" t="s">
        <v>137</v>
      </c>
      <c r="B51" s="99" t="s">
        <v>661</v>
      </c>
      <c r="C51" s="99"/>
      <c r="D51" s="202" t="s">
        <v>527</v>
      </c>
      <c r="E51" s="202"/>
      <c r="F51" s="102"/>
      <c r="G51" s="387"/>
      <c r="H51" s="387">
        <f>SUM(H15:H49)</f>
        <v>0</v>
      </c>
      <c r="I51" s="378"/>
    </row>
    <row r="52" spans="1:9" ht="15.75">
      <c r="A52" s="134"/>
      <c r="B52" s="203"/>
      <c r="C52" s="136"/>
      <c r="D52" s="204"/>
      <c r="E52" s="138"/>
      <c r="F52" s="1005" t="s">
        <v>1844</v>
      </c>
      <c r="G52" s="1005"/>
      <c r="H52" s="205">
        <f>H15+H16+H22+H23+H24+H29+H35+H36+H43+H49</f>
        <v>0</v>
      </c>
      <c r="I52" s="378"/>
    </row>
    <row r="53" spans="1:9" ht="15.75">
      <c r="A53" s="206"/>
      <c r="B53" s="206"/>
      <c r="C53" s="206"/>
      <c r="D53" s="207"/>
      <c r="E53" s="206"/>
      <c r="F53" s="1004" t="s">
        <v>1845</v>
      </c>
      <c r="G53" s="1004"/>
      <c r="H53" s="206"/>
      <c r="I53" s="6"/>
    </row>
    <row r="54" spans="1:9">
      <c r="I54" s="6"/>
    </row>
    <row r="55" spans="1:9">
      <c r="I55" s="6"/>
    </row>
    <row r="56" spans="1:9">
      <c r="I56" s="6"/>
    </row>
    <row r="57" spans="1:9">
      <c r="I57" s="6"/>
    </row>
    <row r="58" spans="1:9">
      <c r="I58" s="6"/>
    </row>
    <row r="59" spans="1:9">
      <c r="I59" s="378"/>
    </row>
    <row r="60" spans="1:9">
      <c r="I60" s="378"/>
    </row>
    <row r="61" spans="1:9">
      <c r="I61" s="378"/>
    </row>
    <row r="62" spans="1:9">
      <c r="I62" s="378"/>
    </row>
    <row r="63" spans="1:9">
      <c r="I63" s="378"/>
    </row>
    <row r="64" spans="1: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52:G52"/>
    <mergeCell ref="F53:G53"/>
  </mergeCells>
  <pageMargins left="0.74803149606299213" right="0.39370078740157483" top="0.59055118110236215" bottom="0.74803149606299213" header="0.31496062992125984" footer="0.31496062992125984"/>
  <pageSetup paperSize="9" scale="85" firstPageNumber="0" orientation="portrait" r:id="rId1"/>
  <ignoredErrors>
    <ignoredError sqref="H5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MK170"/>
  <sheetViews>
    <sheetView showZeros="0" view="pageBreakPreview" zoomScaleNormal="110" workbookViewId="0">
      <selection activeCell="F29" sqref="F29"/>
    </sheetView>
  </sheetViews>
  <sheetFormatPr defaultColWidth="9.140625" defaultRowHeight="15"/>
  <cols>
    <col min="1" max="1" width="90.42578125" style="9" customWidth="1"/>
    <col min="2" max="1025" width="9.140625" style="10"/>
  </cols>
  <sheetData>
    <row r="1" spans="1:1" s="12" customFormat="1" ht="15.75">
      <c r="A1" s="11"/>
    </row>
    <row r="2" spans="1:1" ht="15.75">
      <c r="A2" s="169" t="s">
        <v>528</v>
      </c>
    </row>
    <row r="3" spans="1:1">
      <c r="A3" s="14"/>
    </row>
    <row r="4" spans="1:1">
      <c r="A4" s="15"/>
    </row>
    <row r="5" spans="1:1" ht="38.25">
      <c r="A5" s="15" t="s">
        <v>529</v>
      </c>
    </row>
    <row r="6" spans="1:1">
      <c r="A6" s="15"/>
    </row>
    <row r="7" spans="1:1" ht="51">
      <c r="A7" s="15" t="s">
        <v>530</v>
      </c>
    </row>
    <row r="8" spans="1:1">
      <c r="A8" s="15"/>
    </row>
    <row r="9" spans="1:1" ht="25.5">
      <c r="A9" s="15" t="s">
        <v>531</v>
      </c>
    </row>
    <row r="10" spans="1:1">
      <c r="A10" s="15"/>
    </row>
    <row r="11" spans="1:1" ht="63.75">
      <c r="A11" s="15" t="s">
        <v>532</v>
      </c>
    </row>
    <row r="12" spans="1:1">
      <c r="A12" s="15"/>
    </row>
    <row r="13" spans="1:1">
      <c r="A13" s="15" t="s">
        <v>396</v>
      </c>
    </row>
    <row r="14" spans="1:1" ht="25.5">
      <c r="A14" s="15" t="s">
        <v>397</v>
      </c>
    </row>
    <row r="15" spans="1:1">
      <c r="A15" s="15" t="s">
        <v>398</v>
      </c>
    </row>
    <row r="16" spans="1:1" ht="25.5">
      <c r="A16" s="15" t="s">
        <v>533</v>
      </c>
    </row>
    <row r="17" spans="1:1">
      <c r="A17" s="15"/>
    </row>
    <row r="18" spans="1:1" ht="25.5">
      <c r="A18" s="15" t="s">
        <v>400</v>
      </c>
    </row>
    <row r="19" spans="1:1" ht="38.25">
      <c r="A19" s="15" t="s">
        <v>534</v>
      </c>
    </row>
    <row r="20" spans="1:1" ht="51">
      <c r="A20" s="15" t="s">
        <v>535</v>
      </c>
    </row>
    <row r="21" spans="1:1">
      <c r="A21" s="15" t="s">
        <v>536</v>
      </c>
    </row>
    <row r="22" spans="1:1" ht="25.5">
      <c r="A22" s="15" t="s">
        <v>537</v>
      </c>
    </row>
    <row r="23" spans="1:1" ht="25.5">
      <c r="A23" s="15" t="s">
        <v>538</v>
      </c>
    </row>
    <row r="24" spans="1:1">
      <c r="A24" s="15"/>
    </row>
    <row r="25" spans="1:1" ht="63.75">
      <c r="A25" s="15" t="s">
        <v>539</v>
      </c>
    </row>
    <row r="26" spans="1:1" ht="25.5">
      <c r="A26" s="15" t="s">
        <v>540</v>
      </c>
    </row>
    <row r="27" spans="1:1" ht="76.5">
      <c r="A27" s="15" t="s">
        <v>541</v>
      </c>
    </row>
    <row r="28" spans="1:1" ht="25.5">
      <c r="A28" s="15" t="s">
        <v>542</v>
      </c>
    </row>
    <row r="29" spans="1:1" ht="51">
      <c r="A29" s="15" t="s">
        <v>543</v>
      </c>
    </row>
    <row r="30" spans="1:1">
      <c r="A30" s="15"/>
    </row>
    <row r="31" spans="1:1">
      <c r="A31" s="17" t="s">
        <v>544</v>
      </c>
    </row>
    <row r="32" spans="1:1">
      <c r="A32" s="17"/>
    </row>
    <row r="33" spans="1:1" ht="38.25">
      <c r="A33" s="15" t="s">
        <v>545</v>
      </c>
    </row>
    <row r="34" spans="1:1" ht="25.5">
      <c r="A34" s="15" t="s">
        <v>546</v>
      </c>
    </row>
    <row r="35" spans="1:1" ht="25.5">
      <c r="A35" s="15" t="s">
        <v>547</v>
      </c>
    </row>
    <row r="36" spans="1:1" ht="25.5">
      <c r="A36" s="15" t="s">
        <v>548</v>
      </c>
    </row>
    <row r="37" spans="1:1" ht="25.5">
      <c r="A37" s="15" t="s">
        <v>549</v>
      </c>
    </row>
    <row r="38" spans="1:1" ht="25.5">
      <c r="A38" s="15" t="s">
        <v>550</v>
      </c>
    </row>
    <row r="39" spans="1:1" ht="25.5">
      <c r="A39" s="15" t="s">
        <v>551</v>
      </c>
    </row>
    <row r="40" spans="1:1" ht="25.5">
      <c r="A40" s="15" t="s">
        <v>552</v>
      </c>
    </row>
    <row r="41" spans="1:1" ht="25.5">
      <c r="A41" s="15" t="s">
        <v>553</v>
      </c>
    </row>
    <row r="42" spans="1:1" ht="25.5">
      <c r="A42" s="15" t="s">
        <v>554</v>
      </c>
    </row>
    <row r="43" spans="1:1" ht="25.5">
      <c r="A43" s="15" t="s">
        <v>555</v>
      </c>
    </row>
    <row r="44" spans="1:1" ht="25.5">
      <c r="A44" s="15" t="s">
        <v>556</v>
      </c>
    </row>
    <row r="45" spans="1:1" ht="38.25">
      <c r="A45" s="15" t="s">
        <v>557</v>
      </c>
    </row>
    <row r="46" spans="1:1" ht="25.5">
      <c r="A46" s="15" t="s">
        <v>558</v>
      </c>
    </row>
    <row r="47" spans="1:1" ht="51">
      <c r="A47" s="15" t="s">
        <v>559</v>
      </c>
    </row>
    <row r="48" spans="1:1" ht="25.5">
      <c r="A48" s="15" t="s">
        <v>560</v>
      </c>
    </row>
    <row r="49" spans="1:1" ht="51">
      <c r="A49" s="15" t="s">
        <v>561</v>
      </c>
    </row>
    <row r="50" spans="1:1">
      <c r="A50" s="15"/>
    </row>
    <row r="51" spans="1:1" ht="38.25">
      <c r="A51" s="15" t="s">
        <v>562</v>
      </c>
    </row>
    <row r="52" spans="1:1" ht="38.25">
      <c r="A52" s="15" t="s">
        <v>563</v>
      </c>
    </row>
    <row r="53" spans="1:1" ht="25.5">
      <c r="A53" s="15" t="s">
        <v>564</v>
      </c>
    </row>
    <row r="54" spans="1:1">
      <c r="A54" s="15"/>
    </row>
    <row r="55" spans="1:1" ht="38.25">
      <c r="A55" s="15" t="s">
        <v>565</v>
      </c>
    </row>
    <row r="56" spans="1:1" ht="38.25">
      <c r="A56" s="15" t="s">
        <v>566</v>
      </c>
    </row>
    <row r="57" spans="1:1" ht="63.75">
      <c r="A57" s="15" t="s">
        <v>567</v>
      </c>
    </row>
    <row r="58" spans="1:1">
      <c r="A58" s="15" t="s">
        <v>568</v>
      </c>
    </row>
    <row r="59" spans="1:1" ht="38.25">
      <c r="A59" s="15" t="s">
        <v>569</v>
      </c>
    </row>
    <row r="60" spans="1:1" ht="38.25">
      <c r="A60" s="15" t="s">
        <v>570</v>
      </c>
    </row>
    <row r="61" spans="1:1">
      <c r="A61" s="15"/>
    </row>
    <row r="62" spans="1:1">
      <c r="A62" s="17" t="s">
        <v>571</v>
      </c>
    </row>
    <row r="63" spans="1:1" ht="25.5">
      <c r="A63" s="15" t="s">
        <v>572</v>
      </c>
    </row>
    <row r="64" spans="1:1">
      <c r="A64" s="15"/>
    </row>
    <row r="65" spans="1:1">
      <c r="A65" s="17" t="s">
        <v>573</v>
      </c>
    </row>
    <row r="66" spans="1:1">
      <c r="A66" s="15" t="s">
        <v>574</v>
      </c>
    </row>
    <row r="67" spans="1:1" ht="89.25">
      <c r="A67" s="15" t="s">
        <v>575</v>
      </c>
    </row>
    <row r="68" spans="1:1" ht="76.5">
      <c r="A68" s="15" t="s">
        <v>576</v>
      </c>
    </row>
    <row r="69" spans="1:1" ht="76.5">
      <c r="A69" s="15" t="s">
        <v>577</v>
      </c>
    </row>
    <row r="70" spans="1:1">
      <c r="A70" s="15" t="s">
        <v>578</v>
      </c>
    </row>
    <row r="71" spans="1:1" ht="127.5">
      <c r="A71" s="16" t="s">
        <v>579</v>
      </c>
    </row>
    <row r="72" spans="1:1" ht="38.25">
      <c r="A72" s="15" t="s">
        <v>580</v>
      </c>
    </row>
    <row r="73" spans="1:1" ht="51">
      <c r="A73" s="15" t="s">
        <v>581</v>
      </c>
    </row>
    <row r="74" spans="1:1">
      <c r="A74" s="15"/>
    </row>
    <row r="75" spans="1:1">
      <c r="A75" s="17" t="s">
        <v>582</v>
      </c>
    </row>
    <row r="76" spans="1:1" ht="38.25">
      <c r="A76" s="15" t="s">
        <v>583</v>
      </c>
    </row>
    <row r="77" spans="1:1" ht="127.5">
      <c r="A77" s="16" t="s">
        <v>584</v>
      </c>
    </row>
    <row r="78" spans="1:1">
      <c r="A78" s="15"/>
    </row>
    <row r="79" spans="1:1">
      <c r="A79" s="17" t="s">
        <v>585</v>
      </c>
    </row>
    <row r="80" spans="1:1" ht="25.5">
      <c r="A80" s="15" t="s">
        <v>586</v>
      </c>
    </row>
    <row r="81" spans="1:1" ht="127.5">
      <c r="A81" s="16" t="s">
        <v>587</v>
      </c>
    </row>
    <row r="82" spans="1:1" ht="63.75">
      <c r="A82" s="15" t="s">
        <v>588</v>
      </c>
    </row>
    <row r="83" spans="1:1" ht="38.25">
      <c r="A83" s="15" t="s">
        <v>589</v>
      </c>
    </row>
    <row r="84" spans="1:1" ht="38.25">
      <c r="A84" s="15" t="s">
        <v>590</v>
      </c>
    </row>
    <row r="85" spans="1:1" ht="38.25">
      <c r="A85" s="15" t="s">
        <v>591</v>
      </c>
    </row>
    <row r="86" spans="1:1" ht="25.5">
      <c r="A86" s="15" t="s">
        <v>592</v>
      </c>
    </row>
    <row r="87" spans="1:1">
      <c r="A87" s="15"/>
    </row>
    <row r="88" spans="1:1">
      <c r="A88" s="17" t="s">
        <v>593</v>
      </c>
    </row>
    <row r="89" spans="1:1" ht="25.5">
      <c r="A89" s="15" t="s">
        <v>594</v>
      </c>
    </row>
    <row r="90" spans="1:1" ht="25.5">
      <c r="A90" s="15" t="s">
        <v>595</v>
      </c>
    </row>
    <row r="91" spans="1:1" ht="25.5">
      <c r="A91" s="15" t="s">
        <v>596</v>
      </c>
    </row>
    <row r="92" spans="1:1">
      <c r="A92" s="15" t="s">
        <v>597</v>
      </c>
    </row>
    <row r="93" spans="1:1">
      <c r="A93" s="15" t="s">
        <v>598</v>
      </c>
    </row>
    <row r="94" spans="1:1">
      <c r="A94" s="15" t="s">
        <v>599</v>
      </c>
    </row>
    <row r="95" spans="1:1" ht="25.5">
      <c r="A95" s="145" t="s">
        <v>600</v>
      </c>
    </row>
    <row r="96" spans="1:1" ht="38.25">
      <c r="A96" s="16" t="s">
        <v>601</v>
      </c>
    </row>
    <row r="97" spans="1:1">
      <c r="A97" s="15"/>
    </row>
    <row r="98" spans="1:1">
      <c r="A98" s="17" t="s">
        <v>602</v>
      </c>
    </row>
    <row r="99" spans="1:1">
      <c r="A99" s="15" t="s">
        <v>603</v>
      </c>
    </row>
    <row r="100" spans="1:1" ht="25.5">
      <c r="A100" s="15" t="s">
        <v>604</v>
      </c>
    </row>
    <row r="101" spans="1:1" ht="25.5">
      <c r="A101" s="15" t="s">
        <v>605</v>
      </c>
    </row>
    <row r="102" spans="1:1">
      <c r="A102" s="15" t="s">
        <v>598</v>
      </c>
    </row>
    <row r="103" spans="1:1">
      <c r="A103" s="15"/>
    </row>
    <row r="104" spans="1:1" ht="25.5">
      <c r="A104" s="15" t="s">
        <v>606</v>
      </c>
    </row>
    <row r="105" spans="1:1" ht="63.75">
      <c r="A105" s="15" t="s">
        <v>567</v>
      </c>
    </row>
    <row r="106" spans="1:1">
      <c r="A106" s="15"/>
    </row>
    <row r="107" spans="1:1">
      <c r="A107" s="17" t="s">
        <v>607</v>
      </c>
    </row>
    <row r="108" spans="1:1" ht="25.5">
      <c r="A108" s="15" t="s">
        <v>608</v>
      </c>
    </row>
    <row r="109" spans="1:1">
      <c r="A109" s="15"/>
    </row>
    <row r="110" spans="1:1">
      <c r="A110" s="17" t="s">
        <v>609</v>
      </c>
    </row>
    <row r="111" spans="1:1" ht="38.25">
      <c r="A111" s="15" t="s">
        <v>610</v>
      </c>
    </row>
    <row r="112" spans="1:1" ht="38.25">
      <c r="A112" s="15" t="s">
        <v>611</v>
      </c>
    </row>
    <row r="113" spans="1:1">
      <c r="A113" s="15"/>
    </row>
    <row r="114" spans="1:1">
      <c r="A114" s="17" t="s">
        <v>612</v>
      </c>
    </row>
    <row r="115" spans="1:1" ht="51">
      <c r="A115" s="16" t="s">
        <v>613</v>
      </c>
    </row>
    <row r="116" spans="1:1" ht="51">
      <c r="A116" s="15" t="s">
        <v>614</v>
      </c>
    </row>
    <row r="117" spans="1:1" ht="51">
      <c r="A117" s="16" t="s">
        <v>615</v>
      </c>
    </row>
    <row r="118" spans="1:1" ht="63.75">
      <c r="A118" s="16" t="s">
        <v>616</v>
      </c>
    </row>
    <row r="119" spans="1:1" ht="76.5">
      <c r="A119" s="15" t="s">
        <v>617</v>
      </c>
    </row>
    <row r="120" spans="1:1" ht="89.25">
      <c r="A120" s="15" t="s">
        <v>618</v>
      </c>
    </row>
    <row r="121" spans="1:1">
      <c r="A121" s="15"/>
    </row>
    <row r="122" spans="1:1">
      <c r="A122" s="17" t="s">
        <v>619</v>
      </c>
    </row>
    <row r="123" spans="1:1" ht="51">
      <c r="A123" s="16" t="s">
        <v>620</v>
      </c>
    </row>
    <row r="124" spans="1:1" ht="51">
      <c r="A124" s="15" t="s">
        <v>621</v>
      </c>
    </row>
    <row r="125" spans="1:1" ht="51">
      <c r="A125" s="16" t="s">
        <v>615</v>
      </c>
    </row>
    <row r="126" spans="1:1" ht="63.75">
      <c r="A126" s="16" t="s">
        <v>622</v>
      </c>
    </row>
    <row r="127" spans="1:1" ht="51">
      <c r="A127" s="15" t="s">
        <v>623</v>
      </c>
    </row>
    <row r="128" spans="1:1" ht="51">
      <c r="A128" s="15" t="s">
        <v>624</v>
      </c>
    </row>
    <row r="129" spans="1:1">
      <c r="A129" s="15"/>
    </row>
    <row r="130" spans="1:1">
      <c r="A130" s="17" t="s">
        <v>625</v>
      </c>
    </row>
    <row r="131" spans="1:1" ht="38.25">
      <c r="A131" s="16" t="s">
        <v>626</v>
      </c>
    </row>
    <row r="132" spans="1:1" ht="114.75">
      <c r="A132" s="16" t="s">
        <v>627</v>
      </c>
    </row>
    <row r="133" spans="1:1" ht="25.5">
      <c r="A133" s="15" t="s">
        <v>628</v>
      </c>
    </row>
    <row r="134" spans="1:1" ht="165.75">
      <c r="A134" s="16" t="s">
        <v>629</v>
      </c>
    </row>
    <row r="135" spans="1:1" ht="25.5">
      <c r="A135" s="15" t="s">
        <v>630</v>
      </c>
    </row>
    <row r="136" spans="1:1">
      <c r="A136" s="15"/>
    </row>
    <row r="137" spans="1:1">
      <c r="A137" s="17" t="s">
        <v>631</v>
      </c>
    </row>
    <row r="138" spans="1:1" ht="38.25">
      <c r="A138" s="15" t="s">
        <v>632</v>
      </c>
    </row>
    <row r="139" spans="1:1">
      <c r="A139" s="15"/>
    </row>
    <row r="140" spans="1:1">
      <c r="A140" s="17" t="s">
        <v>633</v>
      </c>
    </row>
    <row r="141" spans="1:1">
      <c r="A141" s="17"/>
    </row>
    <row r="142" spans="1:1" ht="25.5">
      <c r="A142" s="15" t="s">
        <v>634</v>
      </c>
    </row>
    <row r="143" spans="1:1">
      <c r="A143" s="15" t="s">
        <v>635</v>
      </c>
    </row>
    <row r="144" spans="1:1">
      <c r="A144" s="15"/>
    </row>
    <row r="145" spans="1:1">
      <c r="A145" s="15" t="s">
        <v>636</v>
      </c>
    </row>
    <row r="146" spans="1:1" ht="25.5">
      <c r="A146" s="15" t="s">
        <v>637</v>
      </c>
    </row>
    <row r="147" spans="1:1" ht="25.5">
      <c r="A147" s="15" t="s">
        <v>638</v>
      </c>
    </row>
    <row r="148" spans="1:1" ht="25.5">
      <c r="A148" s="15" t="s">
        <v>639</v>
      </c>
    </row>
    <row r="149" spans="1:1" ht="63.75">
      <c r="A149" s="15" t="s">
        <v>640</v>
      </c>
    </row>
    <row r="150" spans="1:1" ht="25.5">
      <c r="A150" s="15" t="s">
        <v>641</v>
      </c>
    </row>
    <row r="151" spans="1:1" ht="76.5">
      <c r="A151" s="15" t="s">
        <v>642</v>
      </c>
    </row>
    <row r="152" spans="1:1" ht="63.75">
      <c r="A152" s="15" t="s">
        <v>643</v>
      </c>
    </row>
    <row r="153" spans="1:1" ht="63.75">
      <c r="A153" s="15" t="s">
        <v>644</v>
      </c>
    </row>
    <row r="154" spans="1:1" ht="63.75">
      <c r="A154" s="15" t="s">
        <v>645</v>
      </c>
    </row>
    <row r="155" spans="1:1" ht="25.5">
      <c r="A155" s="15" t="s">
        <v>646</v>
      </c>
    </row>
    <row r="156" spans="1:1" ht="25.5">
      <c r="A156" s="15" t="s">
        <v>647</v>
      </c>
    </row>
    <row r="157" spans="1:1" ht="89.25">
      <c r="A157" s="15" t="s">
        <v>648</v>
      </c>
    </row>
    <row r="158" spans="1:1">
      <c r="A158" s="15" t="s">
        <v>649</v>
      </c>
    </row>
    <row r="159" spans="1:1">
      <c r="A159" s="15"/>
    </row>
    <row r="160" spans="1:1">
      <c r="A160" s="17" t="s">
        <v>650</v>
      </c>
    </row>
    <row r="161" spans="1:1">
      <c r="A161" s="15" t="s">
        <v>651</v>
      </c>
    </row>
    <row r="162" spans="1:1">
      <c r="A162" s="15" t="s">
        <v>652</v>
      </c>
    </row>
    <row r="163" spans="1:1">
      <c r="A163" s="15" t="s">
        <v>653</v>
      </c>
    </row>
    <row r="164" spans="1:1" ht="25.5">
      <c r="A164" s="15" t="s">
        <v>654</v>
      </c>
    </row>
    <row r="165" spans="1:1">
      <c r="A165" s="15" t="s">
        <v>655</v>
      </c>
    </row>
    <row r="166" spans="1:1">
      <c r="A166" s="15" t="s">
        <v>656</v>
      </c>
    </row>
    <row r="167" spans="1:1">
      <c r="A167" s="15" t="s">
        <v>657</v>
      </c>
    </row>
    <row r="168" spans="1:1">
      <c r="A168" s="15" t="s">
        <v>658</v>
      </c>
    </row>
    <row r="169" spans="1:1">
      <c r="A169" s="15" t="s">
        <v>659</v>
      </c>
    </row>
    <row r="170" spans="1:1">
      <c r="A170" s="15" t="s">
        <v>660</v>
      </c>
    </row>
  </sheetData>
  <pageMargins left="0.74803149606299213" right="0.39370078740157483" top="0.59055118110236215" bottom="0.74803149606299213" header="0.31496062992125984" footer="0.31496062992125984"/>
  <pageSetup paperSize="9" firstPageNumber="0" orientation="portrait" r:id="rId1"/>
  <rowBreaks count="2" manualBreakCount="2">
    <brk id="108" man="1"/>
    <brk id="15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AML184"/>
  <sheetViews>
    <sheetView showZeros="0" view="pageBreakPreview" topLeftCell="A41" zoomScaleNormal="110" workbookViewId="0">
      <selection activeCell="H52" sqref="H52"/>
    </sheetView>
  </sheetViews>
  <sheetFormatPr defaultColWidth="9.140625" defaultRowHeight="15"/>
  <cols>
    <col min="1" max="1" width="2.42578125" style="94" customWidth="1"/>
    <col min="2" max="2" width="3.5703125" style="94" customWidth="1"/>
    <col min="3" max="3" width="3.5703125" style="140" customWidth="1"/>
    <col min="4" max="4" width="45.140625" style="4" customWidth="1"/>
    <col min="5" max="5" width="4.85546875" style="94" customWidth="1"/>
    <col min="6" max="8" width="10" style="94" customWidth="1"/>
    <col min="9" max="9" width="17" style="27" customWidth="1"/>
    <col min="10" max="1026" width="9.140625" style="94"/>
  </cols>
  <sheetData>
    <row r="1" spans="1:9" ht="39.950000000000003" customHeight="1">
      <c r="A1" s="1006" t="s">
        <v>131</v>
      </c>
      <c r="B1" s="1006"/>
      <c r="C1" s="1006"/>
      <c r="D1" s="91" t="s">
        <v>132</v>
      </c>
      <c r="E1" s="92" t="s">
        <v>133</v>
      </c>
      <c r="F1" s="92" t="s">
        <v>134</v>
      </c>
      <c r="G1" s="93" t="s">
        <v>135</v>
      </c>
      <c r="H1" s="93" t="s">
        <v>136</v>
      </c>
      <c r="I1" s="383" t="s">
        <v>1846</v>
      </c>
    </row>
    <row r="2" spans="1:9">
      <c r="A2" s="95"/>
      <c r="B2" s="95"/>
      <c r="C2" s="96"/>
      <c r="D2" s="15"/>
      <c r="E2" s="95"/>
      <c r="F2" s="95"/>
      <c r="G2" s="95"/>
      <c r="H2" s="95"/>
      <c r="I2" s="6"/>
    </row>
    <row r="3" spans="1:9" ht="19.5" thickBot="1">
      <c r="A3" s="97" t="s">
        <v>137</v>
      </c>
      <c r="B3" s="98" t="s">
        <v>1038</v>
      </c>
      <c r="C3" s="99"/>
      <c r="D3" s="100" t="s">
        <v>662</v>
      </c>
      <c r="E3" s="101"/>
      <c r="F3" s="102"/>
      <c r="G3" s="101"/>
      <c r="H3" s="148"/>
      <c r="I3" s="6"/>
    </row>
    <row r="4" spans="1:9">
      <c r="A4" s="103"/>
      <c r="B4" s="45"/>
      <c r="C4" s="47"/>
      <c r="D4" s="48"/>
      <c r="E4" s="104"/>
      <c r="F4" s="105"/>
      <c r="G4" s="104"/>
      <c r="H4" s="151"/>
      <c r="I4" s="379"/>
    </row>
    <row r="5" spans="1:9" s="208" customFormat="1" ht="12.75">
      <c r="A5" s="103"/>
      <c r="B5" s="45"/>
      <c r="C5" s="47"/>
      <c r="D5" s="44" t="s">
        <v>140</v>
      </c>
      <c r="E5" s="104"/>
      <c r="F5" s="105"/>
      <c r="G5" s="104"/>
      <c r="H5" s="151"/>
      <c r="I5" s="43"/>
    </row>
    <row r="6" spans="1:9" s="208" customFormat="1" ht="12.75">
      <c r="A6" s="103"/>
      <c r="B6" s="45"/>
      <c r="C6" s="47"/>
      <c r="D6" s="44"/>
      <c r="E6" s="104"/>
      <c r="F6" s="105"/>
      <c r="G6" s="104"/>
      <c r="H6" s="151"/>
      <c r="I6" s="6"/>
    </row>
    <row r="7" spans="1:9" s="208" customFormat="1" ht="51">
      <c r="A7" s="103"/>
      <c r="B7" s="45"/>
      <c r="C7" s="47" t="s">
        <v>243</v>
      </c>
      <c r="D7" s="70" t="s">
        <v>663</v>
      </c>
      <c r="E7" s="104"/>
      <c r="F7" s="105"/>
      <c r="G7" s="104"/>
      <c r="H7" s="151"/>
      <c r="I7" s="6"/>
    </row>
    <row r="8" spans="1:9" s="208" customFormat="1" ht="25.5">
      <c r="A8" s="103"/>
      <c r="B8" s="45"/>
      <c r="C8" s="47" t="s">
        <v>243</v>
      </c>
      <c r="D8" s="191" t="s">
        <v>664</v>
      </c>
      <c r="E8" s="191"/>
      <c r="F8" s="191"/>
      <c r="G8" s="191"/>
      <c r="H8" s="191"/>
      <c r="I8" s="6"/>
    </row>
    <row r="9" spans="1:9" s="208" customFormat="1" ht="25.5">
      <c r="A9" s="103"/>
      <c r="B9" s="45"/>
      <c r="C9" s="47" t="s">
        <v>243</v>
      </c>
      <c r="D9" s="12" t="s">
        <v>665</v>
      </c>
      <c r="E9" s="191"/>
      <c r="F9" s="191"/>
      <c r="G9" s="191"/>
      <c r="H9" s="191"/>
      <c r="I9" s="6"/>
    </row>
    <row r="10" spans="1:9" s="208" customFormat="1" ht="89.25">
      <c r="A10" s="103"/>
      <c r="B10" s="45"/>
      <c r="C10" s="47" t="s">
        <v>243</v>
      </c>
      <c r="D10" s="12" t="s">
        <v>666</v>
      </c>
      <c r="E10" s="191"/>
      <c r="F10" s="191"/>
      <c r="G10" s="191"/>
      <c r="H10" s="191"/>
      <c r="I10" s="6"/>
    </row>
    <row r="11" spans="1:9" s="208" customFormat="1" ht="86.25" customHeight="1">
      <c r="A11" s="103"/>
      <c r="B11" s="45"/>
      <c r="C11" s="47" t="s">
        <v>243</v>
      </c>
      <c r="D11" s="12" t="s">
        <v>667</v>
      </c>
      <c r="E11" s="191"/>
      <c r="F11" s="191"/>
      <c r="G11" s="191"/>
      <c r="H11" s="191"/>
      <c r="I11" s="378"/>
    </row>
    <row r="12" spans="1:9" s="208" customFormat="1" ht="85.5" customHeight="1">
      <c r="A12" s="103"/>
      <c r="B12" s="45"/>
      <c r="C12" s="47" t="s">
        <v>243</v>
      </c>
      <c r="D12" s="70" t="s">
        <v>668</v>
      </c>
      <c r="E12" s="191"/>
      <c r="F12" s="191"/>
      <c r="G12" s="191"/>
      <c r="H12" s="191"/>
      <c r="I12" s="6"/>
    </row>
    <row r="13" spans="1:9" s="208" customFormat="1" ht="76.5">
      <c r="A13" s="103"/>
      <c r="B13" s="45"/>
      <c r="C13" s="47" t="s">
        <v>243</v>
      </c>
      <c r="D13" s="70" t="s">
        <v>669</v>
      </c>
      <c r="E13" s="191"/>
      <c r="F13" s="191"/>
      <c r="G13" s="191"/>
      <c r="H13" s="191"/>
      <c r="I13" s="6"/>
    </row>
    <row r="14" spans="1:9" s="208" customFormat="1" ht="25.5">
      <c r="A14" s="103"/>
      <c r="B14" s="45"/>
      <c r="C14" s="47" t="s">
        <v>243</v>
      </c>
      <c r="D14" s="70" t="s">
        <v>670</v>
      </c>
      <c r="E14" s="191"/>
      <c r="F14" s="191"/>
      <c r="G14" s="191"/>
      <c r="H14" s="191"/>
      <c r="I14" s="6"/>
    </row>
    <row r="15" spans="1:9" s="208" customFormat="1" ht="12.75">
      <c r="A15" s="103"/>
      <c r="B15" s="45"/>
      <c r="C15" s="47"/>
      <c r="D15" s="70"/>
      <c r="E15" s="191"/>
      <c r="F15" s="191"/>
      <c r="G15" s="191"/>
      <c r="H15" s="191"/>
      <c r="I15" s="6"/>
    </row>
    <row r="16" spans="1:9" s="208" customFormat="1" ht="12.75">
      <c r="A16" s="103"/>
      <c r="B16" s="45"/>
      <c r="C16" s="47"/>
      <c r="D16" s="69" t="s">
        <v>544</v>
      </c>
      <c r="E16" s="191"/>
      <c r="F16" s="191"/>
      <c r="G16" s="191"/>
      <c r="H16" s="191"/>
      <c r="I16" s="6"/>
    </row>
    <row r="17" spans="1:9" s="208" customFormat="1" ht="12.75">
      <c r="A17" s="103"/>
      <c r="B17" s="45"/>
      <c r="C17" s="47"/>
      <c r="D17" s="70"/>
      <c r="E17" s="191"/>
      <c r="F17" s="191"/>
      <c r="G17" s="191"/>
      <c r="H17" s="191"/>
      <c r="I17" s="6"/>
    </row>
    <row r="18" spans="1:9" s="208" customFormat="1" ht="12.75">
      <c r="A18" s="103"/>
      <c r="B18" s="45"/>
      <c r="C18" s="47"/>
      <c r="D18" s="70" t="s">
        <v>671</v>
      </c>
      <c r="E18" s="191"/>
      <c r="F18" s="191"/>
      <c r="G18" s="191"/>
      <c r="H18" s="191"/>
      <c r="I18" s="378"/>
    </row>
    <row r="19" spans="1:9" s="208" customFormat="1" ht="89.25">
      <c r="A19" s="103"/>
      <c r="B19" s="45"/>
      <c r="C19" s="47"/>
      <c r="D19" s="70" t="s">
        <v>672</v>
      </c>
      <c r="E19" s="191"/>
      <c r="F19" s="191"/>
      <c r="G19" s="191"/>
      <c r="H19" s="191"/>
      <c r="I19" s="6"/>
    </row>
    <row r="20" spans="1:9" s="208" customFormat="1" ht="57" customHeight="1">
      <c r="A20" s="103"/>
      <c r="B20" s="45"/>
      <c r="C20" s="47"/>
      <c r="D20" s="70" t="s">
        <v>673</v>
      </c>
      <c r="E20" s="191"/>
      <c r="F20" s="191"/>
      <c r="G20" s="191"/>
      <c r="H20" s="191"/>
      <c r="I20" s="6"/>
    </row>
    <row r="21" spans="1:9" s="208" customFormat="1" ht="30.75" customHeight="1">
      <c r="A21" s="103"/>
      <c r="B21" s="45"/>
      <c r="C21" s="47"/>
      <c r="D21" s="70" t="s">
        <v>674</v>
      </c>
      <c r="E21" s="191"/>
      <c r="F21" s="191"/>
      <c r="G21" s="191"/>
      <c r="H21" s="191"/>
      <c r="I21" s="6"/>
    </row>
    <row r="22" spans="1:9" s="208" customFormat="1" ht="29.25" customHeight="1">
      <c r="A22" s="103"/>
      <c r="B22" s="45"/>
      <c r="C22" s="47"/>
      <c r="D22" s="70" t="s">
        <v>675</v>
      </c>
      <c r="E22" s="191"/>
      <c r="F22" s="191"/>
      <c r="G22" s="191"/>
      <c r="H22" s="191"/>
      <c r="I22" s="6"/>
    </row>
    <row r="23" spans="1:9" s="208" customFormat="1" ht="29.25" customHeight="1">
      <c r="A23" s="103"/>
      <c r="B23" s="45"/>
      <c r="C23" s="47"/>
      <c r="D23" s="70" t="s">
        <v>676</v>
      </c>
      <c r="E23" s="191"/>
      <c r="F23" s="191"/>
      <c r="G23" s="191"/>
      <c r="H23" s="191"/>
      <c r="I23" s="6"/>
    </row>
    <row r="24" spans="1:9" s="208" customFormat="1" ht="60.75" customHeight="1">
      <c r="A24" s="103"/>
      <c r="B24" s="45"/>
      <c r="C24" s="47"/>
      <c r="D24" s="70" t="s">
        <v>677</v>
      </c>
      <c r="E24" s="191"/>
      <c r="F24" s="191"/>
      <c r="G24" s="191"/>
      <c r="H24" s="191"/>
      <c r="I24" s="6"/>
    </row>
    <row r="25" spans="1:9" s="208" customFormat="1" ht="25.5">
      <c r="A25" s="103"/>
      <c r="B25" s="45"/>
      <c r="C25" s="47"/>
      <c r="D25" s="70" t="s">
        <v>678</v>
      </c>
      <c r="E25" s="191"/>
      <c r="F25" s="191"/>
      <c r="G25" s="191"/>
      <c r="H25" s="191"/>
      <c r="I25" s="6"/>
    </row>
    <row r="26" spans="1:9" s="208" customFormat="1" ht="12.75">
      <c r="A26" s="103"/>
      <c r="B26" s="45"/>
      <c r="C26" s="47"/>
      <c r="D26" s="70"/>
      <c r="E26" s="191"/>
      <c r="F26" s="191"/>
      <c r="G26" s="191"/>
      <c r="H26" s="191"/>
      <c r="I26" s="6"/>
    </row>
    <row r="27" spans="1:9" s="208" customFormat="1" ht="25.5">
      <c r="A27" s="51" t="s">
        <v>137</v>
      </c>
      <c r="B27" s="77" t="s">
        <v>1038</v>
      </c>
      <c r="C27" s="53">
        <f>MAX(C17:C26)+1</f>
        <v>1</v>
      </c>
      <c r="D27" s="75" t="s">
        <v>679</v>
      </c>
      <c r="E27" s="108"/>
      <c r="F27" s="105"/>
      <c r="G27" s="109"/>
      <c r="H27" s="109"/>
      <c r="I27" s="6"/>
    </row>
    <row r="28" spans="1:9" s="208" customFormat="1" ht="38.25">
      <c r="A28" s="106"/>
      <c r="B28" s="45"/>
      <c r="C28" s="107"/>
      <c r="D28" s="70" t="s">
        <v>523</v>
      </c>
      <c r="E28" s="108"/>
      <c r="F28" s="105"/>
      <c r="G28" s="109"/>
      <c r="H28" s="109"/>
      <c r="I28" s="6"/>
    </row>
    <row r="29" spans="1:9" s="208" customFormat="1" ht="25.5">
      <c r="A29" s="106"/>
      <c r="B29" s="45"/>
      <c r="C29" s="107"/>
      <c r="D29" s="70" t="s">
        <v>680</v>
      </c>
      <c r="E29" s="108"/>
      <c r="F29" s="105"/>
      <c r="G29" s="109"/>
      <c r="H29" s="109"/>
      <c r="I29" s="6"/>
    </row>
    <row r="30" spans="1:9" s="208" customFormat="1" ht="12.75">
      <c r="A30" s="209"/>
      <c r="B30" s="210"/>
      <c r="C30" s="61"/>
      <c r="D30" s="62" t="s">
        <v>681</v>
      </c>
      <c r="E30" s="112" t="s">
        <v>153</v>
      </c>
      <c r="F30" s="113">
        <v>220</v>
      </c>
      <c r="G30" s="114"/>
      <c r="H30" s="115">
        <f>F30*G30</f>
        <v>0</v>
      </c>
      <c r="I30" s="397" t="s">
        <v>1844</v>
      </c>
    </row>
    <row r="31" spans="1:9" s="208" customFormat="1" ht="12.75">
      <c r="A31" s="103"/>
      <c r="B31" s="45"/>
      <c r="C31" s="47"/>
      <c r="D31" s="70"/>
      <c r="E31" s="191"/>
      <c r="F31" s="191"/>
      <c r="G31" s="191"/>
      <c r="H31" s="191"/>
      <c r="I31" s="378"/>
    </row>
    <row r="32" spans="1:9" s="208" customFormat="1" ht="25.5">
      <c r="A32" s="51" t="s">
        <v>137</v>
      </c>
      <c r="B32" s="77" t="s">
        <v>1038</v>
      </c>
      <c r="C32" s="53">
        <f>MAX(C17:C31)+1</f>
        <v>2</v>
      </c>
      <c r="D32" s="75" t="s">
        <v>682</v>
      </c>
      <c r="E32" s="108"/>
      <c r="F32" s="105"/>
      <c r="G32" s="109"/>
      <c r="H32" s="109"/>
      <c r="I32" s="378"/>
    </row>
    <row r="33" spans="1:9" s="208" customFormat="1" ht="25.5">
      <c r="A33" s="106"/>
      <c r="B33" s="45"/>
      <c r="C33" s="107"/>
      <c r="D33" s="70" t="s">
        <v>502</v>
      </c>
      <c r="E33" s="108"/>
      <c r="F33" s="105"/>
      <c r="G33" s="109"/>
      <c r="H33" s="109"/>
      <c r="I33" s="378"/>
    </row>
    <row r="34" spans="1:9" s="208" customFormat="1" ht="25.5">
      <c r="A34" s="106"/>
      <c r="B34" s="45"/>
      <c r="C34" s="107"/>
      <c r="D34" s="70" t="s">
        <v>680</v>
      </c>
      <c r="E34" s="108"/>
      <c r="F34" s="105"/>
      <c r="G34" s="109"/>
      <c r="H34" s="109"/>
      <c r="I34" s="6"/>
    </row>
    <row r="35" spans="1:9" s="208" customFormat="1" ht="25.5">
      <c r="A35" s="106"/>
      <c r="B35" s="45"/>
      <c r="C35" s="107"/>
      <c r="D35" s="70" t="s">
        <v>683</v>
      </c>
      <c r="E35" s="108"/>
      <c r="F35" s="105"/>
      <c r="G35" s="109"/>
      <c r="H35" s="109"/>
      <c r="I35" s="6"/>
    </row>
    <row r="36" spans="1:9" s="208" customFormat="1" ht="12.75">
      <c r="A36" s="209"/>
      <c r="B36" s="210"/>
      <c r="C36" s="61"/>
      <c r="D36" s="62" t="s">
        <v>681</v>
      </c>
      <c r="E36" s="112" t="s">
        <v>153</v>
      </c>
      <c r="F36" s="113">
        <v>10</v>
      </c>
      <c r="G36" s="114"/>
      <c r="H36" s="115">
        <f>F36*G36</f>
        <v>0</v>
      </c>
      <c r="I36" s="397" t="s">
        <v>1844</v>
      </c>
    </row>
    <row r="37" spans="1:9" s="208" customFormat="1" ht="12.75">
      <c r="A37" s="103"/>
      <c r="B37" s="45"/>
      <c r="C37" s="47"/>
      <c r="D37" s="70"/>
      <c r="E37" s="191"/>
      <c r="F37" s="191"/>
      <c r="G37" s="191"/>
      <c r="H37" s="191"/>
      <c r="I37" s="378"/>
    </row>
    <row r="38" spans="1:9" s="208" customFormat="1" ht="12.75">
      <c r="A38" s="103"/>
      <c r="B38" s="45"/>
      <c r="C38" s="47"/>
      <c r="D38" s="69" t="s">
        <v>684</v>
      </c>
      <c r="E38" s="191"/>
      <c r="F38" s="191"/>
      <c r="G38" s="191"/>
      <c r="H38" s="191"/>
      <c r="I38" s="378"/>
    </row>
    <row r="39" spans="1:9" s="208" customFormat="1" ht="12.75">
      <c r="A39" s="103"/>
      <c r="B39" s="45"/>
      <c r="C39" s="47"/>
      <c r="D39" s="70"/>
      <c r="E39" s="191"/>
      <c r="F39" s="191"/>
      <c r="G39" s="191"/>
      <c r="H39" s="191"/>
      <c r="I39" s="6"/>
    </row>
    <row r="40" spans="1:9" s="208" customFormat="1" ht="12.75">
      <c r="A40" s="51" t="s">
        <v>137</v>
      </c>
      <c r="B40" s="77" t="s">
        <v>1038</v>
      </c>
      <c r="C40" s="53">
        <f>MAX(C17:C39)+1</f>
        <v>3</v>
      </c>
      <c r="D40" s="75" t="s">
        <v>685</v>
      </c>
      <c r="E40" s="108"/>
      <c r="F40" s="105"/>
      <c r="G40" s="109"/>
      <c r="H40" s="109"/>
      <c r="I40" s="378"/>
    </row>
    <row r="41" spans="1:9" s="208" customFormat="1" ht="38.25">
      <c r="A41" s="106"/>
      <c r="B41" s="45"/>
      <c r="C41" s="107"/>
      <c r="D41" s="70" t="s">
        <v>523</v>
      </c>
      <c r="E41" s="108"/>
      <c r="F41" s="105"/>
      <c r="G41" s="109"/>
      <c r="H41" s="109"/>
      <c r="I41" s="378"/>
    </row>
    <row r="42" spans="1:9" s="208" customFormat="1" ht="38.25">
      <c r="A42" s="106"/>
      <c r="B42" s="45"/>
      <c r="C42" s="107"/>
      <c r="D42" s="12" t="s">
        <v>686</v>
      </c>
      <c r="E42" s="108"/>
      <c r="F42" s="105"/>
      <c r="G42" s="109"/>
      <c r="H42" s="109"/>
      <c r="I42" s="378"/>
    </row>
    <row r="43" spans="1:9" s="208" customFormat="1" ht="38.25">
      <c r="A43" s="106"/>
      <c r="B43" s="45"/>
      <c r="C43" s="107"/>
      <c r="D43" s="12" t="s">
        <v>687</v>
      </c>
      <c r="E43" s="108"/>
      <c r="F43" s="105"/>
      <c r="G43" s="109"/>
      <c r="H43" s="109"/>
      <c r="I43" s="6"/>
    </row>
    <row r="44" spans="1:9" s="208" customFormat="1" ht="25.5">
      <c r="A44" s="106"/>
      <c r="B44" s="45"/>
      <c r="C44" s="107"/>
      <c r="D44" s="12" t="s">
        <v>688</v>
      </c>
      <c r="E44" s="108"/>
      <c r="F44" s="105"/>
      <c r="G44" s="109"/>
      <c r="H44" s="109"/>
      <c r="I44" s="378"/>
    </row>
    <row r="45" spans="1:9" s="208" customFormat="1" ht="12.75">
      <c r="A45" s="106"/>
      <c r="B45" s="45"/>
      <c r="C45" s="107"/>
      <c r="D45" s="12" t="s">
        <v>676</v>
      </c>
      <c r="E45" s="108"/>
      <c r="F45" s="105"/>
      <c r="G45" s="109"/>
      <c r="H45" s="109"/>
      <c r="I45" s="6"/>
    </row>
    <row r="46" spans="1:9" s="208" customFormat="1" ht="12.75">
      <c r="A46" s="106"/>
      <c r="B46" s="45"/>
      <c r="C46" s="107"/>
      <c r="D46" s="12" t="s">
        <v>689</v>
      </c>
      <c r="E46" s="108"/>
      <c r="F46" s="105"/>
      <c r="G46" s="109"/>
      <c r="H46" s="109"/>
      <c r="I46" s="378"/>
    </row>
    <row r="47" spans="1:9" s="208" customFormat="1" ht="12.75">
      <c r="A47" s="106"/>
      <c r="B47" s="45"/>
      <c r="C47" s="107"/>
      <c r="D47" s="12" t="s">
        <v>681</v>
      </c>
      <c r="E47" s="108"/>
      <c r="F47" s="105"/>
      <c r="G47" s="109"/>
      <c r="H47" s="109"/>
      <c r="I47" s="6"/>
    </row>
    <row r="48" spans="1:9" s="208" customFormat="1" ht="25.5">
      <c r="A48" s="209"/>
      <c r="B48" s="210"/>
      <c r="C48" s="111" t="s">
        <v>266</v>
      </c>
      <c r="D48" s="62" t="s">
        <v>690</v>
      </c>
      <c r="E48" s="112" t="s">
        <v>153</v>
      </c>
      <c r="F48" s="113">
        <v>222</v>
      </c>
      <c r="G48" s="114"/>
      <c r="H48" s="115">
        <f>F48*G48</f>
        <v>0</v>
      </c>
      <c r="I48" s="397" t="s">
        <v>1844</v>
      </c>
    </row>
    <row r="49" spans="1:9" s="208" customFormat="1" ht="25.5">
      <c r="A49" s="209"/>
      <c r="B49" s="210"/>
      <c r="C49" s="111" t="s">
        <v>269</v>
      </c>
      <c r="D49" s="62" t="s">
        <v>691</v>
      </c>
      <c r="E49" s="112" t="s">
        <v>153</v>
      </c>
      <c r="F49" s="113">
        <v>222</v>
      </c>
      <c r="G49" s="114"/>
      <c r="H49" s="115">
        <f>F49*G49</f>
        <v>0</v>
      </c>
      <c r="I49" s="397" t="s">
        <v>1844</v>
      </c>
    </row>
    <row r="50" spans="1:9" s="208" customFormat="1" ht="12.75">
      <c r="A50" s="103"/>
      <c r="B50" s="45"/>
      <c r="C50" s="53"/>
      <c r="D50" s="12"/>
      <c r="E50" s="108"/>
      <c r="F50" s="105"/>
      <c r="G50" s="109"/>
      <c r="H50" s="160"/>
      <c r="I50" s="378"/>
    </row>
    <row r="51" spans="1:9" ht="19.5" thickBot="1">
      <c r="A51" s="97" t="s">
        <v>137</v>
      </c>
      <c r="B51" s="98" t="s">
        <v>1038</v>
      </c>
      <c r="C51" s="99"/>
      <c r="D51" s="100" t="s">
        <v>692</v>
      </c>
      <c r="E51" s="101"/>
      <c r="F51" s="102"/>
      <c r="G51" s="387"/>
      <c r="H51" s="387">
        <f>SUM(H30:H49)</f>
        <v>0</v>
      </c>
      <c r="I51" s="378"/>
    </row>
    <row r="52" spans="1:9" ht="15.75">
      <c r="A52" s="134"/>
      <c r="B52" s="203"/>
      <c r="C52" s="136"/>
      <c r="D52" s="137"/>
      <c r="E52" s="138"/>
      <c r="F52" s="1005" t="s">
        <v>1844</v>
      </c>
      <c r="G52" s="1005"/>
      <c r="H52" s="205">
        <f>H30+H36+H48+H49</f>
        <v>0</v>
      </c>
      <c r="I52" s="378"/>
    </row>
    <row r="53" spans="1:9">
      <c r="A53" s="103"/>
      <c r="B53" s="45"/>
      <c r="C53" s="47"/>
      <c r="D53" s="48"/>
      <c r="E53" s="104"/>
      <c r="F53" s="1004" t="s">
        <v>1845</v>
      </c>
      <c r="G53" s="1004"/>
      <c r="H53" s="151"/>
      <c r="I53" s="6"/>
    </row>
    <row r="54" spans="1:9">
      <c r="A54" s="103"/>
      <c r="B54" s="45"/>
      <c r="C54" s="47"/>
      <c r="D54" s="48"/>
      <c r="E54" s="104"/>
      <c r="F54" s="105"/>
      <c r="G54" s="104"/>
      <c r="H54" s="151"/>
      <c r="I54" s="6"/>
    </row>
    <row r="55" spans="1:9">
      <c r="I55" s="6"/>
    </row>
    <row r="56" spans="1:9">
      <c r="I56" s="6"/>
    </row>
    <row r="57" spans="1:9">
      <c r="I57" s="6"/>
    </row>
    <row r="58" spans="1:9">
      <c r="I58" s="6"/>
    </row>
    <row r="59" spans="1:9">
      <c r="I59" s="378"/>
    </row>
    <row r="60" spans="1:9">
      <c r="I60" s="378"/>
    </row>
    <row r="61" spans="1:9">
      <c r="I61" s="378"/>
    </row>
    <row r="62" spans="1:9">
      <c r="I62" s="378"/>
    </row>
    <row r="63" spans="1:9">
      <c r="I63" s="378"/>
    </row>
    <row r="64" spans="1: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52:G52"/>
    <mergeCell ref="F53:G53"/>
  </mergeCells>
  <pageMargins left="0.74803149606299213" right="0.39370078740157483" top="0.59055118110236215" bottom="0.74803149606299213" header="0.31496062992125984" footer="0.31496062992125984"/>
  <pageSetup paperSize="9" scale="85" firstPageNumber="0" orientation="portrait" r:id="rId1"/>
  <rowBreaks count="2" manualBreakCount="2">
    <brk id="15" max="16383" man="1"/>
    <brk id="37" max="16383" man="1"/>
  </rowBreaks>
  <ignoredErrors>
    <ignoredError sqref="H51"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MK89"/>
  <sheetViews>
    <sheetView showZeros="0" view="pageBreakPreview" topLeftCell="A10" zoomScaleNormal="110" workbookViewId="0">
      <selection activeCell="C13" sqref="C13"/>
    </sheetView>
  </sheetViews>
  <sheetFormatPr defaultColWidth="9.140625" defaultRowHeight="15"/>
  <cols>
    <col min="1" max="1" width="90.42578125" style="16" customWidth="1"/>
    <col min="2" max="1025" width="9.140625" style="141"/>
  </cols>
  <sheetData>
    <row r="1" spans="1:1" s="70" customFormat="1" ht="12.75">
      <c r="A1" s="142"/>
    </row>
    <row r="2" spans="1:1" ht="15.75">
      <c r="A2" s="13" t="s">
        <v>376</v>
      </c>
    </row>
    <row r="3" spans="1:1" ht="15.75">
      <c r="A3" s="143"/>
    </row>
    <row r="4" spans="1:1">
      <c r="A4" s="144"/>
    </row>
    <row r="5" spans="1:1">
      <c r="A5" s="142" t="s">
        <v>377</v>
      </c>
    </row>
    <row r="6" spans="1:1">
      <c r="A6" s="145"/>
    </row>
    <row r="7" spans="1:1" ht="38.25">
      <c r="A7" s="145" t="s">
        <v>378</v>
      </c>
    </row>
    <row r="8" spans="1:1" ht="38.25">
      <c r="A8" s="145" t="s">
        <v>379</v>
      </c>
    </row>
    <row r="9" spans="1:1" ht="38.25">
      <c r="A9" s="145" t="s">
        <v>380</v>
      </c>
    </row>
    <row r="10" spans="1:1">
      <c r="A10" s="145"/>
    </row>
    <row r="11" spans="1:1">
      <c r="A11" s="145" t="s">
        <v>381</v>
      </c>
    </row>
    <row r="12" spans="1:1" ht="178.5">
      <c r="A12" s="145" t="s">
        <v>382</v>
      </c>
    </row>
    <row r="13" spans="1:1" ht="293.25">
      <c r="A13" s="145" t="s">
        <v>383</v>
      </c>
    </row>
    <row r="14" spans="1:1">
      <c r="A14" s="145"/>
    </row>
    <row r="15" spans="1:1">
      <c r="A15" s="145" t="s">
        <v>384</v>
      </c>
    </row>
    <row r="16" spans="1:1" ht="56.25" customHeight="1">
      <c r="A16" s="145" t="s">
        <v>385</v>
      </c>
    </row>
    <row r="17" spans="1:1">
      <c r="A17" s="145"/>
    </row>
    <row r="18" spans="1:1" ht="51">
      <c r="A18" s="145" t="s">
        <v>386</v>
      </c>
    </row>
    <row r="19" spans="1:1" ht="38.25">
      <c r="A19" s="145" t="s">
        <v>387</v>
      </c>
    </row>
    <row r="20" spans="1:1" ht="76.5">
      <c r="A20" s="145" t="s">
        <v>388</v>
      </c>
    </row>
    <row r="21" spans="1:1" ht="51">
      <c r="A21" s="145" t="s">
        <v>389</v>
      </c>
    </row>
    <row r="22" spans="1:1">
      <c r="A22" s="145" t="s">
        <v>390</v>
      </c>
    </row>
    <row r="23" spans="1:1" ht="25.5">
      <c r="A23" s="145" t="s">
        <v>391</v>
      </c>
    </row>
    <row r="24" spans="1:1" ht="38.25">
      <c r="A24" s="145" t="s">
        <v>392</v>
      </c>
    </row>
    <row r="25" spans="1:1" ht="25.5">
      <c r="A25" s="145" t="s">
        <v>393</v>
      </c>
    </row>
    <row r="26" spans="1:1">
      <c r="A26" s="145"/>
    </row>
    <row r="27" spans="1:1">
      <c r="A27" s="145"/>
    </row>
    <row r="28" spans="1:1">
      <c r="A28" s="142" t="s">
        <v>693</v>
      </c>
    </row>
    <row r="29" spans="1:1">
      <c r="A29" s="145"/>
    </row>
    <row r="30" spans="1:1" ht="25.5">
      <c r="A30" s="145" t="s">
        <v>694</v>
      </c>
    </row>
    <row r="31" spans="1:1">
      <c r="A31" s="145" t="s">
        <v>695</v>
      </c>
    </row>
    <row r="32" spans="1:1" ht="38.25">
      <c r="A32" s="145" t="s">
        <v>696</v>
      </c>
    </row>
    <row r="33" spans="1:1" ht="25.5">
      <c r="A33" s="145" t="s">
        <v>697</v>
      </c>
    </row>
    <row r="34" spans="1:1">
      <c r="A34" s="145"/>
    </row>
    <row r="35" spans="1:1">
      <c r="A35" s="142" t="s">
        <v>698</v>
      </c>
    </row>
    <row r="36" spans="1:1">
      <c r="A36" s="145"/>
    </row>
    <row r="37" spans="1:1">
      <c r="A37" s="145" t="s">
        <v>699</v>
      </c>
    </row>
    <row r="38" spans="1:1" ht="51">
      <c r="A38" s="16" t="s">
        <v>700</v>
      </c>
    </row>
    <row r="39" spans="1:1" ht="38.25">
      <c r="A39" s="16" t="s">
        <v>701</v>
      </c>
    </row>
    <row r="40" spans="1:1" ht="38.25">
      <c r="A40" s="16" t="s">
        <v>702</v>
      </c>
    </row>
    <row r="41" spans="1:1" ht="25.5">
      <c r="A41" s="145" t="s">
        <v>703</v>
      </c>
    </row>
    <row r="42" spans="1:1">
      <c r="A42" s="145"/>
    </row>
    <row r="43" spans="1:1">
      <c r="A43" s="145" t="s">
        <v>704</v>
      </c>
    </row>
    <row r="44" spans="1:1" ht="38.25">
      <c r="A44" s="145" t="s">
        <v>705</v>
      </c>
    </row>
    <row r="45" spans="1:1" ht="25.5">
      <c r="A45" s="145" t="s">
        <v>706</v>
      </c>
    </row>
    <row r="46" spans="1:1" ht="25.5">
      <c r="A46" s="145" t="s">
        <v>707</v>
      </c>
    </row>
    <row r="47" spans="1:1">
      <c r="A47" s="145" t="s">
        <v>708</v>
      </c>
    </row>
    <row r="48" spans="1:1">
      <c r="A48" s="145"/>
    </row>
    <row r="49" spans="1:1">
      <c r="A49" s="145" t="s">
        <v>709</v>
      </c>
    </row>
    <row r="50" spans="1:1" ht="51">
      <c r="A50" s="16" t="s">
        <v>710</v>
      </c>
    </row>
    <row r="51" spans="1:1">
      <c r="A51" s="145" t="s">
        <v>711</v>
      </c>
    </row>
    <row r="52" spans="1:1">
      <c r="A52" s="145"/>
    </row>
    <row r="53" spans="1:1" ht="25.5">
      <c r="A53" s="145" t="s">
        <v>712</v>
      </c>
    </row>
    <row r="54" spans="1:1">
      <c r="A54" s="145"/>
    </row>
    <row r="55" spans="1:1">
      <c r="A55" s="142" t="s">
        <v>713</v>
      </c>
    </row>
    <row r="56" spans="1:1">
      <c r="A56" s="145"/>
    </row>
    <row r="57" spans="1:1" ht="76.5">
      <c r="A57" s="16" t="s">
        <v>714</v>
      </c>
    </row>
    <row r="58" spans="1:1">
      <c r="A58" s="145"/>
    </row>
    <row r="59" spans="1:1">
      <c r="A59" s="18" t="s">
        <v>715</v>
      </c>
    </row>
    <row r="61" spans="1:1" ht="25.5">
      <c r="A61" s="16" t="s">
        <v>716</v>
      </c>
    </row>
    <row r="62" spans="1:1" ht="25.5">
      <c r="A62" s="16" t="s">
        <v>717</v>
      </c>
    </row>
    <row r="63" spans="1:1" ht="69" customHeight="1">
      <c r="A63" s="16" t="s">
        <v>718</v>
      </c>
    </row>
    <row r="65" spans="1:1" ht="25.5">
      <c r="A65" s="16" t="s">
        <v>716</v>
      </c>
    </row>
    <row r="67" spans="1:1">
      <c r="A67" s="18" t="s">
        <v>719</v>
      </c>
    </row>
    <row r="69" spans="1:1" ht="38.25">
      <c r="A69" s="16" t="s">
        <v>720</v>
      </c>
    </row>
    <row r="70" spans="1:1" ht="25.5">
      <c r="A70" s="16" t="s">
        <v>721</v>
      </c>
    </row>
    <row r="71" spans="1:1" ht="25.5">
      <c r="A71" s="16" t="s">
        <v>722</v>
      </c>
    </row>
    <row r="72" spans="1:1" ht="38.25">
      <c r="A72" s="16" t="s">
        <v>723</v>
      </c>
    </row>
    <row r="73" spans="1:1" ht="51">
      <c r="A73" s="16" t="s">
        <v>724</v>
      </c>
    </row>
    <row r="74" spans="1:1">
      <c r="A74" s="16" t="s">
        <v>725</v>
      </c>
    </row>
    <row r="75" spans="1:1" ht="25.5">
      <c r="A75" s="16" t="s">
        <v>726</v>
      </c>
    </row>
    <row r="76" spans="1:1" ht="38.25">
      <c r="A76" s="16" t="s">
        <v>727</v>
      </c>
    </row>
    <row r="77" spans="1:1" ht="25.5">
      <c r="A77" s="16" t="s">
        <v>728</v>
      </c>
    </row>
    <row r="78" spans="1:1" ht="76.5">
      <c r="A78" s="16" t="s">
        <v>729</v>
      </c>
    </row>
    <row r="80" spans="1:1">
      <c r="A80" s="142" t="s">
        <v>424</v>
      </c>
    </row>
    <row r="81" spans="1:1">
      <c r="A81" s="145" t="s">
        <v>425</v>
      </c>
    </row>
    <row r="82" spans="1:1">
      <c r="A82" s="145" t="s">
        <v>426</v>
      </c>
    </row>
    <row r="83" spans="1:1">
      <c r="A83" s="145" t="s">
        <v>427</v>
      </c>
    </row>
    <row r="84" spans="1:1">
      <c r="A84" s="145" t="s">
        <v>428</v>
      </c>
    </row>
    <row r="85" spans="1:1">
      <c r="A85" s="145" t="s">
        <v>429</v>
      </c>
    </row>
    <row r="86" spans="1:1">
      <c r="A86" s="145" t="s">
        <v>430</v>
      </c>
    </row>
    <row r="87" spans="1:1">
      <c r="A87" s="145" t="s">
        <v>431</v>
      </c>
    </row>
    <row r="88" spans="1:1">
      <c r="A88" s="145" t="s">
        <v>432</v>
      </c>
    </row>
    <row r="89" spans="1:1">
      <c r="A89" s="145" t="s">
        <v>433</v>
      </c>
    </row>
  </sheetData>
  <pageMargins left="0.74803149606299213" right="0.39370078740157483" top="0.59055118110236215" bottom="0.74803149606299213" header="0.31496062992125984" footer="0.31496062992125984"/>
  <pageSetup paperSize="9" scale="99" firstPageNumber="0" orientation="portrait" r:id="rId1"/>
  <rowBreaks count="1" manualBreakCount="1">
    <brk id="1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70C0"/>
  </sheetPr>
  <dimension ref="A1:AML184"/>
  <sheetViews>
    <sheetView showZeros="0" view="pageBreakPreview" topLeftCell="A53" zoomScaleNormal="110" zoomScaleSheetLayoutView="100" workbookViewId="0">
      <selection activeCell="H64" sqref="H64"/>
    </sheetView>
  </sheetViews>
  <sheetFormatPr defaultColWidth="9.5703125" defaultRowHeight="15"/>
  <cols>
    <col min="1" max="1" width="2.42578125" style="94" customWidth="1"/>
    <col min="2" max="3" width="3.5703125" style="94" customWidth="1"/>
    <col min="4" max="4" width="45.140625" style="4" customWidth="1"/>
    <col min="5" max="5" width="4.85546875" style="94" customWidth="1"/>
    <col min="6" max="8" width="10" style="94" customWidth="1"/>
    <col min="9" max="9" width="17" style="27" customWidth="1"/>
    <col min="10" max="1026" width="9.57031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5"/>
      <c r="D2" s="15"/>
      <c r="E2" s="95"/>
      <c r="F2" s="95"/>
      <c r="G2" s="95"/>
      <c r="H2" s="95"/>
      <c r="I2" s="6"/>
    </row>
    <row r="3" spans="1:9" ht="19.5" thickBot="1">
      <c r="A3" s="97" t="s">
        <v>730</v>
      </c>
      <c r="B3" s="98" t="s">
        <v>138</v>
      </c>
      <c r="C3" s="99"/>
      <c r="D3" s="100" t="s">
        <v>693</v>
      </c>
      <c r="E3" s="101"/>
      <c r="F3" s="102"/>
      <c r="G3" s="101"/>
      <c r="H3" s="148"/>
      <c r="I3" s="6"/>
    </row>
    <row r="4" spans="1:9" s="152" customFormat="1" ht="12.75">
      <c r="A4" s="103"/>
      <c r="B4" s="149"/>
      <c r="C4" s="150"/>
      <c r="D4" s="47"/>
      <c r="E4" s="104"/>
      <c r="F4" s="105"/>
      <c r="G4" s="104"/>
      <c r="H4" s="151"/>
      <c r="I4" s="379"/>
    </row>
    <row r="5" spans="1:9" s="25" customFormat="1" ht="12.75">
      <c r="A5" s="119"/>
      <c r="B5" s="153"/>
      <c r="C5" s="154"/>
      <c r="D5" s="155" t="s">
        <v>140</v>
      </c>
      <c r="E5" s="120"/>
      <c r="F5" s="117"/>
      <c r="G5" s="120"/>
      <c r="H5" s="156"/>
      <c r="I5" s="43"/>
    </row>
    <row r="6" spans="1:9" s="25" customFormat="1" ht="12.75">
      <c r="A6" s="119"/>
      <c r="B6" s="153"/>
      <c r="C6" s="154"/>
      <c r="D6" s="39"/>
      <c r="E6" s="120"/>
      <c r="F6" s="117"/>
      <c r="G6" s="120"/>
      <c r="H6" s="156"/>
      <c r="I6" s="6"/>
    </row>
    <row r="7" spans="1:9" s="25" customFormat="1" ht="12.75">
      <c r="A7" s="119"/>
      <c r="B7" s="153"/>
      <c r="C7" s="154"/>
      <c r="D7" s="155" t="s">
        <v>731</v>
      </c>
      <c r="E7" s="120"/>
      <c r="F7" s="117"/>
      <c r="G7" s="120"/>
      <c r="H7" s="156"/>
      <c r="I7" s="6"/>
    </row>
    <row r="8" spans="1:9" s="25" customFormat="1" ht="12.75">
      <c r="A8" s="119"/>
      <c r="B8" s="153"/>
      <c r="C8" s="154"/>
      <c r="D8" s="39"/>
      <c r="E8" s="120"/>
      <c r="F8" s="117"/>
      <c r="G8" s="120"/>
      <c r="H8" s="156"/>
      <c r="I8" s="6"/>
    </row>
    <row r="9" spans="1:9" s="25" customFormat="1" ht="25.5">
      <c r="A9" s="119"/>
      <c r="B9" s="153"/>
      <c r="C9" s="154" t="s">
        <v>243</v>
      </c>
      <c r="D9" s="70" t="s">
        <v>732</v>
      </c>
      <c r="E9" s="120"/>
      <c r="F9" s="117"/>
      <c r="G9" s="120"/>
      <c r="H9" s="156"/>
      <c r="I9" s="6"/>
    </row>
    <row r="10" spans="1:9" s="25" customFormat="1" ht="25.5">
      <c r="A10" s="119"/>
      <c r="B10" s="153"/>
      <c r="C10" s="154" t="s">
        <v>243</v>
      </c>
      <c r="D10" s="70" t="s">
        <v>733</v>
      </c>
      <c r="E10" s="120"/>
      <c r="F10" s="117"/>
      <c r="G10" s="120"/>
      <c r="H10" s="156"/>
      <c r="I10" s="6"/>
    </row>
    <row r="11" spans="1:9" s="25" customFormat="1" ht="25.5">
      <c r="A11" s="119"/>
      <c r="B11" s="153"/>
      <c r="C11" s="154" t="s">
        <v>243</v>
      </c>
      <c r="D11" s="70" t="s">
        <v>734</v>
      </c>
      <c r="E11" s="120"/>
      <c r="F11" s="117"/>
      <c r="G11" s="120"/>
      <c r="H11" s="156"/>
      <c r="I11" s="378"/>
    </row>
    <row r="12" spans="1:9" s="25" customFormat="1" ht="38.25">
      <c r="A12" s="119"/>
      <c r="B12" s="153"/>
      <c r="C12" s="154" t="s">
        <v>243</v>
      </c>
      <c r="D12" s="70" t="s">
        <v>735</v>
      </c>
      <c r="E12" s="120"/>
      <c r="F12" s="117"/>
      <c r="G12" s="120"/>
      <c r="H12" s="156"/>
      <c r="I12" s="6"/>
    </row>
    <row r="13" spans="1:9" s="25" customFormat="1" ht="12.75">
      <c r="A13" s="119"/>
      <c r="B13" s="153"/>
      <c r="C13" s="55"/>
      <c r="D13" s="12"/>
      <c r="E13" s="120"/>
      <c r="F13" s="117"/>
      <c r="G13" s="120"/>
      <c r="H13" s="156"/>
      <c r="I13" s="6"/>
    </row>
    <row r="14" spans="1:9" s="25" customFormat="1" ht="38.25">
      <c r="A14" s="51" t="s">
        <v>730</v>
      </c>
      <c r="B14" s="77" t="s">
        <v>138</v>
      </c>
      <c r="C14" s="53">
        <f>MAX(C3:C12)+1</f>
        <v>1</v>
      </c>
      <c r="D14" s="75" t="s">
        <v>736</v>
      </c>
      <c r="E14" s="108"/>
      <c r="F14" s="105"/>
      <c r="G14" s="157"/>
      <c r="H14" s="109"/>
      <c r="I14" s="6"/>
    </row>
    <row r="15" spans="1:9" s="25" customFormat="1" ht="51">
      <c r="A15" s="106"/>
      <c r="B15" s="45"/>
      <c r="C15" s="107"/>
      <c r="D15" s="211" t="s">
        <v>737</v>
      </c>
      <c r="E15" s="108"/>
      <c r="F15" s="105"/>
      <c r="G15" s="157"/>
      <c r="H15" s="109"/>
      <c r="I15" s="6"/>
    </row>
    <row r="16" spans="1:9" s="25" customFormat="1" ht="63.75">
      <c r="A16" s="106"/>
      <c r="B16" s="45"/>
      <c r="C16" s="107"/>
      <c r="D16" s="141" t="s">
        <v>738</v>
      </c>
      <c r="E16" s="108"/>
      <c r="F16" s="105"/>
      <c r="G16" s="157"/>
      <c r="H16" s="109"/>
      <c r="I16" s="6"/>
    </row>
    <row r="17" spans="1:9" s="25" customFormat="1" ht="12.75">
      <c r="A17" s="106"/>
      <c r="B17" s="45"/>
      <c r="C17" s="107"/>
      <c r="D17" s="211" t="s">
        <v>739</v>
      </c>
      <c r="E17" s="108"/>
      <c r="F17" s="105"/>
      <c r="G17" s="157"/>
      <c r="H17" s="109"/>
      <c r="I17" s="6"/>
    </row>
    <row r="18" spans="1:9" s="25" customFormat="1" ht="12.75">
      <c r="A18" s="106"/>
      <c r="B18" s="45"/>
      <c r="C18" s="107"/>
      <c r="D18" s="211" t="s">
        <v>740</v>
      </c>
      <c r="E18" s="108"/>
      <c r="F18" s="105"/>
      <c r="G18" s="157"/>
      <c r="H18" s="109"/>
      <c r="I18" s="378"/>
    </row>
    <row r="19" spans="1:9" s="25" customFormat="1" ht="12.75">
      <c r="A19" s="110"/>
      <c r="B19" s="59"/>
      <c r="C19" s="130"/>
      <c r="D19" s="62" t="s">
        <v>741</v>
      </c>
      <c r="E19" s="112" t="s">
        <v>153</v>
      </c>
      <c r="F19" s="113">
        <v>166</v>
      </c>
      <c r="G19" s="158"/>
      <c r="H19" s="115">
        <f>F19*G19</f>
        <v>0</v>
      </c>
      <c r="I19" s="396" t="s">
        <v>1844</v>
      </c>
    </row>
    <row r="20" spans="1:9" s="25" customFormat="1" ht="12.75">
      <c r="A20" s="103"/>
      <c r="B20" s="45"/>
      <c r="C20" s="212"/>
      <c r="D20" s="12"/>
      <c r="E20" s="108"/>
      <c r="F20" s="105"/>
      <c r="G20" s="157"/>
      <c r="H20" s="160"/>
      <c r="I20" s="6"/>
    </row>
    <row r="21" spans="1:9" s="25" customFormat="1" ht="38.25">
      <c r="A21" s="51" t="s">
        <v>730</v>
      </c>
      <c r="B21" s="77" t="s">
        <v>138</v>
      </c>
      <c r="C21" s="53">
        <f>MAX(C14:C20)+1</f>
        <v>2</v>
      </c>
      <c r="D21" s="75" t="s">
        <v>742</v>
      </c>
      <c r="E21" s="108"/>
      <c r="F21" s="105"/>
      <c r="G21" s="157"/>
      <c r="H21" s="109"/>
      <c r="I21" s="6"/>
    </row>
    <row r="22" spans="1:9" s="25" customFormat="1" ht="63.75">
      <c r="A22" s="106"/>
      <c r="B22" s="45"/>
      <c r="C22" s="107"/>
      <c r="D22" s="211" t="s">
        <v>743</v>
      </c>
      <c r="E22" s="108"/>
      <c r="F22" s="105"/>
      <c r="G22" s="157"/>
      <c r="H22" s="109"/>
      <c r="I22" s="6"/>
    </row>
    <row r="23" spans="1:9" s="25" customFormat="1" ht="63.75">
      <c r="A23" s="106"/>
      <c r="B23" s="45"/>
      <c r="C23" s="107"/>
      <c r="D23" s="141" t="s">
        <v>738</v>
      </c>
      <c r="E23" s="108"/>
      <c r="F23" s="105"/>
      <c r="G23" s="157"/>
      <c r="H23" s="109"/>
      <c r="I23" s="6"/>
    </row>
    <row r="24" spans="1:9" s="25" customFormat="1" ht="38.25">
      <c r="A24" s="106"/>
      <c r="B24" s="45"/>
      <c r="C24" s="107"/>
      <c r="D24" s="141" t="s">
        <v>744</v>
      </c>
      <c r="E24" s="108"/>
      <c r="F24" s="105"/>
      <c r="G24" s="157"/>
      <c r="H24" s="109"/>
      <c r="I24" s="6"/>
    </row>
    <row r="25" spans="1:9" s="25" customFormat="1" ht="12.75">
      <c r="A25" s="106"/>
      <c r="B25" s="45"/>
      <c r="C25" s="107"/>
      <c r="D25" s="211" t="s">
        <v>739</v>
      </c>
      <c r="E25" s="108"/>
      <c r="F25" s="105"/>
      <c r="G25" s="157"/>
      <c r="H25" s="109"/>
      <c r="I25" s="6"/>
    </row>
    <row r="26" spans="1:9" s="25" customFormat="1" ht="12.75">
      <c r="A26" s="106"/>
      <c r="B26" s="45"/>
      <c r="C26" s="107"/>
      <c r="D26" s="211" t="s">
        <v>745</v>
      </c>
      <c r="E26" s="108"/>
      <c r="F26" s="105"/>
      <c r="G26" s="157"/>
      <c r="H26" s="109"/>
      <c r="I26" s="6"/>
    </row>
    <row r="27" spans="1:9" s="25" customFormat="1" ht="38.25">
      <c r="A27" s="106"/>
      <c r="B27" s="45"/>
      <c r="C27" s="107"/>
      <c r="D27" s="211" t="s">
        <v>746</v>
      </c>
      <c r="E27" s="108"/>
      <c r="F27" s="105"/>
      <c r="G27" s="157"/>
      <c r="H27" s="109"/>
      <c r="I27" s="6"/>
    </row>
    <row r="28" spans="1:9" s="25" customFormat="1" ht="12.75">
      <c r="A28" s="209"/>
      <c r="B28" s="210"/>
      <c r="C28" s="213"/>
      <c r="D28" s="62" t="s">
        <v>741</v>
      </c>
      <c r="E28" s="112" t="s">
        <v>153</v>
      </c>
      <c r="F28" s="113">
        <v>400</v>
      </c>
      <c r="G28" s="158"/>
      <c r="H28" s="115">
        <f>F28*G28</f>
        <v>0</v>
      </c>
      <c r="I28" s="396" t="s">
        <v>1844</v>
      </c>
    </row>
    <row r="29" spans="1:9" s="25" customFormat="1" ht="12.75">
      <c r="A29" s="119"/>
      <c r="B29" s="153"/>
      <c r="C29" s="154"/>
      <c r="D29" s="39"/>
      <c r="E29" s="120"/>
      <c r="F29" s="117"/>
      <c r="G29" s="120"/>
      <c r="H29" s="156"/>
      <c r="I29" s="6"/>
    </row>
    <row r="30" spans="1:9" s="25" customFormat="1" ht="25.5">
      <c r="A30" s="51" t="s">
        <v>730</v>
      </c>
      <c r="B30" s="77" t="s">
        <v>138</v>
      </c>
      <c r="C30" s="53">
        <f>MAX(C21:C29)+1</f>
        <v>3</v>
      </c>
      <c r="D30" s="75" t="s">
        <v>747</v>
      </c>
      <c r="E30" s="108"/>
      <c r="F30" s="105"/>
      <c r="G30" s="157"/>
      <c r="H30" s="109"/>
      <c r="I30" s="6"/>
    </row>
    <row r="31" spans="1:9" s="25" customFormat="1" ht="76.5">
      <c r="A31" s="106"/>
      <c r="B31" s="45"/>
      <c r="C31" s="107"/>
      <c r="D31" s="211" t="s">
        <v>748</v>
      </c>
      <c r="E31" s="108"/>
      <c r="F31" s="105"/>
      <c r="G31" s="157"/>
      <c r="H31" s="109"/>
      <c r="I31" s="378"/>
    </row>
    <row r="32" spans="1:9" s="25" customFormat="1" ht="63.75">
      <c r="A32" s="106"/>
      <c r="B32" s="45"/>
      <c r="C32" s="107"/>
      <c r="D32" s="141" t="s">
        <v>738</v>
      </c>
      <c r="E32" s="108"/>
      <c r="F32" s="105"/>
      <c r="G32" s="157"/>
      <c r="H32" s="109"/>
      <c r="I32" s="378"/>
    </row>
    <row r="33" spans="1:9" s="25" customFormat="1" ht="38.25">
      <c r="A33" s="106"/>
      <c r="B33" s="45"/>
      <c r="C33" s="107"/>
      <c r="D33" s="141" t="s">
        <v>744</v>
      </c>
      <c r="E33" s="108"/>
      <c r="F33" s="105"/>
      <c r="G33" s="157"/>
      <c r="H33" s="109"/>
      <c r="I33" s="378"/>
    </row>
    <row r="34" spans="1:9" s="25" customFormat="1" ht="12.75">
      <c r="A34" s="106"/>
      <c r="B34" s="45"/>
      <c r="C34" s="107"/>
      <c r="D34" s="211" t="s">
        <v>739</v>
      </c>
      <c r="E34" s="108"/>
      <c r="F34" s="105"/>
      <c r="G34" s="157"/>
      <c r="H34" s="109"/>
      <c r="I34" s="6"/>
    </row>
    <row r="35" spans="1:9" s="25" customFormat="1" ht="12.75">
      <c r="A35" s="106"/>
      <c r="B35" s="45"/>
      <c r="C35" s="107"/>
      <c r="D35" s="211" t="s">
        <v>749</v>
      </c>
      <c r="E35" s="108"/>
      <c r="F35" s="105"/>
      <c r="G35" s="157"/>
      <c r="H35" s="109"/>
      <c r="I35" s="6"/>
    </row>
    <row r="36" spans="1:9" s="25" customFormat="1" ht="38.25">
      <c r="A36" s="106"/>
      <c r="B36" s="45"/>
      <c r="C36" s="107"/>
      <c r="D36" s="211" t="s">
        <v>746</v>
      </c>
      <c r="E36" s="108"/>
      <c r="F36" s="105"/>
      <c r="G36" s="157"/>
      <c r="H36" s="109"/>
      <c r="I36" s="6"/>
    </row>
    <row r="37" spans="1:9" s="25" customFormat="1" ht="12.75">
      <c r="A37" s="209"/>
      <c r="B37" s="210"/>
      <c r="C37" s="213"/>
      <c r="D37" s="62" t="s">
        <v>741</v>
      </c>
      <c r="E37" s="112" t="s">
        <v>153</v>
      </c>
      <c r="F37" s="113">
        <v>50</v>
      </c>
      <c r="G37" s="158"/>
      <c r="H37" s="115">
        <f>F37*G37</f>
        <v>0</v>
      </c>
      <c r="I37" s="396" t="s">
        <v>1844</v>
      </c>
    </row>
    <row r="38" spans="1:9" s="25" customFormat="1" ht="12.75">
      <c r="A38" s="119"/>
      <c r="B38" s="153"/>
      <c r="C38" s="154"/>
      <c r="D38" s="39"/>
      <c r="E38" s="120"/>
      <c r="F38" s="117"/>
      <c r="G38" s="120"/>
      <c r="H38" s="156"/>
      <c r="I38" s="378"/>
    </row>
    <row r="39" spans="1:9" s="25" customFormat="1" ht="12.75">
      <c r="A39" s="119"/>
      <c r="B39" s="153"/>
      <c r="C39" s="154"/>
      <c r="D39" s="155" t="s">
        <v>750</v>
      </c>
      <c r="E39" s="120"/>
      <c r="F39" s="117"/>
      <c r="G39" s="120"/>
      <c r="H39" s="156"/>
      <c r="I39" s="6"/>
    </row>
    <row r="40" spans="1:9" s="25" customFormat="1" ht="12.75">
      <c r="A40" s="119"/>
      <c r="B40" s="153"/>
      <c r="E40" s="120"/>
      <c r="F40" s="117"/>
      <c r="G40" s="120"/>
      <c r="H40" s="156"/>
      <c r="I40" s="378"/>
    </row>
    <row r="41" spans="1:9" s="25" customFormat="1" ht="38.25">
      <c r="A41" s="119"/>
      <c r="B41" s="153"/>
      <c r="C41" s="214" t="s">
        <v>243</v>
      </c>
      <c r="D41" s="215" t="s">
        <v>751</v>
      </c>
      <c r="E41" s="120"/>
      <c r="F41" s="117"/>
      <c r="G41" s="120"/>
      <c r="H41" s="156"/>
      <c r="I41" s="378"/>
    </row>
    <row r="42" spans="1:9" s="25" customFormat="1" ht="25.5">
      <c r="A42" s="119"/>
      <c r="B42" s="153"/>
      <c r="C42" s="214" t="s">
        <v>243</v>
      </c>
      <c r="D42" s="215" t="s">
        <v>752</v>
      </c>
      <c r="E42" s="120"/>
      <c r="F42" s="117"/>
      <c r="G42" s="120"/>
      <c r="H42" s="156"/>
      <c r="I42" s="378"/>
    </row>
    <row r="43" spans="1:9" s="25" customFormat="1" ht="76.5">
      <c r="A43" s="119"/>
      <c r="B43" s="153"/>
      <c r="C43" s="154" t="s">
        <v>243</v>
      </c>
      <c r="D43" s="70" t="s">
        <v>753</v>
      </c>
      <c r="E43" s="120"/>
      <c r="F43" s="117"/>
      <c r="G43" s="120"/>
      <c r="H43" s="156"/>
      <c r="I43" s="6"/>
    </row>
    <row r="44" spans="1:9" s="25" customFormat="1" ht="12.75">
      <c r="A44" s="119"/>
      <c r="B44" s="153"/>
      <c r="C44" s="154" t="s">
        <v>243</v>
      </c>
      <c r="D44" s="70" t="s">
        <v>754</v>
      </c>
      <c r="E44" s="120"/>
      <c r="F44" s="117"/>
      <c r="G44" s="120"/>
      <c r="H44" s="156"/>
      <c r="I44" s="378"/>
    </row>
    <row r="45" spans="1:9" s="25" customFormat="1" ht="76.5">
      <c r="A45" s="119"/>
      <c r="B45" s="153"/>
      <c r="C45" s="154" t="s">
        <v>243</v>
      </c>
      <c r="D45" s="70" t="s">
        <v>755</v>
      </c>
      <c r="E45" s="120"/>
      <c r="F45" s="117"/>
      <c r="G45" s="120"/>
      <c r="H45" s="156"/>
      <c r="I45" s="6"/>
    </row>
    <row r="46" spans="1:9" s="25" customFormat="1" ht="51">
      <c r="A46" s="119"/>
      <c r="B46" s="153"/>
      <c r="C46" s="154" t="s">
        <v>243</v>
      </c>
      <c r="D46" s="70" t="s">
        <v>756</v>
      </c>
      <c r="E46" s="120"/>
      <c r="F46" s="117"/>
      <c r="G46" s="120"/>
      <c r="H46" s="156"/>
      <c r="I46" s="378"/>
    </row>
    <row r="47" spans="1:9" s="25" customFormat="1" ht="38.25">
      <c r="A47" s="119"/>
      <c r="B47" s="153"/>
      <c r="C47" s="154" t="s">
        <v>243</v>
      </c>
      <c r="D47" s="70" t="s">
        <v>757</v>
      </c>
      <c r="E47" s="120"/>
      <c r="F47" s="117"/>
      <c r="G47" s="120"/>
      <c r="H47" s="156"/>
      <c r="I47" s="6"/>
    </row>
    <row r="48" spans="1:9" s="25" customFormat="1" ht="25.5">
      <c r="A48" s="119"/>
      <c r="B48" s="153"/>
      <c r="C48" s="154" t="s">
        <v>243</v>
      </c>
      <c r="D48" s="70" t="s">
        <v>758</v>
      </c>
      <c r="E48" s="120"/>
      <c r="F48" s="117"/>
      <c r="G48" s="120"/>
      <c r="H48" s="156"/>
      <c r="I48" s="6"/>
    </row>
    <row r="49" spans="1:38" s="25" customFormat="1" ht="12.75">
      <c r="A49" s="119"/>
      <c r="B49" s="153"/>
      <c r="C49" s="154"/>
      <c r="D49" s="39"/>
      <c r="E49" s="120"/>
      <c r="F49" s="117"/>
      <c r="G49" s="120"/>
      <c r="H49" s="156"/>
    </row>
    <row r="50" spans="1:38" s="25" customFormat="1" ht="25.5">
      <c r="A50" s="51" t="s">
        <v>730</v>
      </c>
      <c r="B50" s="77" t="s">
        <v>138</v>
      </c>
      <c r="C50" s="53">
        <f>MAX(C20:C49)+1</f>
        <v>4</v>
      </c>
      <c r="D50" s="75" t="s">
        <v>759</v>
      </c>
      <c r="E50" s="108"/>
      <c r="F50" s="105"/>
      <c r="G50" s="157"/>
      <c r="H50" s="109"/>
      <c r="I50" s="378"/>
    </row>
    <row r="51" spans="1:38" s="25" customFormat="1" ht="25.5">
      <c r="A51" s="106"/>
      <c r="B51" s="45"/>
      <c r="C51" s="107"/>
      <c r="D51" s="199" t="s">
        <v>760</v>
      </c>
      <c r="E51" s="108"/>
      <c r="F51" s="105"/>
      <c r="G51" s="157"/>
      <c r="H51" s="109"/>
      <c r="I51" s="378"/>
    </row>
    <row r="52" spans="1:38" s="25" customFormat="1" ht="12.75">
      <c r="A52" s="106"/>
      <c r="B52" s="45"/>
      <c r="C52" s="107" t="s">
        <v>243</v>
      </c>
      <c r="D52" s="191" t="s">
        <v>761</v>
      </c>
      <c r="E52" s="108"/>
      <c r="F52" s="105"/>
      <c r="G52" s="157"/>
      <c r="H52" s="109"/>
      <c r="I52" s="378"/>
    </row>
    <row r="53" spans="1:38" s="25" customFormat="1" ht="25.5">
      <c r="A53" s="106"/>
      <c r="B53" s="45"/>
      <c r="C53" s="107" t="s">
        <v>243</v>
      </c>
      <c r="D53" s="141" t="s">
        <v>762</v>
      </c>
      <c r="E53" s="108"/>
      <c r="F53" s="105"/>
      <c r="G53" s="157"/>
      <c r="H53" s="109"/>
      <c r="I53" s="6"/>
    </row>
    <row r="54" spans="1:38" s="25" customFormat="1" ht="25.5">
      <c r="A54" s="106"/>
      <c r="B54" s="45"/>
      <c r="C54" s="107" t="s">
        <v>243</v>
      </c>
      <c r="D54" s="141" t="s">
        <v>763</v>
      </c>
      <c r="E54" s="108"/>
      <c r="F54" s="105"/>
      <c r="G54" s="157"/>
      <c r="H54" s="109"/>
      <c r="I54" s="6"/>
    </row>
    <row r="55" spans="1:38" s="25" customFormat="1" ht="25.5">
      <c r="A55" s="209"/>
      <c r="B55" s="210"/>
      <c r="C55" s="213"/>
      <c r="D55" s="62" t="s">
        <v>764</v>
      </c>
      <c r="E55" s="112" t="s">
        <v>153</v>
      </c>
      <c r="F55" s="113">
        <v>170</v>
      </c>
      <c r="G55" s="158"/>
      <c r="H55" s="115">
        <f>F55*G55</f>
        <v>0</v>
      </c>
      <c r="I55" s="396" t="s">
        <v>1844</v>
      </c>
    </row>
    <row r="56" spans="1:38" s="25" customFormat="1" ht="12.75">
      <c r="A56" s="119"/>
      <c r="B56" s="153"/>
      <c r="C56" s="154"/>
      <c r="D56" s="39"/>
      <c r="E56" s="120"/>
      <c r="F56" s="117"/>
      <c r="G56" s="120"/>
      <c r="H56" s="156"/>
      <c r="I56" s="6"/>
    </row>
    <row r="57" spans="1:38" s="88" customFormat="1">
      <c r="A57" s="51" t="s">
        <v>730</v>
      </c>
      <c r="B57" s="77" t="s">
        <v>138</v>
      </c>
      <c r="C57" s="53">
        <f>MAX(C3:C56)+1</f>
        <v>5</v>
      </c>
      <c r="D57" s="75" t="s">
        <v>765</v>
      </c>
      <c r="E57" s="108"/>
      <c r="F57" s="105"/>
      <c r="G57" s="157"/>
      <c r="H57" s="109"/>
      <c r="I57" s="6"/>
    </row>
    <row r="58" spans="1:38" s="88" customFormat="1" ht="38.25">
      <c r="A58" s="51"/>
      <c r="B58" s="77"/>
      <c r="C58" s="53"/>
      <c r="D58" s="12" t="s">
        <v>766</v>
      </c>
      <c r="E58" s="108"/>
      <c r="F58" s="105"/>
      <c r="G58" s="157"/>
      <c r="H58" s="109"/>
      <c r="I58" s="6"/>
    </row>
    <row r="59" spans="1:38" s="94" customFormat="1">
      <c r="A59" s="51"/>
      <c r="B59" s="77"/>
      <c r="C59" s="53"/>
      <c r="D59" s="12" t="s">
        <v>767</v>
      </c>
      <c r="E59" s="108"/>
      <c r="F59" s="105"/>
      <c r="G59" s="157"/>
      <c r="H59" s="109"/>
      <c r="I59" s="378"/>
    </row>
    <row r="60" spans="1:38" s="94" customFormat="1">
      <c r="A60" s="110"/>
      <c r="B60" s="59"/>
      <c r="C60" s="111" t="s">
        <v>266</v>
      </c>
      <c r="D60" s="62" t="s">
        <v>768</v>
      </c>
      <c r="E60" s="112" t="s">
        <v>769</v>
      </c>
      <c r="F60" s="113">
        <v>5</v>
      </c>
      <c r="G60" s="158"/>
      <c r="H60" s="115">
        <f>F60*G60</f>
        <v>0</v>
      </c>
      <c r="I60" s="396" t="s">
        <v>1844</v>
      </c>
    </row>
    <row r="61" spans="1:38" s="217" customFormat="1">
      <c r="A61" s="110"/>
      <c r="B61" s="59"/>
      <c r="C61" s="216" t="s">
        <v>269</v>
      </c>
      <c r="D61" s="62" t="s">
        <v>770</v>
      </c>
      <c r="E61" s="112" t="s">
        <v>769</v>
      </c>
      <c r="F61" s="113">
        <v>5</v>
      </c>
      <c r="G61" s="158"/>
      <c r="H61" s="115">
        <f>F61*G61</f>
        <v>0</v>
      </c>
      <c r="I61" s="396" t="s">
        <v>1844</v>
      </c>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row>
    <row r="62" spans="1:38" s="94" customFormat="1">
      <c r="A62" s="159"/>
      <c r="B62" s="77"/>
      <c r="C62" s="161"/>
      <c r="D62" s="12"/>
      <c r="E62" s="108"/>
      <c r="F62" s="105"/>
      <c r="G62" s="157"/>
      <c r="H62" s="160"/>
      <c r="I62" s="378"/>
    </row>
    <row r="63" spans="1:38" ht="19.5" thickBot="1">
      <c r="A63" s="97" t="s">
        <v>730</v>
      </c>
      <c r="B63" s="98" t="s">
        <v>138</v>
      </c>
      <c r="C63" s="99"/>
      <c r="D63" s="100" t="s">
        <v>771</v>
      </c>
      <c r="E63" s="101"/>
      <c r="F63" s="102"/>
      <c r="G63" s="387"/>
      <c r="H63" s="387">
        <f>SUM(H17:H61)</f>
        <v>0</v>
      </c>
      <c r="I63" s="378"/>
    </row>
    <row r="64" spans="1:38">
      <c r="F64" s="1005" t="s">
        <v>1844</v>
      </c>
      <c r="G64" s="1005"/>
      <c r="H64" s="398">
        <f>H19+H28+H37+H55+H60+H61</f>
        <v>0</v>
      </c>
      <c r="I64" s="378"/>
    </row>
    <row r="65" spans="6:9">
      <c r="F65" s="1004" t="s">
        <v>1845</v>
      </c>
      <c r="G65" s="1004"/>
    </row>
    <row r="70" spans="6:9">
      <c r="I70" s="378"/>
    </row>
    <row r="71" spans="6:9">
      <c r="I71" s="378"/>
    </row>
    <row r="72" spans="6:9">
      <c r="I72" s="378"/>
    </row>
    <row r="73" spans="6:9">
      <c r="I73" s="378"/>
    </row>
    <row r="74" spans="6:9">
      <c r="I74" s="378"/>
    </row>
    <row r="78" spans="6:9">
      <c r="I78" s="378"/>
    </row>
    <row r="79" spans="6: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64:G64"/>
    <mergeCell ref="F65:G65"/>
  </mergeCells>
  <pageMargins left="0.74803149606299213" right="0.39370078740157483" top="0.59055118110236215" bottom="0.74803149606299213" header="0.31496062992125984" footer="0.31496062992125984"/>
  <pageSetup paperSize="9" scale="85" firstPageNumber="0" orientation="portrait" r:id="rId1"/>
  <rowBreaks count="2" manualBreakCount="2">
    <brk id="28" max="8" man="1"/>
    <brk id="49" max="8" man="1"/>
  </rowBreaks>
  <ignoredErrors>
    <ignoredError sqref="H63"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MK68"/>
  <sheetViews>
    <sheetView showZeros="0" view="pageBreakPreview" topLeftCell="A24" zoomScale="55" zoomScaleNormal="110" zoomScaleSheetLayoutView="55" workbookViewId="0">
      <selection activeCell="F39" sqref="F39"/>
    </sheetView>
  </sheetViews>
  <sheetFormatPr defaultColWidth="9.140625" defaultRowHeight="15"/>
  <cols>
    <col min="1" max="1" width="90.42578125" style="218" customWidth="1"/>
    <col min="2" max="1025" width="9.140625" style="218"/>
  </cols>
  <sheetData>
    <row r="1" spans="1:1" ht="15.75">
      <c r="A1" s="11"/>
    </row>
    <row r="2" spans="1:1" ht="15.75">
      <c r="A2" s="169" t="s">
        <v>772</v>
      </c>
    </row>
    <row r="3" spans="1:1">
      <c r="A3" s="14"/>
    </row>
    <row r="4" spans="1:1">
      <c r="A4" s="87"/>
    </row>
    <row r="5" spans="1:1">
      <c r="A5" s="87" t="s">
        <v>773</v>
      </c>
    </row>
    <row r="6" spans="1:1">
      <c r="A6" s="15"/>
    </row>
    <row r="7" spans="1:1" ht="38.25">
      <c r="A7" s="15" t="s">
        <v>774</v>
      </c>
    </row>
    <row r="8" spans="1:1" ht="38.25">
      <c r="A8" s="15" t="s">
        <v>775</v>
      </c>
    </row>
    <row r="9" spans="1:1" ht="25.5">
      <c r="A9" s="15" t="s">
        <v>776</v>
      </c>
    </row>
    <row r="10" spans="1:1" ht="63.75">
      <c r="A10" s="15" t="s">
        <v>777</v>
      </c>
    </row>
    <row r="11" spans="1:1" ht="25.5">
      <c r="A11" s="15" t="s">
        <v>778</v>
      </c>
    </row>
    <row r="12" spans="1:1">
      <c r="A12" s="15" t="s">
        <v>779</v>
      </c>
    </row>
    <row r="13" spans="1:1">
      <c r="A13" s="15" t="s">
        <v>780</v>
      </c>
    </row>
    <row r="14" spans="1:1">
      <c r="A14" s="15" t="s">
        <v>781</v>
      </c>
    </row>
    <row r="15" spans="1:1">
      <c r="A15" s="15" t="s">
        <v>782</v>
      </c>
    </row>
    <row r="16" spans="1:1" ht="25.5">
      <c r="A16" s="15" t="s">
        <v>783</v>
      </c>
    </row>
    <row r="17" spans="1:1" ht="25.5">
      <c r="A17" s="15" t="s">
        <v>784</v>
      </c>
    </row>
    <row r="18" spans="1:1">
      <c r="A18" s="15"/>
    </row>
    <row r="19" spans="1:1" ht="25.5">
      <c r="A19" s="15" t="s">
        <v>785</v>
      </c>
    </row>
    <row r="20" spans="1:1">
      <c r="A20" s="15" t="s">
        <v>786</v>
      </c>
    </row>
    <row r="21" spans="1:1" ht="25.5">
      <c r="A21" s="15" t="s">
        <v>787</v>
      </c>
    </row>
    <row r="22" spans="1:1" ht="41.25" customHeight="1">
      <c r="A22" s="15" t="s">
        <v>788</v>
      </c>
    </row>
    <row r="23" spans="1:1" ht="27.75" customHeight="1">
      <c r="A23" s="15" t="s">
        <v>789</v>
      </c>
    </row>
    <row r="24" spans="1:1" ht="93.75" customHeight="1">
      <c r="A24" s="15" t="s">
        <v>790</v>
      </c>
    </row>
    <row r="25" spans="1:1" ht="27.75" customHeight="1">
      <c r="A25" s="15" t="s">
        <v>791</v>
      </c>
    </row>
    <row r="26" spans="1:1" ht="27.75" customHeight="1">
      <c r="A26" s="15" t="s">
        <v>792</v>
      </c>
    </row>
    <row r="27" spans="1:1" ht="82.5" customHeight="1">
      <c r="A27" s="15" t="s">
        <v>793</v>
      </c>
    </row>
    <row r="28" spans="1:1" ht="30" customHeight="1">
      <c r="A28" s="15" t="s">
        <v>794</v>
      </c>
    </row>
    <row r="29" spans="1:1" ht="31.5" customHeight="1">
      <c r="A29" s="15" t="s">
        <v>795</v>
      </c>
    </row>
    <row r="30" spans="1:1" ht="43.5" customHeight="1">
      <c r="A30" s="15" t="s">
        <v>796</v>
      </c>
    </row>
    <row r="31" spans="1:1" ht="32.25" customHeight="1">
      <c r="A31" s="15" t="s">
        <v>797</v>
      </c>
    </row>
    <row r="32" spans="1:1" ht="29.25" customHeight="1">
      <c r="A32" s="15" t="s">
        <v>798</v>
      </c>
    </row>
    <row r="33" spans="1:1" ht="25.5">
      <c r="A33" s="15" t="s">
        <v>799</v>
      </c>
    </row>
    <row r="34" spans="1:1">
      <c r="A34" s="15" t="s">
        <v>800</v>
      </c>
    </row>
    <row r="35" spans="1:1">
      <c r="A35" s="15" t="s">
        <v>801</v>
      </c>
    </row>
    <row r="36" spans="1:1" ht="76.5">
      <c r="A36" s="15" t="s">
        <v>802</v>
      </c>
    </row>
    <row r="37" spans="1:1" ht="63.75">
      <c r="A37" s="15" t="s">
        <v>803</v>
      </c>
    </row>
    <row r="38" spans="1:1" ht="63.75">
      <c r="A38" s="15" t="s">
        <v>804</v>
      </c>
    </row>
    <row r="39" spans="1:1" ht="76.5">
      <c r="A39" s="15" t="s">
        <v>805</v>
      </c>
    </row>
    <row r="40" spans="1:1">
      <c r="A40" s="15"/>
    </row>
    <row r="41" spans="1:1" ht="38.25">
      <c r="A41" s="15" t="s">
        <v>806</v>
      </c>
    </row>
    <row r="42" spans="1:1">
      <c r="A42" s="15"/>
    </row>
    <row r="43" spans="1:1">
      <c r="A43" s="17" t="s">
        <v>807</v>
      </c>
    </row>
    <row r="44" spans="1:1">
      <c r="A44" s="15"/>
    </row>
    <row r="45" spans="1:1" ht="38.25">
      <c r="A45" s="15" t="s">
        <v>808</v>
      </c>
    </row>
    <row r="46" spans="1:1" ht="38.25">
      <c r="A46" s="15" t="s">
        <v>809</v>
      </c>
    </row>
    <row r="47" spans="1:1">
      <c r="A47" s="15"/>
    </row>
    <row r="48" spans="1:1">
      <c r="A48" s="17" t="s">
        <v>810</v>
      </c>
    </row>
    <row r="49" spans="1:1">
      <c r="A49" s="15" t="s">
        <v>811</v>
      </c>
    </row>
    <row r="50" spans="1:1">
      <c r="A50" s="15" t="s">
        <v>812</v>
      </c>
    </row>
    <row r="51" spans="1:1">
      <c r="A51" s="15" t="s">
        <v>813</v>
      </c>
    </row>
    <row r="52" spans="1:1">
      <c r="A52" s="15" t="s">
        <v>814</v>
      </c>
    </row>
    <row r="53" spans="1:1">
      <c r="A53" s="15" t="s">
        <v>815</v>
      </c>
    </row>
    <row r="54" spans="1:1">
      <c r="A54" s="15" t="s">
        <v>816</v>
      </c>
    </row>
    <row r="55" spans="1:1">
      <c r="A55" s="15" t="s">
        <v>817</v>
      </c>
    </row>
    <row r="56" spans="1:1">
      <c r="A56" s="15" t="s">
        <v>818</v>
      </c>
    </row>
    <row r="57" spans="1:1">
      <c r="A57" s="15" t="s">
        <v>819</v>
      </c>
    </row>
    <row r="58" spans="1:1">
      <c r="A58" s="15"/>
    </row>
    <row r="59" spans="1:1">
      <c r="A59" s="17" t="s">
        <v>820</v>
      </c>
    </row>
    <row r="60" spans="1:1">
      <c r="A60" s="15" t="s">
        <v>821</v>
      </c>
    </row>
    <row r="61" spans="1:1">
      <c r="A61" s="15" t="s">
        <v>822</v>
      </c>
    </row>
    <row r="62" spans="1:1">
      <c r="A62" s="15" t="s">
        <v>823</v>
      </c>
    </row>
    <row r="63" spans="1:1">
      <c r="A63" s="15" t="s">
        <v>824</v>
      </c>
    </row>
    <row r="64" spans="1:1">
      <c r="A64" s="15" t="s">
        <v>825</v>
      </c>
    </row>
    <row r="65" spans="1:1">
      <c r="A65" s="15" t="s">
        <v>826</v>
      </c>
    </row>
    <row r="66" spans="1:1">
      <c r="A66" s="15" t="s">
        <v>827</v>
      </c>
    </row>
    <row r="67" spans="1:1">
      <c r="A67" s="15" t="s">
        <v>828</v>
      </c>
    </row>
    <row r="68" spans="1:1" ht="25.5">
      <c r="A68" s="15" t="s">
        <v>829</v>
      </c>
    </row>
  </sheetData>
  <pageMargins left="0.74803149606299213" right="0.39370078740157483" top="0.59055118110236215" bottom="0.74803149606299213" header="0.31496062992125984" footer="0.31496062992125984"/>
  <pageSetup paperSize="9" firstPageNumber="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70C0"/>
  </sheetPr>
  <dimension ref="A1:AML184"/>
  <sheetViews>
    <sheetView showZeros="0" view="pageBreakPreview" topLeftCell="A49" zoomScaleNormal="110" workbookViewId="0">
      <selection activeCell="H55" sqref="H55"/>
    </sheetView>
  </sheetViews>
  <sheetFormatPr defaultColWidth="9.140625" defaultRowHeight="15"/>
  <cols>
    <col min="1" max="1" width="2.42578125" style="94" customWidth="1"/>
    <col min="2" max="3" width="3.5703125" style="94" customWidth="1"/>
    <col min="4" max="4" width="45.140625" style="4" customWidth="1"/>
    <col min="5" max="5" width="4.85546875" style="94" customWidth="1"/>
    <col min="6" max="6" width="7.85546875" style="94" customWidth="1"/>
    <col min="7" max="7" width="10" style="94" customWidth="1"/>
    <col min="8" max="8" width="11.5703125" style="94" customWidth="1"/>
    <col min="9" max="9" width="17" style="27" customWidth="1"/>
    <col min="10" max="1026" width="9.1406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5"/>
      <c r="D2" s="15"/>
      <c r="E2" s="95"/>
      <c r="F2" s="95"/>
      <c r="G2" s="95"/>
      <c r="H2" s="95"/>
      <c r="I2" s="6"/>
    </row>
    <row r="3" spans="1:9" ht="19.5" thickBot="1">
      <c r="A3" s="97" t="s">
        <v>730</v>
      </c>
      <c r="B3" s="98" t="s">
        <v>240</v>
      </c>
      <c r="C3" s="99"/>
      <c r="D3" s="100" t="s">
        <v>830</v>
      </c>
      <c r="E3" s="101"/>
      <c r="F3" s="102"/>
      <c r="G3" s="101"/>
      <c r="H3" s="148"/>
      <c r="I3" s="6"/>
    </row>
    <row r="4" spans="1:9" s="88" customFormat="1">
      <c r="A4" s="219"/>
      <c r="B4" s="220"/>
      <c r="C4" s="221"/>
      <c r="D4" s="168"/>
      <c r="E4" s="222"/>
      <c r="F4" s="223"/>
      <c r="G4" s="224"/>
      <c r="H4" s="225"/>
      <c r="I4" s="379"/>
    </row>
    <row r="5" spans="1:9" s="88" customFormat="1">
      <c r="A5" s="219"/>
      <c r="B5" s="220"/>
      <c r="C5" s="39"/>
      <c r="D5" s="226" t="s">
        <v>140</v>
      </c>
      <c r="E5" s="120"/>
      <c r="F5" s="117"/>
      <c r="G5" s="224"/>
      <c r="H5" s="225"/>
      <c r="I5" s="43"/>
    </row>
    <row r="6" spans="1:9" s="88" customFormat="1">
      <c r="A6" s="219"/>
      <c r="B6" s="220"/>
      <c r="C6" s="39"/>
      <c r="D6" s="226"/>
      <c r="E6" s="120"/>
      <c r="F6" s="117"/>
      <c r="G6" s="224"/>
      <c r="H6" s="225"/>
      <c r="I6" s="6"/>
    </row>
    <row r="7" spans="1:9" s="88" customFormat="1" ht="76.5">
      <c r="A7" s="219"/>
      <c r="B7" s="220"/>
      <c r="C7" s="68" t="s">
        <v>243</v>
      </c>
      <c r="D7" s="12" t="s">
        <v>831</v>
      </c>
      <c r="E7" s="70"/>
      <c r="F7" s="70"/>
      <c r="G7" s="224"/>
      <c r="H7" s="225"/>
      <c r="I7" s="6"/>
    </row>
    <row r="8" spans="1:9" s="88" customFormat="1" ht="63.75">
      <c r="A8" s="219"/>
      <c r="B8" s="220"/>
      <c r="C8" s="68" t="s">
        <v>243</v>
      </c>
      <c r="D8" s="12" t="s">
        <v>832</v>
      </c>
      <c r="E8" s="70"/>
      <c r="F8" s="70"/>
      <c r="G8" s="224"/>
      <c r="H8" s="225"/>
      <c r="I8" s="6"/>
    </row>
    <row r="9" spans="1:9" s="88" customFormat="1" ht="51">
      <c r="A9" s="219"/>
      <c r="B9" s="220"/>
      <c r="C9" s="68" t="s">
        <v>243</v>
      </c>
      <c r="D9" s="12" t="s">
        <v>833</v>
      </c>
      <c r="E9" s="70"/>
      <c r="F9" s="70"/>
      <c r="G9" s="224"/>
      <c r="H9" s="225"/>
      <c r="I9" s="6"/>
    </row>
    <row r="10" spans="1:9" s="88" customFormat="1" ht="89.25">
      <c r="A10" s="219"/>
      <c r="B10" s="220"/>
      <c r="C10" s="68" t="s">
        <v>243</v>
      </c>
      <c r="D10" s="70" t="s">
        <v>834</v>
      </c>
      <c r="E10" s="70"/>
      <c r="F10" s="70"/>
      <c r="G10" s="224"/>
      <c r="H10" s="225"/>
      <c r="I10" s="6"/>
    </row>
    <row r="11" spans="1:9" s="88" customFormat="1" ht="51">
      <c r="A11" s="219"/>
      <c r="B11" s="220"/>
      <c r="C11" s="68" t="s">
        <v>243</v>
      </c>
      <c r="D11" s="70" t="s">
        <v>835</v>
      </c>
      <c r="E11" s="70"/>
      <c r="F11" s="70"/>
      <c r="G11" s="224"/>
      <c r="H11" s="225"/>
      <c r="I11" s="378"/>
    </row>
    <row r="12" spans="1:9" s="88" customFormat="1" ht="63.75">
      <c r="A12" s="219"/>
      <c r="B12" s="220"/>
      <c r="C12" s="68" t="s">
        <v>243</v>
      </c>
      <c r="D12" s="70" t="s">
        <v>836</v>
      </c>
      <c r="E12" s="39"/>
      <c r="F12" s="39"/>
      <c r="G12" s="224"/>
      <c r="H12" s="225"/>
      <c r="I12" s="6"/>
    </row>
    <row r="13" spans="1:9" s="88" customFormat="1" ht="102">
      <c r="A13" s="219"/>
      <c r="B13" s="220"/>
      <c r="C13" s="68" t="s">
        <v>243</v>
      </c>
      <c r="D13" s="70" t="s">
        <v>837</v>
      </c>
      <c r="E13" s="39"/>
      <c r="F13" s="39"/>
      <c r="G13" s="224"/>
      <c r="H13" s="225"/>
      <c r="I13" s="6"/>
    </row>
    <row r="14" spans="1:9" s="88" customFormat="1" ht="89.25">
      <c r="A14" s="219"/>
      <c r="B14" s="220"/>
      <c r="C14" s="68" t="s">
        <v>243</v>
      </c>
      <c r="D14" s="70" t="s">
        <v>838</v>
      </c>
      <c r="E14" s="39"/>
      <c r="F14" s="39"/>
      <c r="G14" s="224"/>
      <c r="H14" s="225"/>
      <c r="I14" s="6"/>
    </row>
    <row r="15" spans="1:9" s="88" customFormat="1">
      <c r="A15" s="219"/>
      <c r="B15" s="220"/>
      <c r="C15" s="227"/>
      <c r="D15" s="39"/>
      <c r="E15" s="39"/>
      <c r="F15" s="39"/>
      <c r="G15" s="224"/>
      <c r="H15" s="225"/>
      <c r="I15" s="6"/>
    </row>
    <row r="16" spans="1:9" s="88" customFormat="1">
      <c r="A16" s="219"/>
      <c r="B16" s="220"/>
      <c r="C16" s="227"/>
      <c r="D16" s="155" t="s">
        <v>839</v>
      </c>
      <c r="E16" s="39"/>
      <c r="F16" s="39"/>
      <c r="G16" s="224"/>
      <c r="H16" s="225"/>
      <c r="I16" s="6"/>
    </row>
    <row r="17" spans="1:9" s="231" customFormat="1">
      <c r="A17" s="228"/>
      <c r="B17" s="228"/>
      <c r="C17" s="74"/>
      <c r="D17" s="70"/>
      <c r="E17" s="39"/>
      <c r="F17" s="39"/>
      <c r="G17" s="229"/>
      <c r="H17" s="230"/>
      <c r="I17" s="6"/>
    </row>
    <row r="18" spans="1:9" s="231" customFormat="1" ht="38.25">
      <c r="A18" s="228"/>
      <c r="B18" s="228"/>
      <c r="C18" s="74"/>
      <c r="D18" s="70" t="s">
        <v>840</v>
      </c>
      <c r="E18" s="39"/>
      <c r="F18" s="39"/>
      <c r="G18" s="229"/>
      <c r="H18" s="230"/>
      <c r="I18" s="378"/>
    </row>
    <row r="19" spans="1:9" s="231" customFormat="1" ht="25.5">
      <c r="A19" s="228"/>
      <c r="B19" s="228"/>
      <c r="C19" s="74"/>
      <c r="D19" s="70" t="s">
        <v>841</v>
      </c>
      <c r="E19" s="39"/>
      <c r="F19" s="39"/>
      <c r="G19" s="229"/>
      <c r="H19" s="230"/>
      <c r="I19" s="6"/>
    </row>
    <row r="20" spans="1:9" s="231" customFormat="1" ht="25.5">
      <c r="A20" s="228"/>
      <c r="B20" s="228"/>
      <c r="C20" s="74"/>
      <c r="D20" s="70" t="s">
        <v>842</v>
      </c>
      <c r="E20" s="39"/>
      <c r="F20" s="39"/>
      <c r="G20" s="229"/>
      <c r="H20" s="230"/>
      <c r="I20" s="6"/>
    </row>
    <row r="21" spans="1:9" s="231" customFormat="1" ht="25.5">
      <c r="A21" s="228"/>
      <c r="B21" s="228"/>
      <c r="C21" s="74"/>
      <c r="D21" s="70" t="s">
        <v>843</v>
      </c>
      <c r="E21" s="39"/>
      <c r="F21" s="39"/>
      <c r="G21" s="229"/>
      <c r="H21" s="230"/>
      <c r="I21" s="6"/>
    </row>
    <row r="22" spans="1:9" s="231" customFormat="1" ht="38.25">
      <c r="A22" s="228"/>
      <c r="B22" s="228"/>
      <c r="C22" s="74"/>
      <c r="D22" s="70" t="s">
        <v>844</v>
      </c>
      <c r="E22" s="39"/>
      <c r="F22" s="39"/>
      <c r="G22" s="229"/>
      <c r="H22" s="230"/>
      <c r="I22" s="6"/>
    </row>
    <row r="23" spans="1:9" s="231" customFormat="1" ht="114.75">
      <c r="A23" s="228"/>
      <c r="B23" s="228"/>
      <c r="C23" s="74"/>
      <c r="D23" s="70" t="s">
        <v>845</v>
      </c>
      <c r="E23" s="39"/>
      <c r="F23" s="39"/>
      <c r="G23" s="229"/>
      <c r="H23" s="230"/>
      <c r="I23" s="6"/>
    </row>
    <row r="24" spans="1:9" s="231" customFormat="1" ht="76.5">
      <c r="A24" s="228"/>
      <c r="B24" s="228"/>
      <c r="C24" s="74"/>
      <c r="D24" s="70" t="s">
        <v>846</v>
      </c>
      <c r="E24" s="39"/>
      <c r="F24" s="39"/>
      <c r="G24" s="229"/>
      <c r="H24" s="230"/>
      <c r="I24" s="6"/>
    </row>
    <row r="25" spans="1:9" s="231" customFormat="1" ht="38.25">
      <c r="A25" s="228"/>
      <c r="B25" s="228"/>
      <c r="C25" s="74"/>
      <c r="D25" s="70" t="s">
        <v>847</v>
      </c>
      <c r="E25" s="39"/>
      <c r="F25" s="39"/>
      <c r="G25" s="229"/>
      <c r="H25" s="230"/>
      <c r="I25" s="6"/>
    </row>
    <row r="26" spans="1:9" s="231" customFormat="1">
      <c r="A26" s="228"/>
      <c r="B26" s="228"/>
      <c r="C26" s="74"/>
      <c r="D26" s="70" t="s">
        <v>848</v>
      </c>
      <c r="E26" s="39"/>
      <c r="F26" s="39"/>
      <c r="G26" s="229"/>
      <c r="H26" s="230"/>
      <c r="I26" s="6"/>
    </row>
    <row r="27" spans="1:9" s="231" customFormat="1">
      <c r="A27" s="228"/>
      <c r="B27" s="228"/>
      <c r="C27" s="74"/>
      <c r="D27" s="232" t="s">
        <v>849</v>
      </c>
      <c r="E27" s="39"/>
      <c r="F27" s="39"/>
      <c r="G27" s="229"/>
      <c r="H27" s="230"/>
      <c r="I27" s="6"/>
    </row>
    <row r="28" spans="1:9" s="231" customFormat="1" ht="25.5">
      <c r="A28" s="228"/>
      <c r="B28" s="228"/>
      <c r="C28" s="74"/>
      <c r="D28" s="232" t="s">
        <v>850</v>
      </c>
      <c r="E28" s="39"/>
      <c r="F28" s="39"/>
      <c r="G28" s="229"/>
      <c r="H28" s="230"/>
      <c r="I28" s="6"/>
    </row>
    <row r="29" spans="1:9" s="231" customFormat="1" ht="25.5">
      <c r="A29" s="228"/>
      <c r="B29" s="228"/>
      <c r="C29" s="74"/>
      <c r="D29" s="232" t="s">
        <v>851</v>
      </c>
      <c r="E29" s="39"/>
      <c r="F29" s="39"/>
      <c r="G29" s="229"/>
      <c r="H29" s="230"/>
      <c r="I29" s="6"/>
    </row>
    <row r="30" spans="1:9" s="231" customFormat="1" ht="63.75">
      <c r="A30" s="228"/>
      <c r="B30" s="228"/>
      <c r="C30" s="74"/>
      <c r="D30" s="70" t="s">
        <v>852</v>
      </c>
      <c r="E30" s="39"/>
      <c r="F30" s="39"/>
      <c r="G30" s="229"/>
      <c r="H30" s="230"/>
      <c r="I30" s="6"/>
    </row>
    <row r="31" spans="1:9" s="231" customFormat="1">
      <c r="A31" s="228"/>
      <c r="B31" s="228"/>
      <c r="C31" s="74"/>
      <c r="D31" s="70"/>
      <c r="E31" s="39"/>
      <c r="F31" s="39"/>
      <c r="G31" s="229"/>
      <c r="H31" s="230"/>
      <c r="I31" s="378"/>
    </row>
    <row r="32" spans="1:9" s="231" customFormat="1">
      <c r="A32" s="228"/>
      <c r="B32" s="228"/>
      <c r="C32" s="74"/>
      <c r="D32" s="69" t="s">
        <v>853</v>
      </c>
      <c r="E32" s="39"/>
      <c r="F32" s="39"/>
      <c r="G32" s="229"/>
      <c r="H32" s="230"/>
      <c r="I32" s="378"/>
    </row>
    <row r="33" spans="1:9" s="231" customFormat="1">
      <c r="A33" s="228"/>
      <c r="B33" s="228"/>
      <c r="C33" s="74"/>
      <c r="D33" s="70"/>
      <c r="E33" s="39"/>
      <c r="F33" s="39"/>
      <c r="G33" s="229"/>
      <c r="H33" s="230"/>
      <c r="I33" s="378"/>
    </row>
    <row r="34" spans="1:9" s="88" customFormat="1" ht="25.5">
      <c r="A34" s="51" t="s">
        <v>730</v>
      </c>
      <c r="B34" s="77" t="s">
        <v>240</v>
      </c>
      <c r="C34" s="53">
        <f>MAX(C7:C31)+1</f>
        <v>1</v>
      </c>
      <c r="D34" s="233" t="s">
        <v>854</v>
      </c>
      <c r="E34" s="108"/>
      <c r="F34" s="105"/>
      <c r="G34" s="157"/>
      <c r="H34" s="109"/>
      <c r="I34" s="6"/>
    </row>
    <row r="35" spans="1:9" s="88" customFormat="1" ht="38.25">
      <c r="A35" s="219"/>
      <c r="B35" s="220"/>
      <c r="C35" s="227"/>
      <c r="D35" s="191" t="s">
        <v>855</v>
      </c>
      <c r="E35" s="39"/>
      <c r="F35" s="39"/>
      <c r="G35" s="224"/>
      <c r="H35" s="225"/>
      <c r="I35" s="6"/>
    </row>
    <row r="36" spans="1:9" s="88" customFormat="1" ht="25.5">
      <c r="A36" s="219"/>
      <c r="B36" s="220"/>
      <c r="C36" s="227"/>
      <c r="D36" s="185" t="s">
        <v>856</v>
      </c>
      <c r="E36" s="39"/>
      <c r="F36" s="39"/>
      <c r="G36" s="224"/>
      <c r="H36" s="225"/>
      <c r="I36" s="6"/>
    </row>
    <row r="37" spans="1:9" s="88" customFormat="1" ht="76.5">
      <c r="A37" s="219"/>
      <c r="B37" s="220"/>
      <c r="C37" s="227"/>
      <c r="D37" s="12" t="s">
        <v>857</v>
      </c>
      <c r="E37" s="39"/>
      <c r="F37" s="39"/>
      <c r="G37" s="224"/>
      <c r="H37" s="225"/>
    </row>
    <row r="38" spans="1:9" s="88" customFormat="1" ht="38.25">
      <c r="A38" s="219"/>
      <c r="B38" s="220"/>
      <c r="C38" s="227"/>
      <c r="D38" s="191" t="s">
        <v>858</v>
      </c>
      <c r="E38" s="39"/>
      <c r="F38" s="39"/>
      <c r="G38" s="224"/>
      <c r="H38" s="225"/>
      <c r="I38" s="378"/>
    </row>
    <row r="39" spans="1:9" s="88" customFormat="1" ht="38.25">
      <c r="A39" s="219"/>
      <c r="B39" s="220"/>
      <c r="C39" s="227"/>
      <c r="D39" s="12" t="s">
        <v>859</v>
      </c>
      <c r="E39" s="39"/>
      <c r="F39" s="39"/>
      <c r="G39" s="224"/>
      <c r="H39" s="225"/>
      <c r="I39" s="6"/>
    </row>
    <row r="40" spans="1:9" s="88" customFormat="1" ht="38.25">
      <c r="A40" s="219"/>
      <c r="B40" s="220"/>
      <c r="C40" s="227"/>
      <c r="D40" s="141" t="s">
        <v>860</v>
      </c>
      <c r="E40" s="39"/>
      <c r="F40" s="39"/>
      <c r="G40" s="224"/>
      <c r="H40" s="225"/>
      <c r="I40" s="378"/>
    </row>
    <row r="41" spans="1:9" s="88" customFormat="1">
      <c r="A41" s="219"/>
      <c r="B41" s="220"/>
      <c r="C41" s="227"/>
      <c r="D41" s="141" t="s">
        <v>861</v>
      </c>
      <c r="E41" s="39"/>
      <c r="F41" s="39"/>
      <c r="G41" s="224"/>
      <c r="H41" s="225"/>
      <c r="I41" s="378"/>
    </row>
    <row r="42" spans="1:9" s="90" customFormat="1" ht="25.5">
      <c r="A42" s="59"/>
      <c r="B42" s="59"/>
      <c r="C42" s="111" t="s">
        <v>266</v>
      </c>
      <c r="D42" s="124" t="s">
        <v>862</v>
      </c>
      <c r="E42" s="112" t="s">
        <v>153</v>
      </c>
      <c r="F42" s="113">
        <v>40</v>
      </c>
      <c r="G42" s="158"/>
      <c r="H42" s="115">
        <f>F42*G42</f>
        <v>0</v>
      </c>
      <c r="I42" s="396" t="s">
        <v>1844</v>
      </c>
    </row>
    <row r="43" spans="1:9" s="90" customFormat="1" ht="25.5">
      <c r="A43" s="59"/>
      <c r="B43" s="59"/>
      <c r="C43" s="111" t="s">
        <v>269</v>
      </c>
      <c r="D43" s="124" t="s">
        <v>863</v>
      </c>
      <c r="E43" s="112" t="s">
        <v>153</v>
      </c>
      <c r="F43" s="113">
        <v>19</v>
      </c>
      <c r="G43" s="158"/>
      <c r="H43" s="115">
        <f>F43*G43</f>
        <v>0</v>
      </c>
      <c r="I43" s="396" t="s">
        <v>1844</v>
      </c>
    </row>
    <row r="44" spans="1:9" s="90" customFormat="1">
      <c r="A44" s="77"/>
      <c r="B44" s="77"/>
      <c r="C44" s="107"/>
      <c r="D44" s="70"/>
      <c r="E44" s="108"/>
      <c r="F44" s="105"/>
      <c r="G44" s="157"/>
      <c r="H44" s="160"/>
      <c r="I44" s="378"/>
    </row>
    <row r="45" spans="1:9" s="231" customFormat="1">
      <c r="A45" s="228"/>
      <c r="B45" s="228"/>
      <c r="C45" s="74"/>
      <c r="D45" s="69" t="s">
        <v>1306</v>
      </c>
      <c r="E45" s="39"/>
      <c r="F45" s="39"/>
      <c r="G45" s="229"/>
      <c r="H45" s="230"/>
      <c r="I45" s="6"/>
    </row>
    <row r="46" spans="1:9" s="231" customFormat="1">
      <c r="A46" s="228"/>
      <c r="B46" s="228"/>
      <c r="C46" s="74"/>
      <c r="D46" s="69"/>
      <c r="E46" s="39"/>
      <c r="F46" s="39"/>
      <c r="G46" s="229"/>
      <c r="H46" s="230"/>
      <c r="I46" s="378"/>
    </row>
    <row r="47" spans="1:9" s="88" customFormat="1" ht="25.5">
      <c r="A47" s="51" t="s">
        <v>730</v>
      </c>
      <c r="B47" s="77" t="s">
        <v>240</v>
      </c>
      <c r="C47" s="53">
        <f>MAX(C20:C44)+1</f>
        <v>2</v>
      </c>
      <c r="D47" s="233" t="s">
        <v>1307</v>
      </c>
      <c r="E47" s="108"/>
      <c r="F47" s="105"/>
      <c r="G47" s="157"/>
      <c r="H47" s="109"/>
      <c r="I47" s="6"/>
    </row>
    <row r="48" spans="1:9" s="231" customFormat="1" ht="89.25">
      <c r="A48" s="228"/>
      <c r="B48" s="228"/>
      <c r="C48" s="74"/>
      <c r="D48" s="326" t="s">
        <v>1308</v>
      </c>
      <c r="E48" s="39"/>
      <c r="F48" s="39"/>
      <c r="G48" s="229"/>
      <c r="H48" s="230"/>
      <c r="I48" s="6"/>
    </row>
    <row r="49" spans="1:9" s="90" customFormat="1" ht="242.25">
      <c r="A49" s="77"/>
      <c r="B49" s="77"/>
      <c r="C49" s="107"/>
      <c r="D49" s="70" t="s">
        <v>1309</v>
      </c>
      <c r="E49" s="108"/>
      <c r="F49" s="105"/>
      <c r="G49" s="157"/>
      <c r="H49" s="160"/>
      <c r="I49" s="25"/>
    </row>
    <row r="50" spans="1:9" s="90" customFormat="1">
      <c r="A50" s="77"/>
      <c r="B50" s="77"/>
      <c r="C50" s="107"/>
      <c r="D50" s="70" t="s">
        <v>1310</v>
      </c>
      <c r="E50" s="108"/>
      <c r="F50" s="105"/>
      <c r="G50" s="157"/>
      <c r="H50" s="160"/>
      <c r="I50" s="378"/>
    </row>
    <row r="51" spans="1:9" s="90" customFormat="1" ht="25.5">
      <c r="A51" s="59"/>
      <c r="B51" s="59"/>
      <c r="C51" s="111" t="s">
        <v>266</v>
      </c>
      <c r="D51" s="124" t="s">
        <v>1311</v>
      </c>
      <c r="E51" s="112" t="s">
        <v>153</v>
      </c>
      <c r="F51" s="113">
        <v>190</v>
      </c>
      <c r="G51" s="158"/>
      <c r="H51" s="115">
        <f>F51*G51</f>
        <v>0</v>
      </c>
      <c r="I51" s="396" t="s">
        <v>1844</v>
      </c>
    </row>
    <row r="52" spans="1:9" s="90" customFormat="1">
      <c r="A52" s="59"/>
      <c r="B52" s="59"/>
      <c r="C52" s="111" t="s">
        <v>269</v>
      </c>
      <c r="D52" s="124" t="s">
        <v>1312</v>
      </c>
      <c r="E52" s="112" t="s">
        <v>297</v>
      </c>
      <c r="F52" s="113">
        <v>7</v>
      </c>
      <c r="G52" s="158"/>
      <c r="H52" s="115">
        <f>F52*G52</f>
        <v>0</v>
      </c>
      <c r="I52" s="396" t="s">
        <v>1844</v>
      </c>
    </row>
    <row r="53" spans="1:9" s="88" customFormat="1">
      <c r="A53" s="159"/>
      <c r="B53" s="77"/>
      <c r="C53" s="53"/>
      <c r="D53" s="12"/>
      <c r="E53" s="108"/>
      <c r="F53" s="105"/>
      <c r="G53" s="157"/>
      <c r="H53" s="109"/>
      <c r="I53" s="6"/>
    </row>
    <row r="54" spans="1:9" s="88" customFormat="1" ht="38.25" thickBot="1">
      <c r="A54" s="178" t="s">
        <v>730</v>
      </c>
      <c r="B54" s="99" t="s">
        <v>240</v>
      </c>
      <c r="C54" s="99"/>
      <c r="D54" s="179" t="s">
        <v>864</v>
      </c>
      <c r="E54" s="101"/>
      <c r="F54" s="102"/>
      <c r="G54" s="387"/>
      <c r="H54" s="387">
        <f>SUM(H42:H52)</f>
        <v>0</v>
      </c>
      <c r="I54" s="6"/>
    </row>
    <row r="55" spans="1:9" s="88" customFormat="1" ht="15.75">
      <c r="A55" s="134"/>
      <c r="B55" s="203"/>
      <c r="C55" s="136"/>
      <c r="D55" s="137"/>
      <c r="E55" s="138"/>
      <c r="F55" s="1005" t="s">
        <v>1844</v>
      </c>
      <c r="G55" s="1005"/>
      <c r="H55" s="234">
        <f>H42+H43+H51+H52</f>
        <v>0</v>
      </c>
      <c r="I55" s="6"/>
    </row>
    <row r="56" spans="1:9" ht="18.75">
      <c r="A56" s="235"/>
      <c r="B56" s="236"/>
      <c r="C56" s="237"/>
      <c r="D56" s="238"/>
      <c r="E56" s="239"/>
      <c r="F56" s="1004" t="s">
        <v>1845</v>
      </c>
      <c r="G56" s="1004"/>
      <c r="H56" s="240"/>
      <c r="I56" s="6"/>
    </row>
    <row r="57" spans="1:9">
      <c r="I57" s="6"/>
    </row>
    <row r="58" spans="1:9">
      <c r="I58" s="6"/>
    </row>
    <row r="59" spans="1:9">
      <c r="I59" s="378"/>
    </row>
    <row r="60" spans="1:9">
      <c r="I60" s="6"/>
    </row>
    <row r="61" spans="1:9">
      <c r="I61" s="6"/>
    </row>
    <row r="62" spans="1:9">
      <c r="I62" s="378"/>
    </row>
    <row r="63" spans="1:9">
      <c r="I63" s="378"/>
    </row>
    <row r="64" spans="1: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55:G55"/>
    <mergeCell ref="F56:G56"/>
  </mergeCells>
  <pageMargins left="0.74803149606299213" right="0.39370078740157483" top="0.59055118110236215" bottom="0.74803149606299213" header="0.31496062992125984" footer="0.31496062992125984"/>
  <pageSetup paperSize="9" scale="85" firstPageNumber="0" orientation="portrait" r:id="rId1"/>
  <rowBreaks count="2" manualBreakCount="2">
    <brk id="15" max="16383" man="1"/>
    <brk id="30" max="16383" man="1"/>
  </rowBreaks>
  <ignoredErrors>
    <ignoredError sqref="H54:H55"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MK47"/>
  <sheetViews>
    <sheetView showZeros="0" view="pageBreakPreview" topLeftCell="A32" zoomScaleNormal="110" workbookViewId="0">
      <selection activeCell="D10" sqref="D10"/>
    </sheetView>
  </sheetViews>
  <sheetFormatPr defaultColWidth="9.140625" defaultRowHeight="15"/>
  <cols>
    <col min="1" max="1" width="90.42578125" style="218" customWidth="1"/>
    <col min="2" max="1025" width="9.140625" style="218"/>
  </cols>
  <sheetData>
    <row r="1" spans="1:1" ht="15.75">
      <c r="A1" s="11"/>
    </row>
    <row r="2" spans="1:1" ht="15.75">
      <c r="A2" s="169" t="s">
        <v>865</v>
      </c>
    </row>
    <row r="3" spans="1:1" ht="15.75">
      <c r="A3" s="241"/>
    </row>
    <row r="4" spans="1:1">
      <c r="A4" s="242"/>
    </row>
    <row r="5" spans="1:1" ht="25.5">
      <c r="A5" s="15" t="s">
        <v>866</v>
      </c>
    </row>
    <row r="6" spans="1:1">
      <c r="A6" s="15" t="s">
        <v>867</v>
      </c>
    </row>
    <row r="7" spans="1:1">
      <c r="A7" s="15"/>
    </row>
    <row r="8" spans="1:1">
      <c r="A8" s="17" t="s">
        <v>868</v>
      </c>
    </row>
    <row r="9" spans="1:1">
      <c r="A9" s="15"/>
    </row>
    <row r="10" spans="1:1" ht="57" customHeight="1">
      <c r="A10" s="15" t="s">
        <v>869</v>
      </c>
    </row>
    <row r="11" spans="1:1" ht="51">
      <c r="A11" s="15" t="s">
        <v>870</v>
      </c>
    </row>
    <row r="12" spans="1:1" ht="72" customHeight="1">
      <c r="A12" s="15" t="s">
        <v>871</v>
      </c>
    </row>
    <row r="13" spans="1:1" ht="33.75" customHeight="1">
      <c r="A13" s="15" t="s">
        <v>872</v>
      </c>
    </row>
    <row r="14" spans="1:1" ht="51">
      <c r="A14" s="15" t="s">
        <v>873</v>
      </c>
    </row>
    <row r="15" spans="1:1" ht="57" customHeight="1">
      <c r="A15" s="15" t="s">
        <v>874</v>
      </c>
    </row>
    <row r="16" spans="1:1" ht="140.25">
      <c r="A16" s="15" t="s">
        <v>875</v>
      </c>
    </row>
    <row r="17" spans="1:1" ht="25.5">
      <c r="A17" s="15" t="s">
        <v>876</v>
      </c>
    </row>
    <row r="18" spans="1:1">
      <c r="A18" s="243"/>
    </row>
    <row r="19" spans="1:1">
      <c r="A19" s="17" t="s">
        <v>877</v>
      </c>
    </row>
    <row r="20" spans="1:1">
      <c r="A20" s="243"/>
    </row>
    <row r="21" spans="1:1" ht="25.5">
      <c r="A21" s="15" t="s">
        <v>878</v>
      </c>
    </row>
    <row r="22" spans="1:1" ht="51">
      <c r="A22" s="15" t="s">
        <v>879</v>
      </c>
    </row>
    <row r="23" spans="1:1" ht="25.5">
      <c r="A23" s="15" t="s">
        <v>880</v>
      </c>
    </row>
    <row r="24" spans="1:1">
      <c r="A24" s="15"/>
    </row>
    <row r="25" spans="1:1">
      <c r="A25" s="18" t="s">
        <v>881</v>
      </c>
    </row>
    <row r="26" spans="1:1">
      <c r="A26" s="18"/>
    </row>
    <row r="27" spans="1:1">
      <c r="A27" s="16" t="s">
        <v>882</v>
      </c>
    </row>
    <row r="28" spans="1:1" ht="38.25">
      <c r="A28" s="16" t="s">
        <v>883</v>
      </c>
    </row>
    <row r="29" spans="1:1">
      <c r="A29" s="16" t="s">
        <v>884</v>
      </c>
    </row>
    <row r="30" spans="1:1" ht="102">
      <c r="A30" s="16" t="s">
        <v>885</v>
      </c>
    </row>
    <row r="31" spans="1:1" ht="102">
      <c r="A31" s="16" t="s">
        <v>886</v>
      </c>
    </row>
    <row r="32" spans="1:1" ht="63.75">
      <c r="A32" s="70" t="s">
        <v>887</v>
      </c>
    </row>
    <row r="33" spans="1:1">
      <c r="A33" s="15"/>
    </row>
    <row r="34" spans="1:1">
      <c r="A34" s="17" t="s">
        <v>222</v>
      </c>
    </row>
    <row r="35" spans="1:1">
      <c r="A35" s="15" t="s">
        <v>888</v>
      </c>
    </row>
    <row r="36" spans="1:1">
      <c r="A36" s="15" t="s">
        <v>889</v>
      </c>
    </row>
    <row r="37" spans="1:1">
      <c r="A37" s="15" t="s">
        <v>890</v>
      </c>
    </row>
    <row r="38" spans="1:1">
      <c r="A38" s="15" t="s">
        <v>891</v>
      </c>
    </row>
    <row r="39" spans="1:1">
      <c r="A39" s="15" t="s">
        <v>892</v>
      </c>
    </row>
    <row r="40" spans="1:1">
      <c r="A40" s="15" t="s">
        <v>893</v>
      </c>
    </row>
    <row r="41" spans="1:1">
      <c r="A41" s="15" t="s">
        <v>894</v>
      </c>
    </row>
    <row r="42" spans="1:1">
      <c r="A42" s="15" t="s">
        <v>895</v>
      </c>
    </row>
    <row r="43" spans="1:1">
      <c r="A43" s="15" t="s">
        <v>896</v>
      </c>
    </row>
    <row r="44" spans="1:1">
      <c r="A44" s="15"/>
    </row>
    <row r="45" spans="1:1">
      <c r="A45" s="15"/>
    </row>
    <row r="46" spans="1:1">
      <c r="A46" s="15"/>
    </row>
    <row r="47" spans="1:1">
      <c r="A47" s="15"/>
    </row>
  </sheetData>
  <pageMargins left="0.74803149606299213" right="0.39370078740157483" top="0.59055118110236215" bottom="0.74803149606299213" header="0.31496062992125984" footer="0.31496062992125984"/>
  <pageSetup paperSize="9" firstPageNumber="0" orientation="portrait" r:id="rId1"/>
  <rowBreaks count="1" manualBreakCount="1">
    <brk id="1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MK182"/>
  <sheetViews>
    <sheetView showZeros="0" view="pageBreakPreview" zoomScale="85" zoomScaleNormal="110" zoomScaleSheetLayoutView="85" workbookViewId="0">
      <selection activeCell="F105" sqref="F105"/>
    </sheetView>
  </sheetViews>
  <sheetFormatPr defaultColWidth="8.7109375" defaultRowHeight="15"/>
  <cols>
    <col min="1" max="1" width="90.42578125" style="9" customWidth="1"/>
    <col min="2" max="1025" width="8.7109375" style="10"/>
  </cols>
  <sheetData>
    <row r="1" spans="1:1" s="12" customFormat="1" ht="15.75">
      <c r="A1" s="11"/>
    </row>
    <row r="2" spans="1:1" ht="31.5">
      <c r="A2" s="13" t="s">
        <v>0</v>
      </c>
    </row>
    <row r="3" spans="1:1">
      <c r="A3" s="14"/>
    </row>
    <row r="4" spans="1:1">
      <c r="A4" s="15"/>
    </row>
    <row r="5" spans="1:1" ht="38.25">
      <c r="A5" s="15" t="s">
        <v>1</v>
      </c>
    </row>
    <row r="6" spans="1:1" ht="38.25">
      <c r="A6" s="15" t="s">
        <v>2</v>
      </c>
    </row>
    <row r="7" spans="1:1" ht="25.5">
      <c r="A7" s="15" t="s">
        <v>3</v>
      </c>
    </row>
    <row r="8" spans="1:1" ht="25.5">
      <c r="A8" s="15" t="s">
        <v>4</v>
      </c>
    </row>
    <row r="9" spans="1:1" ht="51">
      <c r="A9" s="15" t="s">
        <v>5</v>
      </c>
    </row>
    <row r="10" spans="1:1" ht="63.75">
      <c r="A10" s="15" t="s">
        <v>6</v>
      </c>
    </row>
    <row r="11" spans="1:1" ht="165.75">
      <c r="A11" s="16" t="s">
        <v>7</v>
      </c>
    </row>
    <row r="12" spans="1:1" ht="25.5">
      <c r="A12" s="16" t="s">
        <v>8</v>
      </c>
    </row>
    <row r="13" spans="1:1" ht="51">
      <c r="A13" s="15" t="s">
        <v>9</v>
      </c>
    </row>
    <row r="14" spans="1:1">
      <c r="A14" s="15" t="s">
        <v>10</v>
      </c>
    </row>
    <row r="15" spans="1:1">
      <c r="A15" s="15" t="s">
        <v>11</v>
      </c>
    </row>
    <row r="16" spans="1:1" ht="25.5">
      <c r="A16" s="15" t="s">
        <v>12</v>
      </c>
    </row>
    <row r="17" spans="1:1" ht="25.5">
      <c r="A17" s="15" t="s">
        <v>13</v>
      </c>
    </row>
    <row r="18" spans="1:1" ht="25.5">
      <c r="A18" s="15" t="s">
        <v>14</v>
      </c>
    </row>
    <row r="19" spans="1:1" ht="25.5">
      <c r="A19" s="15" t="s">
        <v>15</v>
      </c>
    </row>
    <row r="20" spans="1:1" ht="25.5">
      <c r="A20" s="15" t="s">
        <v>16</v>
      </c>
    </row>
    <row r="21" spans="1:1">
      <c r="A21" s="15"/>
    </row>
    <row r="22" spans="1:1">
      <c r="A22" s="17" t="s">
        <v>17</v>
      </c>
    </row>
    <row r="23" spans="1:1">
      <c r="A23" s="15"/>
    </row>
    <row r="24" spans="1:1">
      <c r="A24" s="17" t="s">
        <v>18</v>
      </c>
    </row>
    <row r="25" spans="1:1" ht="25.5">
      <c r="A25" s="15" t="s">
        <v>19</v>
      </c>
    </row>
    <row r="26" spans="1:1">
      <c r="A26" s="15" t="s">
        <v>20</v>
      </c>
    </row>
    <row r="27" spans="1:1">
      <c r="A27" s="15" t="s">
        <v>21</v>
      </c>
    </row>
    <row r="28" spans="1:1">
      <c r="A28" s="15" t="s">
        <v>22</v>
      </c>
    </row>
    <row r="29" spans="1:1" ht="38.25">
      <c r="A29" s="15" t="s">
        <v>23</v>
      </c>
    </row>
    <row r="30" spans="1:1">
      <c r="A30" s="15" t="s">
        <v>24</v>
      </c>
    </row>
    <row r="31" spans="1:1">
      <c r="A31" s="15" t="s">
        <v>25</v>
      </c>
    </row>
    <row r="32" spans="1:1" ht="25.5">
      <c r="A32" s="15" t="s">
        <v>26</v>
      </c>
    </row>
    <row r="33" spans="1:1" ht="25.5">
      <c r="A33" s="15" t="s">
        <v>27</v>
      </c>
    </row>
    <row r="34" spans="1:1" ht="25.5">
      <c r="A34" s="15" t="s">
        <v>28</v>
      </c>
    </row>
    <row r="35" spans="1:1">
      <c r="A35" s="15" t="s">
        <v>29</v>
      </c>
    </row>
    <row r="36" spans="1:1" ht="38.25">
      <c r="A36" s="15" t="s">
        <v>30</v>
      </c>
    </row>
    <row r="37" spans="1:1" ht="25.5">
      <c r="A37" s="15" t="s">
        <v>31</v>
      </c>
    </row>
    <row r="38" spans="1:1" ht="25.5">
      <c r="A38" s="15" t="s">
        <v>32</v>
      </c>
    </row>
    <row r="39" spans="1:1">
      <c r="A39" s="15" t="s">
        <v>33</v>
      </c>
    </row>
    <row r="40" spans="1:1" ht="25.5">
      <c r="A40" s="15" t="s">
        <v>34</v>
      </c>
    </row>
    <row r="41" spans="1:1">
      <c r="A41" s="15" t="s">
        <v>35</v>
      </c>
    </row>
    <row r="42" spans="1:1">
      <c r="A42" s="15"/>
    </row>
    <row r="43" spans="1:1">
      <c r="A43" s="17" t="s">
        <v>36</v>
      </c>
    </row>
    <row r="44" spans="1:1" ht="81" customHeight="1">
      <c r="A44" s="15" t="s">
        <v>37</v>
      </c>
    </row>
    <row r="45" spans="1:1" ht="25.5">
      <c r="A45" s="15" t="s">
        <v>38</v>
      </c>
    </row>
    <row r="46" spans="1:1">
      <c r="A46" s="15"/>
    </row>
    <row r="47" spans="1:1">
      <c r="A47" s="15"/>
    </row>
    <row r="48" spans="1:1">
      <c r="A48" s="15"/>
    </row>
    <row r="49" spans="1:1">
      <c r="A49" s="15"/>
    </row>
    <row r="50" spans="1:1">
      <c r="A50" s="15"/>
    </row>
    <row r="51" spans="1:1">
      <c r="A51" s="15"/>
    </row>
    <row r="52" spans="1:1">
      <c r="A52" s="17" t="s">
        <v>39</v>
      </c>
    </row>
    <row r="53" spans="1:1" ht="114.75">
      <c r="A53" s="16" t="s">
        <v>40</v>
      </c>
    </row>
    <row r="54" spans="1:1" ht="82.5" customHeight="1">
      <c r="A54" s="16" t="s">
        <v>41</v>
      </c>
    </row>
    <row r="55" spans="1:1" ht="38.25">
      <c r="A55" s="15" t="s">
        <v>42</v>
      </c>
    </row>
    <row r="56" spans="1:1">
      <c r="A56" s="15"/>
    </row>
    <row r="57" spans="1:1">
      <c r="A57" s="17" t="s">
        <v>43</v>
      </c>
    </row>
    <row r="58" spans="1:1" ht="63.75">
      <c r="A58" s="15" t="s">
        <v>44</v>
      </c>
    </row>
    <row r="59" spans="1:1">
      <c r="A59" s="15"/>
    </row>
    <row r="60" spans="1:1">
      <c r="A60" s="17" t="s">
        <v>45</v>
      </c>
    </row>
    <row r="61" spans="1:1" ht="38.25">
      <c r="A61" s="15" t="s">
        <v>46</v>
      </c>
    </row>
    <row r="62" spans="1:1">
      <c r="A62" s="15" t="s">
        <v>47</v>
      </c>
    </row>
    <row r="63" spans="1:1" ht="38.25">
      <c r="A63" s="15" t="s">
        <v>48</v>
      </c>
    </row>
    <row r="64" spans="1:1">
      <c r="A64" s="15"/>
    </row>
    <row r="65" spans="1:1">
      <c r="A65" s="17" t="s">
        <v>49</v>
      </c>
    </row>
    <row r="66" spans="1:1" ht="38.25">
      <c r="A66" s="15" t="s">
        <v>50</v>
      </c>
    </row>
    <row r="67" spans="1:1" ht="25.5">
      <c r="A67" s="15" t="s">
        <v>51</v>
      </c>
    </row>
    <row r="68" spans="1:1" ht="38.25">
      <c r="A68" s="15" t="s">
        <v>52</v>
      </c>
    </row>
    <row r="69" spans="1:1">
      <c r="A69" s="15" t="s">
        <v>53</v>
      </c>
    </row>
    <row r="70" spans="1:1">
      <c r="A70" s="15"/>
    </row>
    <row r="71" spans="1:1">
      <c r="A71" s="17" t="s">
        <v>54</v>
      </c>
    </row>
    <row r="72" spans="1:1" ht="25.5">
      <c r="A72" s="15" t="s">
        <v>55</v>
      </c>
    </row>
    <row r="73" spans="1:1">
      <c r="A73" s="15" t="s">
        <v>56</v>
      </c>
    </row>
    <row r="74" spans="1:1">
      <c r="A74" s="15" t="s">
        <v>57</v>
      </c>
    </row>
    <row r="75" spans="1:1" ht="25.5">
      <c r="A75" s="15" t="s">
        <v>58</v>
      </c>
    </row>
    <row r="76" spans="1:1">
      <c r="A76" s="15" t="s">
        <v>59</v>
      </c>
    </row>
    <row r="77" spans="1:1">
      <c r="A77" s="15" t="s">
        <v>60</v>
      </c>
    </row>
    <row r="78" spans="1:1">
      <c r="A78" s="15" t="s">
        <v>61</v>
      </c>
    </row>
    <row r="79" spans="1:1">
      <c r="A79" s="15" t="s">
        <v>62</v>
      </c>
    </row>
    <row r="80" spans="1:1">
      <c r="A80" s="15" t="s">
        <v>63</v>
      </c>
    </row>
    <row r="81" spans="1:1">
      <c r="A81" s="15" t="s">
        <v>64</v>
      </c>
    </row>
    <row r="82" spans="1:1">
      <c r="A82" s="15" t="s">
        <v>65</v>
      </c>
    </row>
    <row r="83" spans="1:1">
      <c r="A83" s="15" t="s">
        <v>66</v>
      </c>
    </row>
    <row r="84" spans="1:1" ht="25.5">
      <c r="A84" s="15" t="s">
        <v>67</v>
      </c>
    </row>
    <row r="85" spans="1:1">
      <c r="A85" s="15" t="s">
        <v>68</v>
      </c>
    </row>
    <row r="86" spans="1:1">
      <c r="A86" s="15" t="s">
        <v>69</v>
      </c>
    </row>
    <row r="87" spans="1:1">
      <c r="A87" s="15" t="s">
        <v>70</v>
      </c>
    </row>
    <row r="88" spans="1:1">
      <c r="A88" s="15" t="s">
        <v>71</v>
      </c>
    </row>
    <row r="89" spans="1:1">
      <c r="A89" s="15"/>
    </row>
    <row r="90" spans="1:1" ht="38.25">
      <c r="A90" s="15" t="s">
        <v>72</v>
      </c>
    </row>
    <row r="91" spans="1:1">
      <c r="A91" s="15"/>
    </row>
    <row r="92" spans="1:1">
      <c r="A92" s="17" t="s">
        <v>73</v>
      </c>
    </row>
    <row r="93" spans="1:1" ht="25.5">
      <c r="A93" s="15" t="s">
        <v>74</v>
      </c>
    </row>
    <row r="94" spans="1:1" ht="38.25">
      <c r="A94" s="15" t="s">
        <v>75</v>
      </c>
    </row>
    <row r="95" spans="1:1">
      <c r="A95" s="15"/>
    </row>
    <row r="96" spans="1:1">
      <c r="A96" s="17" t="s">
        <v>76</v>
      </c>
    </row>
    <row r="97" spans="1:1" ht="25.5">
      <c r="A97" s="15" t="s">
        <v>77</v>
      </c>
    </row>
    <row r="98" spans="1:1" ht="25.5">
      <c r="A98" s="15" t="s">
        <v>78</v>
      </c>
    </row>
    <row r="99" spans="1:1" ht="25.5">
      <c r="A99" s="15" t="s">
        <v>79</v>
      </c>
    </row>
    <row r="100" spans="1:1">
      <c r="A100" s="15"/>
    </row>
    <row r="101" spans="1:1">
      <c r="A101" s="17" t="s">
        <v>80</v>
      </c>
    </row>
    <row r="102" spans="1:1">
      <c r="A102" s="15" t="s">
        <v>81</v>
      </c>
    </row>
    <row r="103" spans="1:1" ht="38.25">
      <c r="A103" s="15" t="s">
        <v>82</v>
      </c>
    </row>
    <row r="104" spans="1:1" ht="38.25">
      <c r="A104" s="15" t="s">
        <v>83</v>
      </c>
    </row>
    <row r="105" spans="1:1" ht="102">
      <c r="A105" s="15" t="s">
        <v>84</v>
      </c>
    </row>
    <row r="106" spans="1:1">
      <c r="A106" s="15" t="s">
        <v>85</v>
      </c>
    </row>
    <row r="107" spans="1:1">
      <c r="A107" s="15"/>
    </row>
    <row r="108" spans="1:1">
      <c r="A108" s="17" t="s">
        <v>86</v>
      </c>
    </row>
    <row r="109" spans="1:1" ht="25.5">
      <c r="A109" s="15" t="s">
        <v>87</v>
      </c>
    </row>
    <row r="110" spans="1:1" ht="25.5">
      <c r="A110" s="15" t="s">
        <v>88</v>
      </c>
    </row>
    <row r="111" spans="1:1" ht="63.75">
      <c r="A111" s="15" t="s">
        <v>89</v>
      </c>
    </row>
    <row r="112" spans="1:1" ht="51">
      <c r="A112" s="15" t="s">
        <v>90</v>
      </c>
    </row>
    <row r="113" spans="1:1">
      <c r="A113" s="16"/>
    </row>
    <row r="114" spans="1:1">
      <c r="A114" s="18" t="s">
        <v>91</v>
      </c>
    </row>
    <row r="115" spans="1:1" ht="102">
      <c r="A115" s="16" t="s">
        <v>92</v>
      </c>
    </row>
    <row r="116" spans="1:1" ht="102">
      <c r="A116" s="16" t="s">
        <v>93</v>
      </c>
    </row>
    <row r="117" spans="1:1" ht="89.25">
      <c r="A117" s="16" t="s">
        <v>94</v>
      </c>
    </row>
    <row r="118" spans="1:1">
      <c r="A118" s="15"/>
    </row>
    <row r="119" spans="1:1">
      <c r="A119" s="17" t="s">
        <v>95</v>
      </c>
    </row>
    <row r="120" spans="1:1" ht="38.25">
      <c r="A120" s="15" t="s">
        <v>96</v>
      </c>
    </row>
    <row r="121" spans="1:1">
      <c r="A121" s="15" t="s">
        <v>97</v>
      </c>
    </row>
    <row r="122" spans="1:1" ht="38.25">
      <c r="A122" s="15" t="s">
        <v>98</v>
      </c>
    </row>
    <row r="123" spans="1:1">
      <c r="A123" s="15"/>
    </row>
    <row r="124" spans="1:1">
      <c r="A124" s="15"/>
    </row>
    <row r="125" spans="1:1">
      <c r="A125" s="15"/>
    </row>
    <row r="126" spans="1:1">
      <c r="A126" s="15"/>
    </row>
    <row r="127" spans="1:1">
      <c r="A127" s="17" t="s">
        <v>99</v>
      </c>
    </row>
    <row r="128" spans="1:1" ht="51">
      <c r="A128" s="15" t="s">
        <v>100</v>
      </c>
    </row>
    <row r="129" spans="1:1" ht="25.5">
      <c r="A129" s="15" t="s">
        <v>101</v>
      </c>
    </row>
    <row r="130" spans="1:1" ht="38.25">
      <c r="A130" s="15" t="s">
        <v>102</v>
      </c>
    </row>
    <row r="131" spans="1:1" ht="25.5">
      <c r="A131" s="15" t="s">
        <v>103</v>
      </c>
    </row>
    <row r="132" spans="1:1" ht="25.5">
      <c r="A132" s="15" t="s">
        <v>104</v>
      </c>
    </row>
    <row r="133" spans="1:1" ht="25.5">
      <c r="A133" s="15" t="s">
        <v>105</v>
      </c>
    </row>
    <row r="134" spans="1:1" ht="25.5">
      <c r="A134" s="15" t="s">
        <v>106</v>
      </c>
    </row>
    <row r="135" spans="1:1" ht="25.5">
      <c r="A135" s="15" t="s">
        <v>107</v>
      </c>
    </row>
    <row r="136" spans="1:1">
      <c r="A136" s="15" t="s">
        <v>108</v>
      </c>
    </row>
    <row r="137" spans="1:1">
      <c r="A137" s="15" t="s">
        <v>109</v>
      </c>
    </row>
    <row r="138" spans="1:1">
      <c r="A138" s="15"/>
    </row>
    <row r="139" spans="1:1">
      <c r="A139" s="17" t="s">
        <v>110</v>
      </c>
    </row>
    <row r="140" spans="1:1" ht="25.5">
      <c r="A140" s="19" t="s">
        <v>111</v>
      </c>
    </row>
    <row r="141" spans="1:1" ht="89.25">
      <c r="A141" s="19" t="s">
        <v>112</v>
      </c>
    </row>
    <row r="142" spans="1:1" ht="25.5">
      <c r="A142" s="19" t="s">
        <v>113</v>
      </c>
    </row>
    <row r="143" spans="1:1">
      <c r="A143" s="15"/>
    </row>
    <row r="144" spans="1:1">
      <c r="A144" s="15"/>
    </row>
    <row r="145" spans="1:1">
      <c r="A145" s="15"/>
    </row>
    <row r="146" spans="1:1">
      <c r="A146" s="15"/>
    </row>
    <row r="147" spans="1:1">
      <c r="A147" s="15"/>
    </row>
    <row r="148" spans="1:1">
      <c r="A148" s="15"/>
    </row>
    <row r="149" spans="1:1">
      <c r="A149" s="15"/>
    </row>
    <row r="150" spans="1:1">
      <c r="A150" s="15"/>
    </row>
    <row r="151" spans="1:1">
      <c r="A151" s="15"/>
    </row>
    <row r="152" spans="1:1">
      <c r="A152" s="15"/>
    </row>
    <row r="153" spans="1:1">
      <c r="A153" s="15"/>
    </row>
    <row r="154" spans="1:1">
      <c r="A154" s="15"/>
    </row>
    <row r="155" spans="1:1">
      <c r="A155" s="15"/>
    </row>
    <row r="156" spans="1:1">
      <c r="A156" s="15"/>
    </row>
    <row r="157" spans="1:1">
      <c r="A157" s="15"/>
    </row>
    <row r="158" spans="1:1">
      <c r="A158" s="15"/>
    </row>
    <row r="159" spans="1:1">
      <c r="A159" s="15"/>
    </row>
    <row r="160" spans="1:1">
      <c r="A160" s="15"/>
    </row>
    <row r="161" spans="1:1">
      <c r="A161" s="15"/>
    </row>
    <row r="162" spans="1:1">
      <c r="A162" s="15"/>
    </row>
    <row r="163" spans="1:1">
      <c r="A163" s="15"/>
    </row>
    <row r="164" spans="1:1">
      <c r="A164" s="15"/>
    </row>
    <row r="165" spans="1:1">
      <c r="A165" s="15"/>
    </row>
    <row r="166" spans="1:1">
      <c r="A166" s="15"/>
    </row>
    <row r="167" spans="1:1">
      <c r="A167" s="15"/>
    </row>
    <row r="168" spans="1:1">
      <c r="A168" s="15"/>
    </row>
    <row r="169" spans="1:1">
      <c r="A169" s="15"/>
    </row>
    <row r="170" spans="1:1">
      <c r="A170" s="15"/>
    </row>
    <row r="171" spans="1:1">
      <c r="A171" s="15"/>
    </row>
    <row r="172" spans="1:1">
      <c r="A172" s="15"/>
    </row>
    <row r="173" spans="1:1">
      <c r="A173" s="15"/>
    </row>
    <row r="174" spans="1:1">
      <c r="A174" s="15"/>
    </row>
    <row r="175" spans="1:1">
      <c r="A175" s="15"/>
    </row>
    <row r="176" spans="1:1">
      <c r="A176" s="15"/>
    </row>
    <row r="177" spans="1:1">
      <c r="A177" s="15"/>
    </row>
    <row r="178" spans="1:1">
      <c r="A178" s="15"/>
    </row>
    <row r="179" spans="1:1">
      <c r="A179" s="15"/>
    </row>
    <row r="180" spans="1:1">
      <c r="A180" s="15"/>
    </row>
    <row r="181" spans="1:1">
      <c r="A181" s="15"/>
    </row>
    <row r="182" spans="1:1">
      <c r="A182" s="15"/>
    </row>
  </sheetData>
  <pageMargins left="0.74803149606299213" right="0.39370078740157483" top="0.59055118110236215" bottom="0.74803149606299213" header="0.31496062992125984" footer="0.31496062992125984"/>
  <pageSetup paperSize="9" scale="95" firstPageNumber="93" orientation="portrait" useFirstPageNumber="1" r:id="rId1"/>
  <rowBreaks count="5" manualBreakCount="5">
    <brk id="20" max="16383" man="1"/>
    <brk id="50" man="1"/>
    <brk id="75" max="16383" man="1"/>
    <brk id="107" max="16383" man="1"/>
    <brk id="12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70C0"/>
  </sheetPr>
  <dimension ref="A1:AML184"/>
  <sheetViews>
    <sheetView showZeros="0" view="pageBreakPreview" topLeftCell="A27" zoomScaleNormal="110" zoomScaleSheetLayoutView="100" workbookViewId="0">
      <selection activeCell="K48" sqref="K48"/>
    </sheetView>
  </sheetViews>
  <sheetFormatPr defaultColWidth="9.140625" defaultRowHeight="15"/>
  <cols>
    <col min="1" max="1" width="2.42578125" style="94" customWidth="1"/>
    <col min="2" max="3" width="3.5703125" style="94" customWidth="1"/>
    <col min="4" max="4" width="45.140625" style="4" customWidth="1"/>
    <col min="5" max="5" width="4.85546875" style="94" customWidth="1"/>
    <col min="6" max="6" width="7.85546875" style="94" customWidth="1"/>
    <col min="7" max="7" width="10" style="94" customWidth="1"/>
    <col min="8" max="8" width="11.5703125" style="94" customWidth="1"/>
    <col min="9" max="9" width="19.5703125" style="27" customWidth="1"/>
    <col min="10" max="1026" width="9.1406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5"/>
      <c r="D2" s="15"/>
      <c r="E2" s="95"/>
      <c r="F2" s="95"/>
      <c r="G2" s="95"/>
      <c r="H2" s="95"/>
      <c r="I2" s="6"/>
    </row>
    <row r="3" spans="1:9" ht="19.5" thickBot="1">
      <c r="A3" s="97" t="s">
        <v>730</v>
      </c>
      <c r="B3" s="98" t="s">
        <v>434</v>
      </c>
      <c r="C3" s="99"/>
      <c r="D3" s="100" t="s">
        <v>897</v>
      </c>
      <c r="E3" s="101"/>
      <c r="F3" s="102"/>
      <c r="G3" s="101"/>
      <c r="H3" s="148"/>
      <c r="I3" s="6"/>
    </row>
    <row r="4" spans="1:9" s="94" customFormat="1">
      <c r="A4" s="103"/>
      <c r="B4" s="45"/>
      <c r="C4" s="107"/>
      <c r="D4" s="12"/>
      <c r="E4" s="108"/>
      <c r="F4" s="105"/>
      <c r="G4" s="157"/>
      <c r="H4" s="109"/>
      <c r="I4" s="379"/>
    </row>
    <row r="5" spans="1:9" s="94" customFormat="1">
      <c r="A5" s="103"/>
      <c r="B5" s="45"/>
      <c r="C5" s="107"/>
      <c r="D5" s="75" t="s">
        <v>242</v>
      </c>
      <c r="E5" s="108"/>
      <c r="F5" s="105"/>
      <c r="G5" s="157"/>
      <c r="H5" s="109"/>
      <c r="I5" s="43"/>
    </row>
    <row r="6" spans="1:9" s="94" customFormat="1">
      <c r="A6" s="103"/>
      <c r="B6" s="45"/>
      <c r="C6" s="107"/>
      <c r="D6" s="75"/>
      <c r="E6" s="108"/>
      <c r="F6" s="105"/>
      <c r="G6" s="157"/>
      <c r="H6" s="109"/>
      <c r="I6" s="6"/>
    </row>
    <row r="7" spans="1:9" s="94" customFormat="1" ht="38.25">
      <c r="A7" s="103"/>
      <c r="B7" s="45"/>
      <c r="C7" s="107" t="s">
        <v>243</v>
      </c>
      <c r="D7" s="12" t="s">
        <v>898</v>
      </c>
      <c r="E7" s="108"/>
      <c r="F7" s="105"/>
      <c r="G7" s="157"/>
      <c r="H7" s="109"/>
      <c r="I7" s="6"/>
    </row>
    <row r="8" spans="1:9" s="94" customFormat="1">
      <c r="A8" s="103"/>
      <c r="B8" s="45"/>
      <c r="C8" s="107" t="s">
        <v>243</v>
      </c>
      <c r="D8" s="12" t="s">
        <v>899</v>
      </c>
      <c r="E8" s="108"/>
      <c r="F8" s="105"/>
      <c r="G8" s="157"/>
      <c r="H8" s="109"/>
      <c r="I8" s="6"/>
    </row>
    <row r="9" spans="1:9" s="94" customFormat="1">
      <c r="A9" s="103"/>
      <c r="B9" s="45"/>
      <c r="C9" s="107" t="s">
        <v>243</v>
      </c>
      <c r="D9" s="12" t="s">
        <v>900</v>
      </c>
      <c r="E9" s="108"/>
      <c r="F9" s="105"/>
      <c r="G9" s="157"/>
      <c r="H9" s="109"/>
      <c r="I9" s="6"/>
    </row>
    <row r="10" spans="1:9" s="94" customFormat="1" ht="25.5">
      <c r="A10" s="103"/>
      <c r="B10" s="45"/>
      <c r="C10" s="107" t="s">
        <v>243</v>
      </c>
      <c r="D10" s="12" t="s">
        <v>901</v>
      </c>
      <c r="E10" s="108"/>
      <c r="F10" s="105"/>
      <c r="G10" s="157"/>
      <c r="H10" s="109"/>
      <c r="I10" s="6"/>
    </row>
    <row r="11" spans="1:9" s="94" customFormat="1" ht="38.25">
      <c r="A11" s="103"/>
      <c r="B11" s="45"/>
      <c r="C11" s="107" t="s">
        <v>243</v>
      </c>
      <c r="D11" s="12" t="s">
        <v>902</v>
      </c>
      <c r="E11" s="108"/>
      <c r="F11" s="105"/>
      <c r="G11" s="157"/>
      <c r="H11" s="109"/>
      <c r="I11" s="378"/>
    </row>
    <row r="12" spans="1:9" s="94" customFormat="1">
      <c r="A12" s="103"/>
      <c r="B12" s="45"/>
      <c r="C12" s="107" t="s">
        <v>243</v>
      </c>
      <c r="D12" s="12" t="s">
        <v>903</v>
      </c>
      <c r="E12" s="108"/>
      <c r="F12" s="105"/>
      <c r="G12" s="157"/>
      <c r="H12" s="109"/>
      <c r="I12" s="6"/>
    </row>
    <row r="13" spans="1:9" s="94" customFormat="1" ht="51">
      <c r="A13" s="103"/>
      <c r="B13" s="45"/>
      <c r="C13" s="107" t="s">
        <v>243</v>
      </c>
      <c r="D13" s="12" t="s">
        <v>904</v>
      </c>
      <c r="E13" s="108"/>
      <c r="F13" s="105"/>
      <c r="G13" s="157"/>
      <c r="H13" s="109"/>
      <c r="I13" s="6"/>
    </row>
    <row r="14" spans="1:9" s="94" customFormat="1">
      <c r="A14" s="103"/>
      <c r="B14" s="45"/>
      <c r="C14" s="107"/>
      <c r="D14" s="12"/>
      <c r="E14" s="108"/>
      <c r="F14" s="105"/>
      <c r="G14" s="157"/>
      <c r="H14" s="109"/>
      <c r="I14" s="6"/>
    </row>
    <row r="15" spans="1:9" s="94" customFormat="1" ht="102">
      <c r="A15" s="51" t="s">
        <v>730</v>
      </c>
      <c r="B15" s="77" t="s">
        <v>434</v>
      </c>
      <c r="C15" s="53">
        <f>MAX(C11:C14)+1</f>
        <v>1</v>
      </c>
      <c r="D15" s="69" t="s">
        <v>905</v>
      </c>
      <c r="E15" s="108"/>
      <c r="F15" s="105"/>
      <c r="G15" s="157"/>
      <c r="H15" s="109"/>
      <c r="I15" s="6"/>
    </row>
    <row r="16" spans="1:9" s="94" customFormat="1" ht="76.5">
      <c r="A16" s="106"/>
      <c r="B16" s="45"/>
      <c r="C16" s="107"/>
      <c r="D16" s="70" t="s">
        <v>906</v>
      </c>
      <c r="E16" s="108"/>
      <c r="F16" s="105"/>
      <c r="G16" s="157"/>
      <c r="H16" s="109"/>
      <c r="I16" s="6"/>
    </row>
    <row r="17" spans="1:9" s="94" customFormat="1" ht="38.25">
      <c r="A17" s="106"/>
      <c r="B17" s="45"/>
      <c r="C17" s="107"/>
      <c r="D17" s="70" t="s">
        <v>907</v>
      </c>
      <c r="E17" s="108"/>
      <c r="F17" s="105"/>
      <c r="G17" s="157"/>
      <c r="H17" s="109"/>
      <c r="I17" s="6"/>
    </row>
    <row r="18" spans="1:9" s="94" customFormat="1" ht="25.5">
      <c r="A18" s="106"/>
      <c r="B18" s="45"/>
      <c r="C18" s="107"/>
      <c r="D18" s="58" t="s">
        <v>908</v>
      </c>
      <c r="E18" s="108"/>
      <c r="F18" s="105"/>
      <c r="G18" s="157"/>
      <c r="H18" s="109"/>
      <c r="I18" s="378"/>
    </row>
    <row r="19" spans="1:9" s="94" customFormat="1" ht="38.25">
      <c r="A19" s="106"/>
      <c r="B19" s="45"/>
      <c r="C19" s="107"/>
      <c r="D19" s="244" t="s">
        <v>909</v>
      </c>
      <c r="E19" s="108"/>
      <c r="F19" s="105"/>
      <c r="G19" s="157"/>
      <c r="H19" s="109"/>
      <c r="I19" s="6"/>
    </row>
    <row r="20" spans="1:9" s="94" customFormat="1" ht="38.25">
      <c r="A20" s="106"/>
      <c r="B20" s="45"/>
      <c r="C20" s="107"/>
      <c r="D20" s="244" t="s">
        <v>910</v>
      </c>
      <c r="E20" s="108"/>
      <c r="F20" s="105"/>
      <c r="G20" s="157"/>
      <c r="H20" s="109"/>
      <c r="I20" s="6"/>
    </row>
    <row r="21" spans="1:9" s="94" customFormat="1" ht="38.25">
      <c r="A21" s="106"/>
      <c r="B21" s="45"/>
      <c r="C21" s="107"/>
      <c r="D21" s="244" t="s">
        <v>911</v>
      </c>
      <c r="E21" s="108"/>
      <c r="F21" s="105"/>
      <c r="G21" s="157"/>
      <c r="H21" s="109"/>
      <c r="I21" s="6"/>
    </row>
    <row r="22" spans="1:9" s="94" customFormat="1">
      <c r="A22" s="106"/>
      <c r="B22" s="45"/>
      <c r="C22" s="107"/>
      <c r="D22" s="244" t="s">
        <v>912</v>
      </c>
      <c r="E22" s="108"/>
      <c r="F22" s="105"/>
      <c r="G22" s="157"/>
      <c r="H22" s="109"/>
      <c r="I22" s="6"/>
    </row>
    <row r="23" spans="1:9" s="94" customFormat="1" ht="25.5">
      <c r="A23" s="106"/>
      <c r="B23" s="45"/>
      <c r="C23" s="107"/>
      <c r="D23" s="245" t="s">
        <v>913</v>
      </c>
      <c r="E23" s="108"/>
      <c r="F23" s="105"/>
      <c r="G23" s="157"/>
      <c r="H23" s="109"/>
      <c r="I23" s="6"/>
    </row>
    <row r="24" spans="1:9" s="94" customFormat="1">
      <c r="A24" s="106"/>
      <c r="B24" s="45"/>
      <c r="C24" s="107"/>
      <c r="D24" s="245" t="s">
        <v>914</v>
      </c>
      <c r="E24" s="108"/>
      <c r="F24" s="105"/>
      <c r="G24" s="157"/>
      <c r="H24" s="109"/>
      <c r="I24" s="6"/>
    </row>
    <row r="25" spans="1:9" s="94" customFormat="1">
      <c r="A25" s="209"/>
      <c r="B25" s="210"/>
      <c r="C25" s="111" t="s">
        <v>266</v>
      </c>
      <c r="D25" s="124" t="s">
        <v>915</v>
      </c>
      <c r="E25" s="112" t="s">
        <v>153</v>
      </c>
      <c r="F25" s="113">
        <v>322</v>
      </c>
      <c r="G25" s="114"/>
      <c r="H25" s="115">
        <f>F25*G25</f>
        <v>0</v>
      </c>
      <c r="I25" s="396" t="s">
        <v>1845</v>
      </c>
    </row>
    <row r="26" spans="1:9" s="94" customFormat="1">
      <c r="A26" s="209"/>
      <c r="B26" s="210"/>
      <c r="C26" s="111" t="s">
        <v>269</v>
      </c>
      <c r="D26" s="124" t="s">
        <v>916</v>
      </c>
      <c r="E26" s="112" t="s">
        <v>268</v>
      </c>
      <c r="F26" s="113">
        <v>50</v>
      </c>
      <c r="G26" s="114"/>
      <c r="H26" s="115">
        <f>F26*G26</f>
        <v>0</v>
      </c>
      <c r="I26" s="396" t="s">
        <v>1845</v>
      </c>
    </row>
    <row r="27" spans="1:9" s="94" customFormat="1">
      <c r="A27" s="103"/>
      <c r="B27" s="45"/>
      <c r="C27" s="212"/>
      <c r="D27" s="70"/>
      <c r="E27" s="108"/>
      <c r="F27" s="105"/>
      <c r="G27" s="109"/>
      <c r="H27" s="160"/>
      <c r="I27" s="6"/>
    </row>
    <row r="28" spans="1:9" s="94" customFormat="1" ht="25.5">
      <c r="A28" s="51" t="s">
        <v>730</v>
      </c>
      <c r="B28" s="77" t="s">
        <v>434</v>
      </c>
      <c r="C28" s="53">
        <f>MAX(C6:C27)+1</f>
        <v>2</v>
      </c>
      <c r="D28" s="69" t="s">
        <v>917</v>
      </c>
      <c r="E28" s="108"/>
      <c r="F28" s="105"/>
      <c r="G28" s="157"/>
      <c r="H28" s="109"/>
      <c r="I28" s="6"/>
    </row>
    <row r="29" spans="1:9" s="94" customFormat="1">
      <c r="A29" s="106"/>
      <c r="B29" s="45"/>
      <c r="C29" s="107"/>
      <c r="D29" s="70" t="s">
        <v>918</v>
      </c>
      <c r="E29" s="108"/>
      <c r="F29" s="105"/>
      <c r="G29" s="157"/>
      <c r="H29" s="109"/>
      <c r="I29" s="6"/>
    </row>
    <row r="30" spans="1:9" s="94" customFormat="1" ht="25.5">
      <c r="A30" s="106"/>
      <c r="B30" s="45"/>
      <c r="C30" s="107" t="s">
        <v>243</v>
      </c>
      <c r="D30" s="244" t="s">
        <v>919</v>
      </c>
      <c r="E30" s="108"/>
      <c r="F30" s="105"/>
      <c r="G30" s="157"/>
      <c r="H30" s="109"/>
      <c r="I30" s="6"/>
    </row>
    <row r="31" spans="1:9" s="94" customFormat="1" ht="38.25">
      <c r="A31" s="106"/>
      <c r="B31" s="45"/>
      <c r="C31" s="107" t="s">
        <v>243</v>
      </c>
      <c r="D31" s="244" t="s">
        <v>920</v>
      </c>
      <c r="E31" s="108"/>
      <c r="F31" s="105"/>
      <c r="G31" s="157"/>
      <c r="H31" s="109"/>
      <c r="I31" s="378"/>
    </row>
    <row r="32" spans="1:9" s="94" customFormat="1" ht="38.25">
      <c r="A32" s="106"/>
      <c r="B32" s="45"/>
      <c r="C32" s="107"/>
      <c r="D32" s="244" t="s">
        <v>921</v>
      </c>
      <c r="E32" s="108"/>
      <c r="F32" s="105"/>
      <c r="G32" s="157"/>
      <c r="H32" s="109"/>
      <c r="I32" s="378"/>
    </row>
    <row r="33" spans="1:9" s="94" customFormat="1">
      <c r="A33" s="209"/>
      <c r="B33" s="210"/>
      <c r="C33" s="213"/>
      <c r="D33" s="124" t="s">
        <v>922</v>
      </c>
      <c r="E33" s="112" t="s">
        <v>153</v>
      </c>
      <c r="F33" s="113">
        <v>28</v>
      </c>
      <c r="G33" s="114"/>
      <c r="H33" s="115">
        <f>F33*G33</f>
        <v>0</v>
      </c>
      <c r="I33" s="396" t="s">
        <v>1845</v>
      </c>
    </row>
    <row r="34" spans="1:9" s="94" customFormat="1">
      <c r="A34" s="103"/>
      <c r="B34" s="45"/>
      <c r="C34" s="212"/>
      <c r="D34" s="70"/>
      <c r="E34" s="108"/>
      <c r="F34" s="105"/>
      <c r="G34" s="109"/>
      <c r="H34" s="160"/>
      <c r="I34" s="6"/>
    </row>
    <row r="35" spans="1:9" s="94" customFormat="1" ht="25.5">
      <c r="A35" s="51" t="s">
        <v>730</v>
      </c>
      <c r="B35" s="77" t="s">
        <v>434</v>
      </c>
      <c r="C35" s="53">
        <f>MAX(C15:C34)+1</f>
        <v>3</v>
      </c>
      <c r="D35" s="69" t="s">
        <v>923</v>
      </c>
      <c r="E35" s="108"/>
      <c r="F35" s="105"/>
      <c r="G35" s="157"/>
      <c r="H35" s="109"/>
      <c r="I35" s="6"/>
    </row>
    <row r="36" spans="1:9" s="94" customFormat="1">
      <c r="A36" s="209"/>
      <c r="B36" s="210"/>
      <c r="C36" s="213"/>
      <c r="D36" s="124" t="s">
        <v>922</v>
      </c>
      <c r="E36" s="112" t="s">
        <v>153</v>
      </c>
      <c r="F36" s="113">
        <v>18</v>
      </c>
      <c r="G36" s="114"/>
      <c r="H36" s="115">
        <f>F36*G36</f>
        <v>0</v>
      </c>
      <c r="I36" s="396" t="s">
        <v>1845</v>
      </c>
    </row>
    <row r="37" spans="1:9" s="94" customFormat="1">
      <c r="A37" s="103"/>
      <c r="B37" s="45"/>
      <c r="C37" s="212"/>
      <c r="D37" s="70"/>
      <c r="E37" s="108"/>
      <c r="F37" s="105"/>
      <c r="G37" s="109"/>
      <c r="H37" s="160"/>
      <c r="I37" s="88"/>
    </row>
    <row r="38" spans="1:9" s="88" customFormat="1" ht="38.25" thickBot="1">
      <c r="A38" s="178" t="s">
        <v>730</v>
      </c>
      <c r="B38" s="99" t="s">
        <v>434</v>
      </c>
      <c r="C38" s="99"/>
      <c r="D38" s="179" t="s">
        <v>924</v>
      </c>
      <c r="E38" s="101"/>
      <c r="F38" s="102"/>
      <c r="G38" s="387"/>
      <c r="H38" s="387">
        <f>SUM(H21:H36)</f>
        <v>0</v>
      </c>
      <c r="I38" s="378"/>
    </row>
    <row r="39" spans="1:9" s="88" customFormat="1" ht="15.75">
      <c r="A39" s="246"/>
      <c r="B39" s="247"/>
      <c r="C39" s="248"/>
      <c r="D39" s="249"/>
      <c r="E39" s="250"/>
      <c r="F39" s="1005" t="s">
        <v>1844</v>
      </c>
      <c r="G39" s="1005"/>
      <c r="H39" s="252"/>
      <c r="I39" s="6"/>
    </row>
    <row r="40" spans="1:9" ht="18.75">
      <c r="A40" s="235"/>
      <c r="B40" s="236"/>
      <c r="C40" s="237"/>
      <c r="D40" s="238"/>
      <c r="E40" s="239"/>
      <c r="F40" s="1004" t="s">
        <v>1845</v>
      </c>
      <c r="G40" s="1004"/>
      <c r="H40" s="240">
        <f>H25+H26+H33+H36</f>
        <v>0</v>
      </c>
      <c r="I40" s="378"/>
    </row>
    <row r="41" spans="1:9">
      <c r="I41" s="378"/>
    </row>
    <row r="42" spans="1:9">
      <c r="I42" s="6"/>
    </row>
    <row r="43" spans="1:9">
      <c r="I43" s="6"/>
    </row>
    <row r="44" spans="1:9">
      <c r="I44" s="378"/>
    </row>
    <row r="45" spans="1:9">
      <c r="I45" s="6"/>
    </row>
    <row r="46" spans="1:9">
      <c r="I46" s="378"/>
    </row>
    <row r="47" spans="1:9">
      <c r="I47" s="6"/>
    </row>
    <row r="48" spans="1:9">
      <c r="I48" s="6"/>
    </row>
    <row r="49" spans="9:9">
      <c r="I49" s="25"/>
    </row>
    <row r="50" spans="9:9">
      <c r="I50" s="378"/>
    </row>
    <row r="51" spans="9:9">
      <c r="I51" s="6"/>
    </row>
    <row r="52" spans="9:9">
      <c r="I52" s="6"/>
    </row>
    <row r="53" spans="9:9">
      <c r="I53" s="6"/>
    </row>
    <row r="54" spans="9:9">
      <c r="I54" s="6"/>
    </row>
    <row r="55" spans="9:9">
      <c r="I55" s="6"/>
    </row>
    <row r="56" spans="9:9">
      <c r="I56" s="6"/>
    </row>
    <row r="57" spans="9:9">
      <c r="I57" s="6"/>
    </row>
    <row r="58" spans="9:9">
      <c r="I58" s="6"/>
    </row>
    <row r="59" spans="9:9">
      <c r="I59" s="378"/>
    </row>
    <row r="60" spans="9:9">
      <c r="I60" s="6"/>
    </row>
    <row r="61" spans="9:9">
      <c r="I61" s="6"/>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39:G39"/>
    <mergeCell ref="F40:G40"/>
  </mergeCells>
  <pageMargins left="0.74803149606299213" right="0.39370078740157483" top="0.59055118110236215" bottom="0.74803149606299213" header="0.31496062992125984" footer="0.31496062992125984"/>
  <pageSetup paperSize="9" scale="83" firstPageNumber="0" orientation="portrait" r:id="rId1"/>
  <rowBreaks count="1" manualBreakCount="1">
    <brk id="20" max="8" man="1"/>
  </rowBreaks>
  <ignoredErrors>
    <ignoredError sqref="H38 H4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MK41"/>
  <sheetViews>
    <sheetView showZeros="0" view="pageBreakPreview" topLeftCell="Z1" zoomScaleNormal="110" workbookViewId="0">
      <selection activeCell="AG16" sqref="AG16"/>
    </sheetView>
  </sheetViews>
  <sheetFormatPr defaultColWidth="9.140625" defaultRowHeight="15"/>
  <cols>
    <col min="1" max="1" width="90.42578125" style="218" customWidth="1"/>
    <col min="2" max="1025" width="9.140625" style="218"/>
  </cols>
  <sheetData>
    <row r="1" spans="1:1">
      <c r="A1" s="146"/>
    </row>
    <row r="2" spans="1:1" ht="15.75">
      <c r="A2" s="253" t="s">
        <v>925</v>
      </c>
    </row>
    <row r="3" spans="1:1">
      <c r="A3" s="254"/>
    </row>
    <row r="4" spans="1:1">
      <c r="A4" s="255"/>
    </row>
    <row r="5" spans="1:1">
      <c r="A5" s="211" t="s">
        <v>773</v>
      </c>
    </row>
    <row r="6" spans="1:1">
      <c r="A6" s="211"/>
    </row>
    <row r="7" spans="1:1">
      <c r="A7" s="211" t="s">
        <v>926</v>
      </c>
    </row>
    <row r="8" spans="1:1">
      <c r="A8" s="211"/>
    </row>
    <row r="9" spans="1:1">
      <c r="A9" s="256" t="s">
        <v>868</v>
      </c>
    </row>
    <row r="10" spans="1:1" ht="27.6" customHeight="1">
      <c r="A10" s="211" t="s">
        <v>927</v>
      </c>
    </row>
    <row r="11" spans="1:1">
      <c r="A11" s="211" t="s">
        <v>928</v>
      </c>
    </row>
    <row r="12" spans="1:1">
      <c r="A12" s="211" t="s">
        <v>929</v>
      </c>
    </row>
    <row r="13" spans="1:1" ht="26.45" customHeight="1">
      <c r="A13" s="211" t="s">
        <v>930</v>
      </c>
    </row>
    <row r="14" spans="1:1">
      <c r="A14" s="211" t="s">
        <v>931</v>
      </c>
    </row>
    <row r="15" spans="1:1">
      <c r="A15" s="211" t="s">
        <v>932</v>
      </c>
    </row>
    <row r="16" spans="1:1" ht="38.25">
      <c r="A16" s="211" t="s">
        <v>933</v>
      </c>
    </row>
    <row r="17" spans="1:1" ht="25.5">
      <c r="A17" s="211" t="s">
        <v>934</v>
      </c>
    </row>
    <row r="18" spans="1:1" ht="25.5">
      <c r="A18" s="211" t="s">
        <v>935</v>
      </c>
    </row>
    <row r="19" spans="1:1" ht="51">
      <c r="A19" s="16" t="s">
        <v>936</v>
      </c>
    </row>
    <row r="20" spans="1:1" ht="51">
      <c r="A20" s="16" t="s">
        <v>937</v>
      </c>
    </row>
    <row r="21" spans="1:1">
      <c r="A21" s="211"/>
    </row>
    <row r="22" spans="1:1">
      <c r="A22" s="256" t="s">
        <v>938</v>
      </c>
    </row>
    <row r="23" spans="1:1" ht="25.5">
      <c r="A23" s="16" t="s">
        <v>939</v>
      </c>
    </row>
    <row r="24" spans="1:1">
      <c r="A24" s="16" t="s">
        <v>940</v>
      </c>
    </row>
    <row r="25" spans="1:1" ht="51">
      <c r="A25" s="211" t="s">
        <v>941</v>
      </c>
    </row>
    <row r="26" spans="1:1" ht="38.25">
      <c r="A26" s="211" t="s">
        <v>942</v>
      </c>
    </row>
    <row r="27" spans="1:1" ht="25.5">
      <c r="A27" s="211" t="s">
        <v>943</v>
      </c>
    </row>
    <row r="28" spans="1:1" ht="25.5">
      <c r="A28" s="211" t="s">
        <v>944</v>
      </c>
    </row>
    <row r="29" spans="1:1">
      <c r="A29" s="211" t="s">
        <v>945</v>
      </c>
    </row>
    <row r="30" spans="1:1" ht="25.5">
      <c r="A30" s="211" t="s">
        <v>946</v>
      </c>
    </row>
    <row r="31" spans="1:1" ht="25.5">
      <c r="A31" s="211" t="s">
        <v>947</v>
      </c>
    </row>
    <row r="32" spans="1:1">
      <c r="A32" s="211"/>
    </row>
    <row r="33" spans="1:1">
      <c r="A33" s="256" t="s">
        <v>424</v>
      </c>
    </row>
    <row r="34" spans="1:1">
      <c r="A34" s="211" t="s">
        <v>948</v>
      </c>
    </row>
    <row r="35" spans="1:1">
      <c r="A35" s="211" t="s">
        <v>949</v>
      </c>
    </row>
    <row r="36" spans="1:1">
      <c r="A36" s="211" t="s">
        <v>950</v>
      </c>
    </row>
    <row r="37" spans="1:1">
      <c r="A37" s="211" t="s">
        <v>951</v>
      </c>
    </row>
    <row r="38" spans="1:1">
      <c r="A38" s="211" t="s">
        <v>952</v>
      </c>
    </row>
    <row r="39" spans="1:1">
      <c r="A39" s="211" t="s">
        <v>953</v>
      </c>
    </row>
    <row r="40" spans="1:1">
      <c r="A40" s="211" t="s">
        <v>954</v>
      </c>
    </row>
    <row r="41" spans="1:1">
      <c r="A41" s="211" t="s">
        <v>955</v>
      </c>
    </row>
  </sheetData>
  <pageMargins left="0.78749999999999998" right="0.39374999999999999" top="1.4013888888888899" bottom="0.72986111111111096" header="0.31527777777777799" footer="0.31527777777777799"/>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70C0"/>
  </sheetPr>
  <dimension ref="A1:AML184"/>
  <sheetViews>
    <sheetView showZeros="0" view="pageBreakPreview" topLeftCell="A41" zoomScaleNormal="110" workbookViewId="0">
      <selection activeCell="H50" sqref="H50"/>
    </sheetView>
  </sheetViews>
  <sheetFormatPr defaultColWidth="9.140625" defaultRowHeight="15"/>
  <cols>
    <col min="1" max="1" width="2.42578125" style="94" customWidth="1"/>
    <col min="2" max="2" width="3.5703125" style="94" customWidth="1"/>
    <col min="3" max="3" width="3.5703125" style="140" customWidth="1"/>
    <col min="4" max="4" width="45.140625" style="4" customWidth="1"/>
    <col min="5" max="5" width="4.85546875" style="94" customWidth="1"/>
    <col min="6" max="6" width="7.85546875" style="94" customWidth="1"/>
    <col min="7" max="7" width="10" style="94" customWidth="1"/>
    <col min="8" max="8" width="11.5703125" style="94" customWidth="1"/>
    <col min="9" max="9" width="19.5703125" style="27" customWidth="1"/>
    <col min="10" max="1026" width="9.1406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6"/>
      <c r="D2" s="15"/>
      <c r="E2" s="95"/>
      <c r="F2" s="95"/>
      <c r="G2" s="95"/>
      <c r="H2" s="95"/>
      <c r="I2" s="6"/>
    </row>
    <row r="3" spans="1:9" ht="19.5" thickBot="1">
      <c r="A3" s="97" t="s">
        <v>730</v>
      </c>
      <c r="B3" s="98" t="s">
        <v>490</v>
      </c>
      <c r="C3" s="99"/>
      <c r="D3" s="100" t="s">
        <v>956</v>
      </c>
      <c r="E3" s="101"/>
      <c r="F3" s="102"/>
      <c r="G3" s="101"/>
      <c r="H3" s="148"/>
      <c r="I3" s="6"/>
    </row>
    <row r="4" spans="1:9" s="94" customFormat="1">
      <c r="A4" s="103"/>
      <c r="B4" s="45"/>
      <c r="C4" s="107"/>
      <c r="D4" s="12"/>
      <c r="E4" s="108"/>
      <c r="F4" s="105"/>
      <c r="G4" s="157"/>
      <c r="H4" s="109"/>
      <c r="I4" s="379"/>
    </row>
    <row r="5" spans="1:9" s="94" customFormat="1">
      <c r="A5" s="103"/>
      <c r="B5" s="45"/>
      <c r="C5" s="107"/>
      <c r="D5" s="75" t="s">
        <v>140</v>
      </c>
      <c r="E5" s="108"/>
      <c r="F5" s="105"/>
      <c r="G5" s="157"/>
      <c r="H5" s="109"/>
      <c r="I5" s="43"/>
    </row>
    <row r="6" spans="1:9" s="94" customFormat="1">
      <c r="A6" s="103"/>
      <c r="B6" s="45"/>
      <c r="C6" s="107"/>
      <c r="D6" s="75"/>
      <c r="E6" s="108"/>
      <c r="F6" s="105"/>
      <c r="G6" s="157"/>
      <c r="H6" s="109"/>
      <c r="I6" s="6"/>
    </row>
    <row r="7" spans="1:9" s="94" customFormat="1" ht="38.25">
      <c r="A7" s="103"/>
      <c r="B7" s="45"/>
      <c r="C7" s="107" t="s">
        <v>243</v>
      </c>
      <c r="D7" s="12" t="s">
        <v>957</v>
      </c>
      <c r="E7" s="108"/>
      <c r="F7" s="105"/>
      <c r="G7" s="157"/>
      <c r="H7" s="109"/>
      <c r="I7" s="6"/>
    </row>
    <row r="8" spans="1:9" s="94" customFormat="1" ht="38.25">
      <c r="A8" s="103"/>
      <c r="B8" s="45"/>
      <c r="C8" s="107" t="s">
        <v>243</v>
      </c>
      <c r="D8" s="12" t="s">
        <v>958</v>
      </c>
      <c r="E8" s="108"/>
      <c r="F8" s="105"/>
      <c r="G8" s="157"/>
      <c r="H8" s="109"/>
      <c r="I8" s="393"/>
    </row>
    <row r="9" spans="1:9" s="94" customFormat="1" ht="25.5">
      <c r="A9" s="103"/>
      <c r="B9" s="45"/>
      <c r="C9" s="107" t="s">
        <v>243</v>
      </c>
      <c r="D9" s="12" t="s">
        <v>959</v>
      </c>
      <c r="E9" s="108"/>
      <c r="F9" s="105"/>
      <c r="G9" s="157"/>
      <c r="H9" s="109"/>
      <c r="I9" s="393"/>
    </row>
    <row r="10" spans="1:9" s="94" customFormat="1" ht="25.5">
      <c r="A10" s="103"/>
      <c r="B10" s="45"/>
      <c r="C10" s="107" t="s">
        <v>243</v>
      </c>
      <c r="D10" s="12" t="s">
        <v>960</v>
      </c>
      <c r="E10" s="108"/>
      <c r="F10" s="105"/>
      <c r="G10" s="157"/>
      <c r="H10" s="109"/>
      <c r="I10" s="393"/>
    </row>
    <row r="11" spans="1:9" s="94" customFormat="1" ht="25.5">
      <c r="A11" s="103"/>
      <c r="B11" s="45"/>
      <c r="C11" s="107" t="s">
        <v>243</v>
      </c>
      <c r="D11" s="12" t="s">
        <v>961</v>
      </c>
      <c r="E11" s="108"/>
      <c r="F11" s="105"/>
      <c r="G11" s="157"/>
      <c r="H11" s="109"/>
      <c r="I11" s="393"/>
    </row>
    <row r="12" spans="1:9" s="94" customFormat="1">
      <c r="A12" s="103"/>
      <c r="B12" s="45"/>
      <c r="C12" s="107"/>
      <c r="D12" s="12"/>
      <c r="E12" s="108"/>
      <c r="F12" s="105"/>
      <c r="G12" s="157"/>
      <c r="H12" s="109"/>
      <c r="I12" s="393"/>
    </row>
    <row r="13" spans="1:9" s="94" customFormat="1" ht="25.5">
      <c r="A13" s="51" t="s">
        <v>730</v>
      </c>
      <c r="B13" s="77" t="s">
        <v>490</v>
      </c>
      <c r="C13" s="53">
        <f>MAX(C2:C11)+1</f>
        <v>1</v>
      </c>
      <c r="D13" s="75" t="s">
        <v>962</v>
      </c>
      <c r="E13" s="108"/>
      <c r="F13" s="105"/>
      <c r="G13" s="201"/>
      <c r="H13" s="201"/>
      <c r="I13" s="393"/>
    </row>
    <row r="14" spans="1:9" s="94" customFormat="1" ht="39">
      <c r="A14" s="106"/>
      <c r="B14" s="45"/>
      <c r="C14" s="107"/>
      <c r="D14" s="199" t="s">
        <v>963</v>
      </c>
      <c r="E14" s="108"/>
      <c r="F14" s="105"/>
      <c r="G14" s="201"/>
      <c r="H14" s="201"/>
      <c r="I14" s="393"/>
    </row>
    <row r="15" spans="1:9" s="94" customFormat="1">
      <c r="A15" s="106"/>
      <c r="B15" s="45"/>
      <c r="C15" s="107"/>
      <c r="D15" s="199" t="s">
        <v>964</v>
      </c>
      <c r="E15" s="108"/>
      <c r="F15" s="105"/>
      <c r="G15" s="201"/>
      <c r="H15" s="201"/>
      <c r="I15" s="393"/>
    </row>
    <row r="16" spans="1:9" s="94" customFormat="1">
      <c r="A16" s="106"/>
      <c r="B16" s="45"/>
      <c r="C16" s="107"/>
      <c r="D16" s="199" t="s">
        <v>965</v>
      </c>
      <c r="E16" s="108"/>
      <c r="F16" s="105"/>
      <c r="G16" s="201"/>
      <c r="H16" s="201"/>
      <c r="I16" s="393"/>
    </row>
    <row r="17" spans="1:9" s="94" customFormat="1">
      <c r="A17" s="209"/>
      <c r="B17" s="210"/>
      <c r="C17" s="111"/>
      <c r="D17" s="200" t="s">
        <v>444</v>
      </c>
      <c r="E17" s="112" t="s">
        <v>268</v>
      </c>
      <c r="F17" s="113">
        <v>20</v>
      </c>
      <c r="G17" s="158"/>
      <c r="H17" s="115">
        <f>F17*G17</f>
        <v>0</v>
      </c>
      <c r="I17" s="396" t="s">
        <v>1844</v>
      </c>
    </row>
    <row r="18" spans="1:9" s="94" customFormat="1">
      <c r="A18" s="106"/>
      <c r="B18" s="45"/>
      <c r="C18" s="107"/>
      <c r="D18" s="199"/>
      <c r="E18" s="108"/>
      <c r="F18" s="105"/>
      <c r="G18" s="201"/>
      <c r="H18" s="201"/>
      <c r="I18" s="393"/>
    </row>
    <row r="19" spans="1:9" s="94" customFormat="1" ht="25.5">
      <c r="A19" s="51" t="s">
        <v>730</v>
      </c>
      <c r="B19" s="77" t="s">
        <v>490</v>
      </c>
      <c r="C19" s="53">
        <f>MAX(C13:C18)+1</f>
        <v>2</v>
      </c>
      <c r="D19" s="75" t="s">
        <v>966</v>
      </c>
      <c r="E19" s="108"/>
      <c r="F19" s="105"/>
      <c r="G19" s="201"/>
      <c r="H19" s="201"/>
      <c r="I19" s="393"/>
    </row>
    <row r="20" spans="1:9" s="94" customFormat="1" ht="43.5" customHeight="1">
      <c r="A20" s="106"/>
      <c r="B20" s="45"/>
      <c r="C20" s="107"/>
      <c r="D20" s="199" t="s">
        <v>967</v>
      </c>
      <c r="E20" s="108"/>
      <c r="F20" s="105"/>
      <c r="G20" s="201"/>
      <c r="H20" s="201"/>
      <c r="I20" s="393"/>
    </row>
    <row r="21" spans="1:9" s="94" customFormat="1" ht="27.75" customHeight="1">
      <c r="A21" s="106"/>
      <c r="B21" s="45"/>
      <c r="C21" s="107"/>
      <c r="D21" s="199" t="s">
        <v>968</v>
      </c>
      <c r="E21" s="108"/>
      <c r="F21" s="105"/>
      <c r="G21" s="201"/>
      <c r="H21" s="201"/>
      <c r="I21" s="393"/>
    </row>
    <row r="22" spans="1:9" s="94" customFormat="1" ht="15.75" customHeight="1">
      <c r="A22" s="106"/>
      <c r="B22" s="45"/>
      <c r="C22" s="107"/>
      <c r="D22" s="70" t="s">
        <v>964</v>
      </c>
      <c r="E22" s="108"/>
      <c r="F22" s="105"/>
      <c r="G22" s="201"/>
      <c r="H22" s="201"/>
      <c r="I22" s="393"/>
    </row>
    <row r="23" spans="1:9" s="94" customFormat="1" ht="30" customHeight="1">
      <c r="A23" s="106"/>
      <c r="B23" s="45"/>
      <c r="C23" s="107"/>
      <c r="D23" s="70" t="s">
        <v>969</v>
      </c>
      <c r="E23" s="108"/>
      <c r="F23" s="105"/>
      <c r="G23" s="201"/>
      <c r="H23" s="201"/>
      <c r="I23" s="393"/>
    </row>
    <row r="24" spans="1:9" s="94" customFormat="1" ht="17.25" customHeight="1">
      <c r="A24" s="106"/>
      <c r="B24" s="45"/>
      <c r="C24" s="107"/>
      <c r="D24" s="199" t="s">
        <v>965</v>
      </c>
      <c r="E24" s="108"/>
      <c r="F24" s="105"/>
      <c r="G24" s="201"/>
      <c r="H24" s="201"/>
      <c r="I24" s="393"/>
    </row>
    <row r="25" spans="1:9" s="94" customFormat="1" ht="29.25" customHeight="1">
      <c r="A25" s="106"/>
      <c r="B25" s="45"/>
      <c r="C25" s="107"/>
      <c r="D25" s="199" t="s">
        <v>970</v>
      </c>
      <c r="E25" s="108"/>
      <c r="F25" s="105"/>
      <c r="G25" s="201"/>
      <c r="H25" s="201"/>
      <c r="I25" s="393"/>
    </row>
    <row r="26" spans="1:9" s="94" customFormat="1">
      <c r="A26" s="209"/>
      <c r="B26" s="210"/>
      <c r="C26" s="111" t="s">
        <v>266</v>
      </c>
      <c r="D26" s="200" t="s">
        <v>971</v>
      </c>
      <c r="E26" s="112" t="s">
        <v>268</v>
      </c>
      <c r="F26" s="113">
        <v>39</v>
      </c>
      <c r="G26" s="158"/>
      <c r="H26" s="115">
        <f>F26*G26</f>
        <v>0</v>
      </c>
      <c r="I26" s="396" t="s">
        <v>1844</v>
      </c>
    </row>
    <row r="27" spans="1:9" s="94" customFormat="1">
      <c r="A27" s="209"/>
      <c r="B27" s="210"/>
      <c r="C27" s="111" t="s">
        <v>269</v>
      </c>
      <c r="D27" s="200" t="s">
        <v>972</v>
      </c>
      <c r="E27" s="112" t="s">
        <v>297</v>
      </c>
      <c r="F27" s="113">
        <v>2</v>
      </c>
      <c r="G27" s="158"/>
      <c r="H27" s="115">
        <f>F27*G27</f>
        <v>0</v>
      </c>
      <c r="I27" s="396" t="s">
        <v>1844</v>
      </c>
    </row>
    <row r="28" spans="1:9" s="94" customFormat="1">
      <c r="A28" s="106"/>
      <c r="B28" s="45"/>
      <c r="C28" s="107"/>
      <c r="D28" s="199"/>
      <c r="E28" s="108"/>
      <c r="F28" s="105"/>
      <c r="G28" s="201"/>
      <c r="H28" s="201"/>
      <c r="I28" s="393"/>
    </row>
    <row r="29" spans="1:9" s="94" customFormat="1" ht="25.5">
      <c r="A29" s="51" t="s">
        <v>730</v>
      </c>
      <c r="B29" s="77" t="s">
        <v>490</v>
      </c>
      <c r="C29" s="53">
        <f>MAX(C19:C27)+1</f>
        <v>3</v>
      </c>
      <c r="D29" s="75" t="s">
        <v>973</v>
      </c>
      <c r="E29" s="108"/>
      <c r="F29" s="105"/>
      <c r="G29" s="201"/>
      <c r="H29" s="201"/>
      <c r="I29" s="393"/>
    </row>
    <row r="30" spans="1:9" s="94" customFormat="1" ht="25.5">
      <c r="A30" s="51"/>
      <c r="B30" s="77"/>
      <c r="C30" s="53"/>
      <c r="D30" s="141" t="s">
        <v>974</v>
      </c>
      <c r="E30" s="108"/>
      <c r="F30" s="105"/>
      <c r="G30" s="201"/>
      <c r="H30" s="201"/>
      <c r="I30" s="393"/>
    </row>
    <row r="31" spans="1:9" s="94" customFormat="1" ht="77.25">
      <c r="A31" s="106"/>
      <c r="B31" s="45"/>
      <c r="C31" s="107"/>
      <c r="D31" s="215" t="s">
        <v>975</v>
      </c>
      <c r="E31" s="108"/>
      <c r="F31" s="105"/>
      <c r="G31" s="201"/>
      <c r="H31" s="201"/>
      <c r="I31" s="393"/>
    </row>
    <row r="32" spans="1:9" s="94" customFormat="1">
      <c r="A32" s="106"/>
      <c r="B32" s="45"/>
      <c r="C32" s="107"/>
      <c r="D32" s="70" t="s">
        <v>964</v>
      </c>
      <c r="E32" s="108"/>
      <c r="F32" s="105"/>
      <c r="G32" s="201"/>
      <c r="H32" s="201"/>
      <c r="I32" s="393"/>
    </row>
    <row r="33" spans="1:9" s="94" customFormat="1" ht="39">
      <c r="A33" s="106"/>
      <c r="B33" s="45"/>
      <c r="C33" s="107"/>
      <c r="D33" s="199" t="s">
        <v>976</v>
      </c>
      <c r="E33" s="108"/>
      <c r="F33" s="105"/>
      <c r="G33" s="201"/>
      <c r="H33" s="201"/>
      <c r="I33" s="393"/>
    </row>
    <row r="34" spans="1:9" s="94" customFormat="1">
      <c r="A34" s="209"/>
      <c r="B34" s="210"/>
      <c r="C34" s="111"/>
      <c r="D34" s="257" t="s">
        <v>977</v>
      </c>
      <c r="E34" s="112" t="s">
        <v>153</v>
      </c>
      <c r="F34" s="113">
        <v>10</v>
      </c>
      <c r="G34" s="158"/>
      <c r="H34" s="115">
        <f>F34*G34</f>
        <v>0</v>
      </c>
      <c r="I34" s="396" t="s">
        <v>1844</v>
      </c>
    </row>
    <row r="35" spans="1:9" s="94" customFormat="1">
      <c r="A35" s="106"/>
      <c r="B35" s="45"/>
      <c r="C35" s="107"/>
      <c r="D35" s="199"/>
      <c r="E35" s="108"/>
      <c r="F35" s="105"/>
      <c r="G35" s="201"/>
      <c r="H35" s="201"/>
      <c r="I35" s="393"/>
    </row>
    <row r="36" spans="1:9" s="94" customFormat="1">
      <c r="A36" s="51" t="s">
        <v>730</v>
      </c>
      <c r="B36" s="77" t="s">
        <v>490</v>
      </c>
      <c r="C36" s="53">
        <f>MAX(C28:C34)+1</f>
        <v>4</v>
      </c>
      <c r="D36" s="75" t="s">
        <v>978</v>
      </c>
      <c r="E36" s="108"/>
      <c r="F36" s="105"/>
      <c r="G36" s="201"/>
      <c r="H36" s="201"/>
      <c r="I36" s="393"/>
    </row>
    <row r="37" spans="1:9" s="94" customFormat="1" ht="25.5">
      <c r="A37" s="51"/>
      <c r="B37" s="77"/>
      <c r="C37" s="53"/>
      <c r="D37" s="141" t="s">
        <v>979</v>
      </c>
      <c r="E37" s="108"/>
      <c r="F37" s="105"/>
      <c r="G37" s="201"/>
      <c r="H37" s="201"/>
      <c r="I37" s="391"/>
    </row>
    <row r="38" spans="1:9" s="94" customFormat="1" ht="51.75">
      <c r="A38" s="106"/>
      <c r="B38" s="45"/>
      <c r="C38" s="107"/>
      <c r="D38" s="215" t="s">
        <v>980</v>
      </c>
      <c r="E38" s="108"/>
      <c r="F38" s="105"/>
      <c r="G38" s="201"/>
      <c r="H38" s="201"/>
      <c r="I38" s="393"/>
    </row>
    <row r="39" spans="1:9" s="94" customFormat="1" ht="39">
      <c r="A39" s="106"/>
      <c r="B39" s="45"/>
      <c r="C39" s="107"/>
      <c r="D39" s="199" t="s">
        <v>976</v>
      </c>
      <c r="E39" s="108"/>
      <c r="F39" s="105"/>
      <c r="G39" s="201"/>
      <c r="H39" s="201"/>
      <c r="I39" s="393"/>
    </row>
    <row r="40" spans="1:9" s="94" customFormat="1">
      <c r="A40" s="106"/>
      <c r="B40" s="45"/>
      <c r="C40" s="107"/>
      <c r="D40" s="199" t="s">
        <v>981</v>
      </c>
      <c r="E40" s="108"/>
      <c r="F40" s="105"/>
      <c r="G40" s="201"/>
      <c r="H40" s="201"/>
      <c r="I40" s="393"/>
    </row>
    <row r="41" spans="1:9" s="94" customFormat="1">
      <c r="A41" s="110"/>
      <c r="B41" s="60"/>
      <c r="C41" s="111" t="s">
        <v>266</v>
      </c>
      <c r="D41" s="62" t="s">
        <v>279</v>
      </c>
      <c r="E41" s="112" t="s">
        <v>268</v>
      </c>
      <c r="F41" s="113">
        <v>32</v>
      </c>
      <c r="G41" s="114"/>
      <c r="H41" s="115">
        <f t="shared" ref="H41:H47" si="0">F41*G41</f>
        <v>0</v>
      </c>
      <c r="I41" s="396" t="s">
        <v>1844</v>
      </c>
    </row>
    <row r="42" spans="1:9" s="94" customFormat="1" ht="25.5">
      <c r="A42" s="110"/>
      <c r="B42" s="60"/>
      <c r="C42" s="111" t="s">
        <v>269</v>
      </c>
      <c r="D42" s="62" t="s">
        <v>280</v>
      </c>
      <c r="E42" s="112" t="s">
        <v>153</v>
      </c>
      <c r="F42" s="113">
        <v>2.4</v>
      </c>
      <c r="G42" s="114"/>
      <c r="H42" s="115">
        <f t="shared" si="0"/>
        <v>0</v>
      </c>
      <c r="I42" s="396" t="s">
        <v>1844</v>
      </c>
    </row>
    <row r="43" spans="1:9" s="94" customFormat="1">
      <c r="A43" s="110"/>
      <c r="B43" s="60"/>
      <c r="C43" s="111" t="s">
        <v>271</v>
      </c>
      <c r="D43" s="62" t="s">
        <v>281</v>
      </c>
      <c r="E43" s="112" t="s">
        <v>268</v>
      </c>
      <c r="F43" s="113">
        <v>13.4</v>
      </c>
      <c r="G43" s="114"/>
      <c r="H43" s="115">
        <f t="shared" si="0"/>
        <v>0</v>
      </c>
      <c r="I43" s="396" t="s">
        <v>1844</v>
      </c>
    </row>
    <row r="44" spans="1:9" s="94" customFormat="1">
      <c r="A44" s="110"/>
      <c r="B44" s="60"/>
      <c r="C44" s="111" t="s">
        <v>282</v>
      </c>
      <c r="D44" s="62" t="s">
        <v>283</v>
      </c>
      <c r="E44" s="112" t="s">
        <v>268</v>
      </c>
      <c r="F44" s="113">
        <v>7</v>
      </c>
      <c r="G44" s="114"/>
      <c r="H44" s="115">
        <f t="shared" si="0"/>
        <v>0</v>
      </c>
      <c r="I44" s="396" t="s">
        <v>1844</v>
      </c>
    </row>
    <row r="45" spans="1:9" s="94" customFormat="1">
      <c r="A45" s="110"/>
      <c r="B45" s="60"/>
      <c r="C45" s="111" t="s">
        <v>284</v>
      </c>
      <c r="D45" s="62" t="s">
        <v>285</v>
      </c>
      <c r="E45" s="112" t="s">
        <v>153</v>
      </c>
      <c r="F45" s="113">
        <v>20</v>
      </c>
      <c r="G45" s="114"/>
      <c r="H45" s="115">
        <f t="shared" si="0"/>
        <v>0</v>
      </c>
      <c r="I45" s="396" t="s">
        <v>1844</v>
      </c>
    </row>
    <row r="46" spans="1:9" s="94" customFormat="1">
      <c r="A46" s="110"/>
      <c r="B46" s="60"/>
      <c r="C46" s="111" t="s">
        <v>982</v>
      </c>
      <c r="D46" s="62" t="s">
        <v>983</v>
      </c>
      <c r="E46" s="112" t="s">
        <v>268</v>
      </c>
      <c r="F46" s="113">
        <v>16</v>
      </c>
      <c r="G46" s="114"/>
      <c r="H46" s="115">
        <f t="shared" si="0"/>
        <v>0</v>
      </c>
      <c r="I46" s="396" t="s">
        <v>1844</v>
      </c>
    </row>
    <row r="47" spans="1:9" s="94" customFormat="1" ht="38.25">
      <c r="A47" s="110"/>
      <c r="B47" s="60"/>
      <c r="C47" s="111" t="s">
        <v>984</v>
      </c>
      <c r="D47" s="62" t="s">
        <v>985</v>
      </c>
      <c r="E47" s="112" t="s">
        <v>268</v>
      </c>
      <c r="F47" s="113">
        <v>17</v>
      </c>
      <c r="G47" s="114"/>
      <c r="H47" s="115">
        <f t="shared" si="0"/>
        <v>0</v>
      </c>
      <c r="I47" s="396" t="s">
        <v>1844</v>
      </c>
    </row>
    <row r="48" spans="1:9" s="94" customFormat="1">
      <c r="A48" s="106"/>
      <c r="B48" s="45"/>
      <c r="C48" s="107"/>
      <c r="D48" s="199"/>
      <c r="E48" s="108"/>
      <c r="F48" s="105"/>
      <c r="G48" s="201"/>
      <c r="H48" s="201"/>
      <c r="I48" s="393"/>
    </row>
    <row r="49" spans="1:9" s="94" customFormat="1" ht="38.25" thickBot="1">
      <c r="A49" s="178" t="s">
        <v>730</v>
      </c>
      <c r="B49" s="99" t="s">
        <v>490</v>
      </c>
      <c r="C49" s="99"/>
      <c r="D49" s="179" t="s">
        <v>986</v>
      </c>
      <c r="E49" s="101"/>
      <c r="F49" s="102"/>
      <c r="G49" s="400"/>
      <c r="H49" s="400">
        <f>SUM(H17:H47)</f>
        <v>0</v>
      </c>
      <c r="I49" s="25"/>
    </row>
    <row r="50" spans="1:9" s="88" customFormat="1" ht="15.75">
      <c r="A50" s="246"/>
      <c r="B50" s="247"/>
      <c r="C50" s="248"/>
      <c r="D50" s="249"/>
      <c r="E50" s="250"/>
      <c r="F50" s="1005" t="s">
        <v>1844</v>
      </c>
      <c r="G50" s="1005"/>
      <c r="H50" s="258">
        <f>H17+H26+H27+H34+H41+H42+H43+H44+H45+H46+H47</f>
        <v>0</v>
      </c>
      <c r="I50" s="378"/>
    </row>
    <row r="51" spans="1:9" ht="18.75">
      <c r="A51" s="235"/>
      <c r="B51" s="236"/>
      <c r="C51" s="237"/>
      <c r="D51" s="238"/>
      <c r="E51" s="239"/>
      <c r="F51" s="1004" t="s">
        <v>1845</v>
      </c>
      <c r="G51" s="1004"/>
      <c r="H51" s="240"/>
      <c r="I51" s="6"/>
    </row>
    <row r="52" spans="1:9">
      <c r="I52" s="6"/>
    </row>
    <row r="53" spans="1:9">
      <c r="I53" s="6"/>
    </row>
    <row r="54" spans="1:9">
      <c r="I54" s="6"/>
    </row>
    <row r="55" spans="1:9">
      <c r="I55" s="6"/>
    </row>
    <row r="56" spans="1:9">
      <c r="I56" s="6"/>
    </row>
    <row r="57" spans="1:9">
      <c r="I57" s="6"/>
    </row>
    <row r="58" spans="1:9">
      <c r="I58" s="6"/>
    </row>
    <row r="59" spans="1:9">
      <c r="I59" s="378"/>
    </row>
    <row r="60" spans="1:9">
      <c r="I60" s="6"/>
    </row>
    <row r="61" spans="1:9">
      <c r="I61" s="6"/>
    </row>
    <row r="62" spans="1:9">
      <c r="I62" s="378"/>
    </row>
    <row r="63" spans="1:9">
      <c r="I63" s="378"/>
    </row>
    <row r="64" spans="1: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50:G50"/>
    <mergeCell ref="F51:G51"/>
  </mergeCells>
  <pageMargins left="0.74803149606299213" right="0.39370078740157483" top="0.59055118110236215" bottom="0.74803149606299213" header="0.31496062992125984" footer="0.31496062992125984"/>
  <pageSetup paperSize="9" scale="83" firstPageNumber="0" orientation="portrait" r:id="rId1"/>
  <rowBreaks count="1" manualBreakCount="1">
    <brk id="28" max="16383" man="1"/>
  </rowBreaks>
  <ignoredErrors>
    <ignoredError sqref="H50"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MK30"/>
  <sheetViews>
    <sheetView showZeros="0" view="pageBreakPreview" zoomScaleNormal="110" workbookViewId="0">
      <selection activeCell="G30" sqref="G30"/>
    </sheetView>
  </sheetViews>
  <sheetFormatPr defaultColWidth="9.140625" defaultRowHeight="15"/>
  <cols>
    <col min="1" max="1" width="90.42578125" style="3" customWidth="1"/>
    <col min="2" max="1025" width="9.140625" style="3"/>
  </cols>
  <sheetData>
    <row r="1" spans="1:4" s="48" customFormat="1" ht="15.75" customHeight="1">
      <c r="A1" s="13"/>
    </row>
    <row r="2" spans="1:4" ht="15" customHeight="1">
      <c r="A2" s="253" t="s">
        <v>987</v>
      </c>
    </row>
    <row r="3" spans="1:4">
      <c r="A3" s="254"/>
    </row>
    <row r="4" spans="1:4">
      <c r="A4" s="16"/>
    </row>
    <row r="5" spans="1:4" ht="15" customHeight="1">
      <c r="A5" s="16" t="s">
        <v>988</v>
      </c>
    </row>
    <row r="6" spans="1:4" ht="15" customHeight="1">
      <c r="A6" s="16" t="s">
        <v>989</v>
      </c>
    </row>
    <row r="7" spans="1:4" ht="25.5">
      <c r="A7" s="16" t="s">
        <v>990</v>
      </c>
    </row>
    <row r="8" spans="1:4" ht="38.25">
      <c r="A8" s="16" t="s">
        <v>991</v>
      </c>
    </row>
    <row r="9" spans="1:4" ht="25.5">
      <c r="A9" s="16" t="s">
        <v>992</v>
      </c>
    </row>
    <row r="10" spans="1:4" ht="25.5">
      <c r="A10" s="16" t="s">
        <v>993</v>
      </c>
    </row>
    <row r="11" spans="1:4" ht="38.25">
      <c r="A11" s="16" t="s">
        <v>994</v>
      </c>
    </row>
    <row r="12" spans="1:4" ht="25.5">
      <c r="A12" s="16" t="s">
        <v>995</v>
      </c>
    </row>
    <row r="13" spans="1:4" ht="25.5">
      <c r="A13" s="16" t="s">
        <v>996</v>
      </c>
    </row>
    <row r="14" spans="1:4" ht="38.25">
      <c r="A14" s="16" t="s">
        <v>997</v>
      </c>
    </row>
    <row r="15" spans="1:4">
      <c r="A15" s="16"/>
      <c r="D15" s="259"/>
    </row>
    <row r="16" spans="1:4" ht="25.5">
      <c r="A16" s="16" t="s">
        <v>998</v>
      </c>
    </row>
    <row r="17" spans="1:4" ht="25.5">
      <c r="A17" s="16" t="s">
        <v>999</v>
      </c>
    </row>
    <row r="18" spans="1:4" ht="51">
      <c r="A18" s="16" t="s">
        <v>1000</v>
      </c>
      <c r="D18" s="6"/>
    </row>
    <row r="19" spans="1:4">
      <c r="A19" s="16" t="s">
        <v>1001</v>
      </c>
    </row>
    <row r="20" spans="1:4">
      <c r="A20" s="16"/>
    </row>
    <row r="21" spans="1:4" ht="63.75">
      <c r="A21" s="16" t="s">
        <v>1002</v>
      </c>
    </row>
    <row r="22" spans="1:4" ht="38.25">
      <c r="A22" s="16" t="s">
        <v>1003</v>
      </c>
    </row>
    <row r="23" spans="1:4" s="48" customFormat="1" ht="12.75">
      <c r="A23" s="39"/>
    </row>
    <row r="24" spans="1:4" ht="15" customHeight="1">
      <c r="A24" s="18" t="s">
        <v>1004</v>
      </c>
    </row>
    <row r="25" spans="1:4" ht="25.5" customHeight="1">
      <c r="A25" s="16" t="s">
        <v>1005</v>
      </c>
    </row>
    <row r="26" spans="1:4" ht="15" customHeight="1">
      <c r="A26" s="16" t="s">
        <v>1006</v>
      </c>
    </row>
    <row r="27" spans="1:4" ht="15" customHeight="1">
      <c r="A27" s="16" t="s">
        <v>1007</v>
      </c>
    </row>
    <row r="28" spans="1:4" ht="15" customHeight="1">
      <c r="A28" s="16" t="s">
        <v>1008</v>
      </c>
    </row>
    <row r="29" spans="1:4" ht="15" customHeight="1">
      <c r="A29" s="16" t="s">
        <v>1009</v>
      </c>
    </row>
    <row r="30" spans="1:4" ht="15" customHeight="1">
      <c r="A30" s="16" t="s">
        <v>1010</v>
      </c>
    </row>
  </sheetData>
  <pageMargins left="0.74803149606299213" right="0.39370078740157483" top="0.59055118110236215" bottom="0.74803149606299213" header="0.31496062992125984" footer="0.31496062992125984"/>
  <pageSetup paperSize="9" firstPageNumber="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0070C0"/>
  </sheetPr>
  <dimension ref="A1:AML184"/>
  <sheetViews>
    <sheetView showZeros="0" view="pageBreakPreview" topLeftCell="A24" zoomScaleNormal="110" zoomScaleSheetLayoutView="100" workbookViewId="0">
      <selection activeCell="H34" sqref="H34"/>
    </sheetView>
  </sheetViews>
  <sheetFormatPr defaultColWidth="9.140625" defaultRowHeight="15"/>
  <cols>
    <col min="1" max="1" width="2.42578125" style="94" customWidth="1"/>
    <col min="2" max="2" width="3.5703125" style="94" customWidth="1"/>
    <col min="3" max="3" width="3.5703125" style="140" customWidth="1"/>
    <col min="4" max="4" width="45.140625" style="4" customWidth="1"/>
    <col min="5" max="5" width="4.85546875" style="94" customWidth="1"/>
    <col min="6" max="8" width="10" style="94" customWidth="1"/>
    <col min="9" max="9" width="19.5703125" style="27" customWidth="1"/>
    <col min="10" max="1026" width="9.140625" style="146"/>
  </cols>
  <sheetData>
    <row r="1" spans="1:9" ht="39.950000000000003" customHeight="1">
      <c r="A1" s="1006" t="s">
        <v>131</v>
      </c>
      <c r="B1" s="1006"/>
      <c r="C1" s="1006"/>
      <c r="D1" s="91" t="s">
        <v>132</v>
      </c>
      <c r="E1" s="92" t="s">
        <v>133</v>
      </c>
      <c r="F1" s="92" t="s">
        <v>134</v>
      </c>
      <c r="G1" s="93" t="s">
        <v>135</v>
      </c>
      <c r="H1" s="93" t="s">
        <v>136</v>
      </c>
      <c r="I1" s="383" t="s">
        <v>1846</v>
      </c>
    </row>
    <row r="2" spans="1:9">
      <c r="A2" s="95"/>
      <c r="B2" s="95"/>
      <c r="C2" s="96"/>
      <c r="D2" s="16"/>
      <c r="E2" s="95"/>
      <c r="F2" s="95"/>
      <c r="G2" s="95"/>
      <c r="H2" s="95"/>
      <c r="I2" s="6"/>
    </row>
    <row r="3" spans="1:9" ht="19.5" thickBot="1">
      <c r="A3" s="97" t="s">
        <v>730</v>
      </c>
      <c r="B3" s="98" t="s">
        <v>661</v>
      </c>
      <c r="C3" s="99"/>
      <c r="D3" s="100" t="s">
        <v>1011</v>
      </c>
      <c r="E3" s="101"/>
      <c r="F3" s="102"/>
      <c r="G3" s="101"/>
      <c r="H3" s="148"/>
      <c r="I3" s="6"/>
    </row>
    <row r="4" spans="1:9">
      <c r="A4" s="103"/>
      <c r="B4" s="45"/>
      <c r="C4" s="47"/>
      <c r="D4" s="48"/>
      <c r="E4" s="104"/>
      <c r="F4" s="105"/>
      <c r="G4" s="104"/>
      <c r="H4" s="151"/>
      <c r="I4" s="379"/>
    </row>
    <row r="5" spans="1:9">
      <c r="A5" s="119"/>
      <c r="B5" s="37"/>
      <c r="C5" s="39"/>
      <c r="D5" s="44" t="s">
        <v>140</v>
      </c>
      <c r="E5" s="104"/>
      <c r="F5" s="105"/>
      <c r="G5" s="104"/>
      <c r="H5" s="151"/>
      <c r="I5" s="43"/>
    </row>
    <row r="6" spans="1:9">
      <c r="A6" s="119"/>
      <c r="B6" s="37"/>
      <c r="C6" s="39"/>
      <c r="D6" s="44"/>
      <c r="E6" s="104"/>
      <c r="F6" s="105"/>
      <c r="G6" s="104"/>
      <c r="H6" s="151"/>
      <c r="I6" s="6"/>
    </row>
    <row r="7" spans="1:9" ht="127.5">
      <c r="A7" s="37"/>
      <c r="B7" s="37"/>
      <c r="C7" s="68" t="s">
        <v>243</v>
      </c>
      <c r="D7" s="70" t="s">
        <v>1012</v>
      </c>
      <c r="E7" s="40"/>
      <c r="F7" s="40"/>
      <c r="G7" s="40"/>
      <c r="H7" s="40"/>
      <c r="I7" s="6"/>
    </row>
    <row r="8" spans="1:9" ht="25.5">
      <c r="A8" s="37"/>
      <c r="B8" s="37"/>
      <c r="C8" s="74" t="s">
        <v>243</v>
      </c>
      <c r="D8" s="70" t="s">
        <v>1013</v>
      </c>
      <c r="E8" s="40"/>
      <c r="F8" s="40"/>
      <c r="G8" s="40"/>
      <c r="H8" s="40"/>
      <c r="I8" s="6"/>
    </row>
    <row r="9" spans="1:9" ht="25.5">
      <c r="A9" s="37"/>
      <c r="B9" s="37"/>
      <c r="C9" s="74" t="s">
        <v>243</v>
      </c>
      <c r="D9" s="70" t="s">
        <v>1014</v>
      </c>
      <c r="E9" s="40"/>
      <c r="F9" s="40"/>
      <c r="G9" s="40"/>
      <c r="H9" s="40"/>
      <c r="I9" s="6"/>
    </row>
    <row r="10" spans="1:9">
      <c r="A10" s="37"/>
      <c r="B10" s="37"/>
      <c r="C10" s="74" t="s">
        <v>243</v>
      </c>
      <c r="D10" s="70" t="s">
        <v>1015</v>
      </c>
      <c r="E10" s="40"/>
      <c r="F10" s="40"/>
      <c r="G10" s="40"/>
      <c r="H10" s="40"/>
      <c r="I10" s="6"/>
    </row>
    <row r="11" spans="1:9" ht="51">
      <c r="A11" s="73"/>
      <c r="B11" s="37"/>
      <c r="C11" s="74" t="s">
        <v>243</v>
      </c>
      <c r="D11" s="70" t="s">
        <v>1016</v>
      </c>
      <c r="E11" s="40"/>
      <c r="F11" s="40"/>
      <c r="G11" s="40"/>
      <c r="H11" s="40"/>
      <c r="I11" s="378"/>
    </row>
    <row r="12" spans="1:9" ht="25.5">
      <c r="A12" s="73"/>
      <c r="B12" s="37"/>
      <c r="C12" s="74" t="s">
        <v>243</v>
      </c>
      <c r="D12" s="70" t="s">
        <v>1017</v>
      </c>
      <c r="E12" s="40"/>
      <c r="F12" s="40"/>
      <c r="G12" s="40"/>
      <c r="H12" s="40"/>
      <c r="I12" s="6"/>
    </row>
    <row r="13" spans="1:9" ht="51">
      <c r="A13" s="73"/>
      <c r="B13" s="37"/>
      <c r="C13" s="74" t="s">
        <v>243</v>
      </c>
      <c r="D13" s="70" t="s">
        <v>1018</v>
      </c>
      <c r="E13" s="40"/>
      <c r="F13" s="40"/>
      <c r="G13" s="40"/>
      <c r="H13" s="40"/>
      <c r="I13" s="6"/>
    </row>
    <row r="14" spans="1:9" ht="25.5">
      <c r="A14" s="73"/>
      <c r="B14" s="37"/>
      <c r="C14" s="74" t="s">
        <v>243</v>
      </c>
      <c r="D14" s="70" t="s">
        <v>1019</v>
      </c>
      <c r="E14" s="40"/>
      <c r="F14" s="40"/>
      <c r="G14" s="40"/>
      <c r="H14" s="40"/>
      <c r="I14" s="6"/>
    </row>
    <row r="15" spans="1:9">
      <c r="A15" s="73"/>
      <c r="B15" s="37"/>
      <c r="C15" s="74"/>
      <c r="D15" s="70"/>
      <c r="E15" s="40"/>
      <c r="F15" s="40"/>
      <c r="G15" s="40"/>
      <c r="H15" s="40"/>
      <c r="I15" s="6"/>
    </row>
    <row r="16" spans="1:9" ht="25.5">
      <c r="A16" s="51" t="s">
        <v>730</v>
      </c>
      <c r="B16" s="77" t="s">
        <v>661</v>
      </c>
      <c r="C16" s="53">
        <f>MAX(C15:C15)+1</f>
        <v>1</v>
      </c>
      <c r="D16" s="75" t="s">
        <v>1021</v>
      </c>
      <c r="E16" s="108"/>
      <c r="F16" s="105"/>
      <c r="G16" s="120"/>
      <c r="H16" s="120"/>
      <c r="I16" s="6"/>
    </row>
    <row r="17" spans="1:9" ht="89.25">
      <c r="A17" s="106"/>
      <c r="B17" s="45"/>
      <c r="C17" s="107"/>
      <c r="D17" s="12" t="s">
        <v>1022</v>
      </c>
      <c r="E17" s="108"/>
      <c r="F17" s="105"/>
      <c r="G17" s="120"/>
      <c r="H17" s="120"/>
      <c r="I17" s="6"/>
    </row>
    <row r="18" spans="1:9">
      <c r="A18" s="106"/>
      <c r="B18" s="45"/>
      <c r="C18" s="107"/>
      <c r="D18" s="76" t="s">
        <v>1023</v>
      </c>
      <c r="E18" s="108"/>
      <c r="F18" s="105"/>
      <c r="G18" s="120"/>
      <c r="H18" s="120"/>
      <c r="I18" s="378"/>
    </row>
    <row r="19" spans="1:9" ht="38.25">
      <c r="A19" s="106"/>
      <c r="B19" s="45"/>
      <c r="C19" s="107"/>
      <c r="D19" s="70" t="s">
        <v>1024</v>
      </c>
      <c r="E19" s="108"/>
      <c r="F19" s="105"/>
      <c r="G19" s="120"/>
      <c r="H19" s="120"/>
      <c r="I19" s="393"/>
    </row>
    <row r="20" spans="1:9" s="94" customFormat="1">
      <c r="A20" s="209"/>
      <c r="B20" s="210"/>
      <c r="C20" s="111" t="s">
        <v>266</v>
      </c>
      <c r="D20" s="62" t="s">
        <v>1025</v>
      </c>
      <c r="E20" s="112" t="s">
        <v>153</v>
      </c>
      <c r="F20" s="113">
        <v>50</v>
      </c>
      <c r="G20" s="114"/>
      <c r="H20" s="115">
        <f>F20*G20</f>
        <v>0</v>
      </c>
      <c r="I20" s="396" t="s">
        <v>1845</v>
      </c>
    </row>
    <row r="21" spans="1:9" s="94" customFormat="1">
      <c r="A21" s="209"/>
      <c r="B21" s="210"/>
      <c r="C21" s="111" t="s">
        <v>1026</v>
      </c>
      <c r="D21" s="62" t="s">
        <v>1027</v>
      </c>
      <c r="E21" s="112" t="s">
        <v>153</v>
      </c>
      <c r="F21" s="113">
        <v>65</v>
      </c>
      <c r="G21" s="114"/>
      <c r="H21" s="115">
        <f>F21*G21</f>
        <v>0</v>
      </c>
      <c r="I21" s="396" t="s">
        <v>1845</v>
      </c>
    </row>
    <row r="22" spans="1:9">
      <c r="A22" s="73"/>
      <c r="B22" s="37"/>
      <c r="C22" s="74"/>
      <c r="D22" s="260"/>
      <c r="E22" s="175"/>
      <c r="F22" s="175"/>
      <c r="G22" s="175"/>
      <c r="H22" s="175"/>
      <c r="I22" s="393"/>
    </row>
    <row r="23" spans="1:9" ht="25.5">
      <c r="A23" s="51" t="s">
        <v>730</v>
      </c>
      <c r="B23" s="77" t="s">
        <v>661</v>
      </c>
      <c r="C23" s="53">
        <f>MAX(C16:C22)+1</f>
        <v>2</v>
      </c>
      <c r="D23" s="75" t="s">
        <v>1028</v>
      </c>
      <c r="E23" s="108"/>
      <c r="F23" s="105"/>
      <c r="G23" s="120"/>
      <c r="H23" s="120"/>
      <c r="I23" s="393"/>
    </row>
    <row r="24" spans="1:9" ht="89.25">
      <c r="A24" s="106"/>
      <c r="B24" s="45"/>
      <c r="C24" s="107"/>
      <c r="D24" s="12" t="s">
        <v>1029</v>
      </c>
      <c r="E24" s="108"/>
      <c r="F24" s="105"/>
      <c r="G24" s="120"/>
      <c r="H24" s="120"/>
      <c r="I24" s="393"/>
    </row>
    <row r="25" spans="1:9">
      <c r="A25" s="106"/>
      <c r="B25" s="45"/>
      <c r="C25" s="107"/>
      <c r="D25" s="12" t="s">
        <v>1030</v>
      </c>
      <c r="E25" s="108"/>
      <c r="F25" s="105"/>
      <c r="G25" s="120"/>
      <c r="H25" s="120"/>
      <c r="I25" s="393"/>
    </row>
    <row r="26" spans="1:9" ht="25.5">
      <c r="A26" s="106"/>
      <c r="B26" s="45"/>
      <c r="C26" s="107"/>
      <c r="D26" s="76" t="s">
        <v>1031</v>
      </c>
      <c r="E26" s="108"/>
      <c r="F26" s="105"/>
      <c r="G26" s="120"/>
      <c r="H26" s="120"/>
      <c r="I26" s="393"/>
    </row>
    <row r="27" spans="1:9" s="94" customFormat="1">
      <c r="A27" s="209"/>
      <c r="B27" s="210"/>
      <c r="C27" s="111" t="s">
        <v>266</v>
      </c>
      <c r="D27" s="62" t="s">
        <v>1032</v>
      </c>
      <c r="E27" s="112" t="s">
        <v>153</v>
      </c>
      <c r="F27" s="113">
        <v>25</v>
      </c>
      <c r="G27" s="114"/>
      <c r="H27" s="115">
        <f>F27*G27</f>
        <v>0</v>
      </c>
      <c r="I27" s="396" t="s">
        <v>1845</v>
      </c>
    </row>
    <row r="28" spans="1:9" s="94" customFormat="1">
      <c r="A28" s="209"/>
      <c r="B28" s="210"/>
      <c r="C28" s="111" t="s">
        <v>1026</v>
      </c>
      <c r="D28" s="62" t="s">
        <v>1033</v>
      </c>
      <c r="E28" s="112" t="s">
        <v>153</v>
      </c>
      <c r="F28" s="113">
        <v>28</v>
      </c>
      <c r="G28" s="114"/>
      <c r="H28" s="115">
        <f>F28*G28</f>
        <v>0</v>
      </c>
      <c r="I28" s="396" t="s">
        <v>1845</v>
      </c>
    </row>
    <row r="29" spans="1:9" s="94" customFormat="1">
      <c r="A29" s="209"/>
      <c r="B29" s="210"/>
      <c r="C29" s="111" t="s">
        <v>271</v>
      </c>
      <c r="D29" s="62" t="s">
        <v>1034</v>
      </c>
      <c r="E29" s="112" t="s">
        <v>268</v>
      </c>
      <c r="F29" s="113">
        <v>33</v>
      </c>
      <c r="G29" s="114"/>
      <c r="H29" s="115">
        <f>F29*G29</f>
        <v>0</v>
      </c>
      <c r="I29" s="396" t="s">
        <v>1845</v>
      </c>
    </row>
    <row r="30" spans="1:9" s="94" customFormat="1">
      <c r="A30" s="209"/>
      <c r="B30" s="210"/>
      <c r="C30" s="111" t="s">
        <v>1035</v>
      </c>
      <c r="D30" s="62" t="s">
        <v>1036</v>
      </c>
      <c r="E30" s="112" t="s">
        <v>268</v>
      </c>
      <c r="F30" s="113">
        <v>33</v>
      </c>
      <c r="G30" s="114"/>
      <c r="H30" s="115">
        <f>F30*G30</f>
        <v>0</v>
      </c>
      <c r="I30" s="396" t="s">
        <v>1845</v>
      </c>
    </row>
    <row r="31" spans="1:9">
      <c r="A31" s="73"/>
      <c r="B31" s="37"/>
      <c r="C31" s="74"/>
      <c r="D31" s="260"/>
      <c r="E31" s="175"/>
      <c r="F31" s="175"/>
      <c r="G31" s="175"/>
      <c r="H31" s="175"/>
      <c r="I31" s="378"/>
    </row>
    <row r="32" spans="1:9" ht="18.600000000000001" customHeight="1" thickBot="1">
      <c r="A32" s="97" t="s">
        <v>730</v>
      </c>
      <c r="B32" s="98" t="s">
        <v>661</v>
      </c>
      <c r="C32" s="99"/>
      <c r="D32" s="100" t="s">
        <v>1037</v>
      </c>
      <c r="E32" s="101"/>
      <c r="F32" s="102"/>
      <c r="G32" s="387"/>
      <c r="H32" s="387">
        <f>SUM(H20:H30)</f>
        <v>0</v>
      </c>
      <c r="I32" s="378"/>
    </row>
    <row r="33" spans="1:9" ht="15.75">
      <c r="A33" s="134"/>
      <c r="B33" s="203"/>
      <c r="C33" s="136"/>
      <c r="D33" s="137"/>
      <c r="E33" s="138"/>
      <c r="F33" s="1005" t="s">
        <v>1844</v>
      </c>
      <c r="G33" s="1005"/>
      <c r="H33" s="234"/>
      <c r="I33" s="6"/>
    </row>
    <row r="34" spans="1:9">
      <c r="A34" s="159"/>
      <c r="B34" s="77"/>
      <c r="C34" s="261"/>
      <c r="D34" s="48"/>
      <c r="E34" s="104"/>
      <c r="F34" s="1004" t="s">
        <v>1845</v>
      </c>
      <c r="G34" s="1004"/>
      <c r="H34" s="109">
        <f>H20+H21+H27+H28+H29+H30</f>
        <v>0</v>
      </c>
      <c r="I34" s="6"/>
    </row>
    <row r="35" spans="1:9">
      <c r="I35" s="6"/>
    </row>
    <row r="36" spans="1:9">
      <c r="I36" s="6"/>
    </row>
    <row r="37" spans="1:9">
      <c r="I37" s="88"/>
    </row>
    <row r="38" spans="1:9">
      <c r="I38" s="378"/>
    </row>
    <row r="39" spans="1:9">
      <c r="I39" s="6"/>
    </row>
    <row r="40" spans="1:9">
      <c r="I40" s="378"/>
    </row>
    <row r="41" spans="1:9">
      <c r="I41" s="6"/>
    </row>
    <row r="42" spans="1:9">
      <c r="I42" s="6"/>
    </row>
    <row r="43" spans="1:9">
      <c r="I43" s="6"/>
    </row>
    <row r="44" spans="1:9">
      <c r="I44" s="6"/>
    </row>
    <row r="45" spans="1:9">
      <c r="I45" s="6"/>
    </row>
    <row r="46" spans="1:9">
      <c r="I46" s="6"/>
    </row>
    <row r="47" spans="1:9">
      <c r="I47" s="6"/>
    </row>
    <row r="48" spans="1:9">
      <c r="I48" s="6"/>
    </row>
    <row r="49" spans="9:9">
      <c r="I49" s="25"/>
    </row>
    <row r="50" spans="9:9">
      <c r="I50" s="378"/>
    </row>
    <row r="51" spans="9:9">
      <c r="I51" s="6"/>
    </row>
    <row r="52" spans="9:9">
      <c r="I52" s="6"/>
    </row>
    <row r="53" spans="9:9">
      <c r="I53" s="6"/>
    </row>
    <row r="54" spans="9:9">
      <c r="I54" s="6"/>
    </row>
    <row r="55" spans="9:9">
      <c r="I55" s="6"/>
    </row>
    <row r="56" spans="9:9">
      <c r="I56" s="6"/>
    </row>
    <row r="57" spans="9:9">
      <c r="I57" s="6"/>
    </row>
    <row r="58" spans="9:9">
      <c r="I58" s="6"/>
    </row>
    <row r="59" spans="9:9">
      <c r="I59" s="378"/>
    </row>
    <row r="60" spans="9:9">
      <c r="I60" s="6"/>
    </row>
    <row r="61" spans="9:9">
      <c r="I61" s="6"/>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33:G33"/>
    <mergeCell ref="F34:G34"/>
  </mergeCells>
  <pageMargins left="0.74803149606299213" right="0.39370078740157483" top="0.59055118110236215" bottom="0.74803149606299213" header="0.31496062992125984" footer="0.31496062992125984"/>
  <pageSetup paperSize="9" scale="83" firstPageNumber="0" orientation="portrait" r:id="rId1"/>
  <rowBreaks count="1" manualBreakCount="1">
    <brk id="22" max="8" man="1"/>
  </rowBreaks>
  <ignoredErrors>
    <ignoredError sqref="H32 H3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0070C0"/>
  </sheetPr>
  <dimension ref="A1:AMK18"/>
  <sheetViews>
    <sheetView showZeros="0" view="pageBreakPreview" topLeftCell="A8" zoomScaleNormal="110" workbookViewId="0">
      <selection activeCell="P8" sqref="P8"/>
    </sheetView>
  </sheetViews>
  <sheetFormatPr defaultColWidth="9.140625" defaultRowHeight="15"/>
  <cols>
    <col min="1" max="1" width="2.42578125" style="94" customWidth="1"/>
    <col min="2" max="2" width="3.5703125" style="94" customWidth="1"/>
    <col min="3" max="3" width="3.5703125" style="2" customWidth="1"/>
    <col min="4" max="4" width="45.140625" style="4" customWidth="1"/>
    <col min="5" max="5" width="4.85546875" style="94" customWidth="1"/>
    <col min="6" max="6" width="7.85546875" style="94" customWidth="1"/>
    <col min="7" max="7" width="10" style="94" customWidth="1"/>
    <col min="8" max="8" width="11.5703125" style="94" customWidth="1"/>
    <col min="9" max="1025" width="9.140625" style="146"/>
  </cols>
  <sheetData>
    <row r="1" spans="1:8" ht="19.7" customHeight="1">
      <c r="A1" s="1006" t="s">
        <v>131</v>
      </c>
      <c r="B1" s="1006"/>
      <c r="C1" s="1006"/>
      <c r="D1" s="91" t="s">
        <v>132</v>
      </c>
      <c r="E1" s="92" t="s">
        <v>133</v>
      </c>
      <c r="F1" s="92" t="s">
        <v>134</v>
      </c>
      <c r="G1" s="93" t="s">
        <v>135</v>
      </c>
      <c r="H1" s="93" t="s">
        <v>136</v>
      </c>
    </row>
    <row r="2" spans="1:8">
      <c r="A2" s="95"/>
      <c r="B2" s="95"/>
      <c r="C2" s="5"/>
      <c r="D2" s="16"/>
      <c r="E2" s="95"/>
      <c r="F2" s="95"/>
      <c r="G2" s="95"/>
      <c r="H2" s="95"/>
    </row>
    <row r="3" spans="1:8" ht="18.75">
      <c r="A3" s="97" t="s">
        <v>730</v>
      </c>
      <c r="B3" s="98" t="s">
        <v>1038</v>
      </c>
      <c r="C3" s="99"/>
      <c r="D3" s="100" t="s">
        <v>1039</v>
      </c>
      <c r="E3" s="101"/>
      <c r="F3" s="102"/>
      <c r="G3" s="101"/>
      <c r="H3" s="148"/>
    </row>
    <row r="4" spans="1:8" s="94" customFormat="1">
      <c r="A4" s="103"/>
      <c r="B4" s="45"/>
      <c r="C4" s="107"/>
      <c r="D4" s="70"/>
      <c r="E4" s="108"/>
      <c r="F4" s="105"/>
      <c r="G4" s="157"/>
      <c r="H4" s="109"/>
    </row>
    <row r="5" spans="1:8" s="94" customFormat="1">
      <c r="A5" s="103"/>
      <c r="B5" s="45"/>
      <c r="C5" s="107"/>
      <c r="D5" s="69" t="s">
        <v>140</v>
      </c>
      <c r="E5" s="108"/>
      <c r="F5" s="105"/>
      <c r="G5" s="157"/>
      <c r="H5" s="109"/>
    </row>
    <row r="6" spans="1:8" s="94" customFormat="1">
      <c r="A6" s="103"/>
      <c r="B6" s="45"/>
      <c r="C6" s="107"/>
      <c r="D6" s="70"/>
      <c r="E6" s="108"/>
      <c r="F6" s="105"/>
      <c r="G6" s="157"/>
      <c r="H6" s="109"/>
    </row>
    <row r="7" spans="1:8" s="94" customFormat="1" ht="89.25">
      <c r="A7" s="103"/>
      <c r="B7" s="45"/>
      <c r="C7" s="107" t="s">
        <v>243</v>
      </c>
      <c r="D7" s="70" t="s">
        <v>1040</v>
      </c>
      <c r="E7" s="108"/>
      <c r="F7" s="105"/>
      <c r="G7" s="157"/>
      <c r="H7" s="109"/>
    </row>
    <row r="8" spans="1:8" s="94" customFormat="1" ht="136.5" customHeight="1">
      <c r="A8" s="103"/>
      <c r="B8" s="45"/>
      <c r="C8" s="107" t="s">
        <v>243</v>
      </c>
      <c r="D8" s="70" t="s">
        <v>1041</v>
      </c>
      <c r="E8" s="108"/>
      <c r="F8" s="105"/>
      <c r="G8" s="157"/>
      <c r="H8" s="109"/>
    </row>
    <row r="9" spans="1:8" s="94" customFormat="1" ht="38.25">
      <c r="A9" s="103"/>
      <c r="B9" s="45"/>
      <c r="C9" s="107"/>
      <c r="D9" s="69" t="s">
        <v>1020</v>
      </c>
      <c r="E9" s="108"/>
      <c r="F9" s="105"/>
      <c r="G9" s="157"/>
      <c r="H9" s="109"/>
    </row>
    <row r="10" spans="1:8" s="94" customFormat="1">
      <c r="A10" s="103"/>
      <c r="B10" s="45"/>
      <c r="C10" s="107"/>
      <c r="D10" s="70"/>
      <c r="E10" s="108"/>
      <c r="F10" s="105"/>
      <c r="G10" s="157"/>
      <c r="H10" s="109"/>
    </row>
    <row r="11" spans="1:8" s="94" customFormat="1" ht="38.25">
      <c r="A11" s="51" t="s">
        <v>730</v>
      </c>
      <c r="B11" s="77" t="s">
        <v>1038</v>
      </c>
      <c r="C11" s="53">
        <f>MAX(C2:C4)+1</f>
        <v>1</v>
      </c>
      <c r="D11" s="233" t="s">
        <v>1042</v>
      </c>
      <c r="E11" s="108"/>
      <c r="F11" s="105"/>
      <c r="G11" s="201"/>
      <c r="H11" s="201"/>
    </row>
    <row r="12" spans="1:8" s="88" customFormat="1" ht="296.25" customHeight="1">
      <c r="A12" s="106"/>
      <c r="B12" s="45"/>
      <c r="C12" s="107"/>
      <c r="D12" s="141" t="s">
        <v>1043</v>
      </c>
      <c r="E12" s="108"/>
      <c r="F12" s="105"/>
      <c r="G12" s="201"/>
      <c r="H12" s="201"/>
    </row>
    <row r="13" spans="1:8" s="88" customFormat="1" ht="191.25">
      <c r="A13" s="106"/>
      <c r="B13" s="45"/>
      <c r="C13" s="107"/>
      <c r="D13" s="141" t="s">
        <v>1044</v>
      </c>
      <c r="E13" s="108"/>
      <c r="F13" s="105"/>
      <c r="G13" s="201"/>
      <c r="H13" s="201"/>
    </row>
    <row r="14" spans="1:8" s="88" customFormat="1">
      <c r="A14" s="209"/>
      <c r="B14" s="210"/>
      <c r="C14" s="111"/>
      <c r="D14" s="200" t="s">
        <v>1045</v>
      </c>
      <c r="E14" s="112" t="s">
        <v>153</v>
      </c>
      <c r="F14" s="113">
        <v>65</v>
      </c>
      <c r="G14" s="114"/>
      <c r="H14" s="262" t="str">
        <f>IF(F14*G14,F14*G14,"")</f>
        <v/>
      </c>
    </row>
    <row r="15" spans="1:8" s="88" customFormat="1">
      <c r="A15" s="219"/>
      <c r="B15" s="220"/>
      <c r="C15" s="221"/>
      <c r="D15" s="263"/>
      <c r="E15" s="222"/>
      <c r="F15" s="223"/>
      <c r="G15" s="224"/>
      <c r="H15" s="225"/>
    </row>
    <row r="16" spans="1:8" s="88" customFormat="1" ht="37.5">
      <c r="A16" s="178" t="s">
        <v>730</v>
      </c>
      <c r="B16" s="99" t="s">
        <v>1038</v>
      </c>
      <c r="C16" s="99"/>
      <c r="D16" s="179" t="s">
        <v>1046</v>
      </c>
      <c r="E16" s="101"/>
      <c r="F16" s="102"/>
      <c r="G16" s="1007"/>
      <c r="H16" s="1007"/>
    </row>
    <row r="17" spans="1:8" s="88" customFormat="1" ht="15.75">
      <c r="A17" s="246"/>
      <c r="B17" s="247"/>
      <c r="C17" s="248"/>
      <c r="D17" s="249"/>
      <c r="E17" s="250"/>
      <c r="F17" s="251"/>
      <c r="G17" s="264"/>
      <c r="H17" s="258"/>
    </row>
    <row r="18" spans="1:8" ht="18.75">
      <c r="A18" s="235"/>
      <c r="B18" s="236"/>
      <c r="C18" s="237"/>
      <c r="D18" s="265"/>
      <c r="E18" s="239"/>
      <c r="F18" s="239"/>
      <c r="G18" s="240"/>
      <c r="H18" s="240"/>
    </row>
  </sheetData>
  <mergeCells count="2">
    <mergeCell ref="A1:C1"/>
    <mergeCell ref="G16:H16"/>
  </mergeCells>
  <pageMargins left="0.78749999999999998" right="0.39374999999999999" top="1.4013888888888899" bottom="0.72986111111111096" header="0.31527777777777799" footer="0.31527777777777799"/>
  <pageSetup paperSize="9" scale="92" firstPageNumber="0" orientation="portrait" r:id="rId1"/>
  <rowBreaks count="1" manualBreakCount="1">
    <brk id="12"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sheetPr>
  <dimension ref="A1:AMK67"/>
  <sheetViews>
    <sheetView showZeros="0" view="pageBreakPreview" topLeftCell="A4" zoomScaleNormal="110" workbookViewId="0">
      <selection activeCell="G29" sqref="G29"/>
    </sheetView>
  </sheetViews>
  <sheetFormatPr defaultColWidth="9.140625" defaultRowHeight="15"/>
  <cols>
    <col min="1" max="1" width="90.42578125" style="266" customWidth="1"/>
    <col min="2" max="1025" width="9.140625" style="218"/>
  </cols>
  <sheetData>
    <row r="1" spans="1:1" ht="15.75">
      <c r="A1" s="11"/>
    </row>
    <row r="2" spans="1:1" ht="15.75">
      <c r="A2" s="169" t="s">
        <v>1047</v>
      </c>
    </row>
    <row r="3" spans="1:1">
      <c r="A3" s="14"/>
    </row>
    <row r="4" spans="1:1">
      <c r="A4" s="242"/>
    </row>
    <row r="5" spans="1:1">
      <c r="A5" s="15" t="s">
        <v>1048</v>
      </c>
    </row>
    <row r="6" spans="1:1">
      <c r="A6" s="15" t="s">
        <v>1049</v>
      </c>
    </row>
    <row r="7" spans="1:1" ht="25.5">
      <c r="A7" s="15" t="s">
        <v>1050</v>
      </c>
    </row>
    <row r="8" spans="1:1">
      <c r="A8" s="15" t="s">
        <v>1051</v>
      </c>
    </row>
    <row r="9" spans="1:1">
      <c r="A9" s="15"/>
    </row>
    <row r="10" spans="1:1">
      <c r="A10" s="15" t="s">
        <v>1052</v>
      </c>
    </row>
    <row r="11" spans="1:1">
      <c r="A11" s="15"/>
    </row>
    <row r="12" spans="1:1" ht="51">
      <c r="A12" s="15" t="s">
        <v>1053</v>
      </c>
    </row>
    <row r="13" spans="1:1" ht="76.5">
      <c r="A13" s="15" t="s">
        <v>1054</v>
      </c>
    </row>
    <row r="14" spans="1:1" ht="38.25">
      <c r="A14" s="15" t="s">
        <v>1055</v>
      </c>
    </row>
    <row r="15" spans="1:1" ht="25.5">
      <c r="A15" s="15" t="s">
        <v>1056</v>
      </c>
    </row>
    <row r="16" spans="1:1" ht="25.5">
      <c r="A16" s="15" t="s">
        <v>1057</v>
      </c>
    </row>
    <row r="17" spans="1:1" ht="25.5">
      <c r="A17" s="15" t="s">
        <v>1058</v>
      </c>
    </row>
    <row r="18" spans="1:1" ht="38.25">
      <c r="A18" s="15" t="s">
        <v>1059</v>
      </c>
    </row>
    <row r="19" spans="1:1" ht="51">
      <c r="A19" s="15" t="s">
        <v>1060</v>
      </c>
    </row>
    <row r="20" spans="1:1">
      <c r="A20" s="15" t="s">
        <v>1061</v>
      </c>
    </row>
    <row r="21" spans="1:1">
      <c r="A21" s="15" t="s">
        <v>1062</v>
      </c>
    </row>
    <row r="22" spans="1:1" ht="25.5">
      <c r="A22" s="15" t="s">
        <v>1063</v>
      </c>
    </row>
    <row r="23" spans="1:1">
      <c r="A23" s="15"/>
    </row>
    <row r="24" spans="1:1">
      <c r="A24" s="15" t="s">
        <v>1064</v>
      </c>
    </row>
    <row r="25" spans="1:1">
      <c r="A25" s="15" t="s">
        <v>1065</v>
      </c>
    </row>
    <row r="26" spans="1:1">
      <c r="A26" s="15" t="s">
        <v>1066</v>
      </c>
    </row>
    <row r="27" spans="1:1">
      <c r="A27" s="15" t="s">
        <v>1067</v>
      </c>
    </row>
    <row r="28" spans="1:1">
      <c r="A28" s="15" t="s">
        <v>1068</v>
      </c>
    </row>
    <row r="29" spans="1:1">
      <c r="A29" s="15"/>
    </row>
    <row r="30" spans="1:1">
      <c r="A30" s="15" t="s">
        <v>1069</v>
      </c>
    </row>
    <row r="31" spans="1:1">
      <c r="A31" s="15" t="s">
        <v>1065</v>
      </c>
    </row>
    <row r="32" spans="1:1">
      <c r="A32" s="15" t="s">
        <v>1067</v>
      </c>
    </row>
    <row r="33" spans="1:1">
      <c r="A33" s="15" t="s">
        <v>1068</v>
      </c>
    </row>
    <row r="34" spans="1:1">
      <c r="A34" s="15"/>
    </row>
    <row r="35" spans="1:1">
      <c r="A35" s="15" t="s">
        <v>1070</v>
      </c>
    </row>
    <row r="36" spans="1:1">
      <c r="A36" s="15" t="s">
        <v>1071</v>
      </c>
    </row>
    <row r="37" spans="1:1">
      <c r="A37" s="15" t="s">
        <v>1072</v>
      </c>
    </row>
    <row r="38" spans="1:1">
      <c r="A38" s="15" t="s">
        <v>1073</v>
      </c>
    </row>
    <row r="39" spans="1:1">
      <c r="A39" s="15" t="s">
        <v>1074</v>
      </c>
    </row>
    <row r="40" spans="1:1">
      <c r="A40" s="15"/>
    </row>
    <row r="41" spans="1:1">
      <c r="A41" s="15" t="s">
        <v>1075</v>
      </c>
    </row>
    <row r="42" spans="1:1" ht="51">
      <c r="A42" s="15" t="s">
        <v>1076</v>
      </c>
    </row>
    <row r="43" spans="1:1">
      <c r="A43" s="15"/>
    </row>
    <row r="44" spans="1:1">
      <c r="A44" s="15" t="s">
        <v>1077</v>
      </c>
    </row>
    <row r="45" spans="1:1" ht="38.25">
      <c r="A45" s="15" t="s">
        <v>1078</v>
      </c>
    </row>
    <row r="46" spans="1:1">
      <c r="A46" s="15"/>
    </row>
    <row r="47" spans="1:1">
      <c r="A47" s="17" t="s">
        <v>1079</v>
      </c>
    </row>
    <row r="48" spans="1:1" ht="25.5">
      <c r="A48" s="15" t="s">
        <v>1080</v>
      </c>
    </row>
    <row r="49" spans="1:1" ht="25.5">
      <c r="A49" s="15" t="s">
        <v>1081</v>
      </c>
    </row>
    <row r="50" spans="1:1">
      <c r="A50" s="15"/>
    </row>
    <row r="51" spans="1:1">
      <c r="A51" s="17" t="s">
        <v>480</v>
      </c>
    </row>
    <row r="52" spans="1:1">
      <c r="A52" s="15" t="s">
        <v>1082</v>
      </c>
    </row>
    <row r="53" spans="1:1">
      <c r="A53" s="15" t="s">
        <v>1083</v>
      </c>
    </row>
    <row r="54" spans="1:1">
      <c r="A54" s="15" t="s">
        <v>1084</v>
      </c>
    </row>
    <row r="55" spans="1:1">
      <c r="A55" s="15" t="s">
        <v>1085</v>
      </c>
    </row>
    <row r="56" spans="1:1">
      <c r="A56" s="15" t="s">
        <v>1086</v>
      </c>
    </row>
    <row r="57" spans="1:1">
      <c r="A57" s="15" t="s">
        <v>1087</v>
      </c>
    </row>
    <row r="58" spans="1:1">
      <c r="A58" s="15" t="s">
        <v>1088</v>
      </c>
    </row>
    <row r="59" spans="1:1">
      <c r="A59" s="15" t="s">
        <v>1089</v>
      </c>
    </row>
    <row r="60" spans="1:1">
      <c r="A60" s="15"/>
    </row>
    <row r="61" spans="1:1" ht="63.75">
      <c r="A61" s="15" t="s">
        <v>1090</v>
      </c>
    </row>
    <row r="62" spans="1:1" ht="38.25">
      <c r="A62" s="15" t="s">
        <v>1091</v>
      </c>
    </row>
    <row r="63" spans="1:1">
      <c r="A63" s="15"/>
    </row>
    <row r="64" spans="1:1">
      <c r="A64" s="15"/>
    </row>
    <row r="65" spans="1:1">
      <c r="A65" s="15"/>
    </row>
    <row r="66" spans="1:1">
      <c r="A66" s="15"/>
    </row>
    <row r="67" spans="1:1">
      <c r="A67" s="15"/>
    </row>
  </sheetData>
  <pageMargins left="0.74803149606299213" right="0.39370078740157483" top="0.59055118110236215" bottom="0.74803149606299213" header="0.31496062992125984" footer="0.31496062992125984"/>
  <pageSetup paperSize="9" scale="98" firstPageNumber="0" orientation="portrait" r:id="rId1"/>
  <rowBreaks count="1" manualBreakCount="1">
    <brk id="3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0070C0"/>
  </sheetPr>
  <dimension ref="A1:AML184"/>
  <sheetViews>
    <sheetView showZeros="0" view="pageBreakPreview" topLeftCell="A36" zoomScale="110" zoomScaleNormal="110" zoomScaleSheetLayoutView="110" workbookViewId="0">
      <selection activeCell="D40" sqref="D40"/>
    </sheetView>
  </sheetViews>
  <sheetFormatPr defaultColWidth="9.140625" defaultRowHeight="15"/>
  <cols>
    <col min="1" max="1" width="2.42578125" style="94" customWidth="1"/>
    <col min="2" max="3" width="3.5703125" style="94" customWidth="1"/>
    <col min="4" max="4" width="45.140625" style="4" customWidth="1"/>
    <col min="5" max="5" width="4.85546875" style="94" customWidth="1"/>
    <col min="6" max="6" width="7.85546875" style="94" customWidth="1"/>
    <col min="7" max="7" width="10" style="94" customWidth="1"/>
    <col min="8" max="8" width="11.5703125" style="94" customWidth="1"/>
    <col min="9" max="9" width="19.5703125" style="27" customWidth="1"/>
    <col min="10" max="1026" width="9.1406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5"/>
      <c r="D2" s="15"/>
      <c r="E2" s="95"/>
      <c r="F2" s="95"/>
      <c r="G2" s="95"/>
      <c r="H2" s="95"/>
      <c r="I2" s="6"/>
    </row>
    <row r="3" spans="1:9" ht="19.5" thickBot="1">
      <c r="A3" s="97" t="s">
        <v>730</v>
      </c>
      <c r="B3" s="98" t="s">
        <v>1038</v>
      </c>
      <c r="C3" s="99"/>
      <c r="D3" s="100" t="s">
        <v>1093</v>
      </c>
      <c r="E3" s="101"/>
      <c r="F3" s="102"/>
      <c r="G3" s="101"/>
      <c r="H3" s="148"/>
      <c r="I3" s="6"/>
    </row>
    <row r="4" spans="1:9" s="88" customFormat="1">
      <c r="A4" s="219"/>
      <c r="B4" s="220"/>
      <c r="C4" s="221"/>
      <c r="D4" s="168"/>
      <c r="E4" s="222"/>
      <c r="F4" s="223"/>
      <c r="G4" s="224"/>
      <c r="H4" s="225"/>
      <c r="I4" s="379"/>
    </row>
    <row r="5" spans="1:9" s="88" customFormat="1">
      <c r="A5" s="103"/>
      <c r="B5" s="45"/>
      <c r="C5" s="161"/>
      <c r="D5" s="226" t="s">
        <v>140</v>
      </c>
      <c r="E5" s="104"/>
      <c r="F5" s="267"/>
      <c r="G5" s="267"/>
      <c r="H5" s="267"/>
      <c r="I5" s="43"/>
    </row>
    <row r="6" spans="1:9" s="88" customFormat="1" ht="51">
      <c r="A6" s="103"/>
      <c r="B6" s="45"/>
      <c r="C6" s="53" t="s">
        <v>243</v>
      </c>
      <c r="D6" s="70" t="s">
        <v>1094</v>
      </c>
      <c r="E6" s="70"/>
      <c r="F6" s="70"/>
      <c r="G6" s="70"/>
      <c r="H6" s="70"/>
      <c r="I6" s="6"/>
    </row>
    <row r="7" spans="1:9" s="88" customFormat="1" ht="127.5">
      <c r="A7" s="103"/>
      <c r="B7" s="45"/>
      <c r="C7" s="53" t="s">
        <v>243</v>
      </c>
      <c r="D7" s="70" t="s">
        <v>1095</v>
      </c>
      <c r="E7" s="70"/>
      <c r="F7" s="70"/>
      <c r="G7" s="70"/>
      <c r="H7" s="70"/>
      <c r="I7" s="6"/>
    </row>
    <row r="8" spans="1:9" s="88" customFormat="1" ht="114.75">
      <c r="A8" s="103"/>
      <c r="B8" s="45"/>
      <c r="C8" s="53" t="s">
        <v>243</v>
      </c>
      <c r="D8" s="70" t="s">
        <v>1096</v>
      </c>
      <c r="E8" s="70"/>
      <c r="F8" s="70"/>
      <c r="G8" s="70"/>
      <c r="H8" s="70"/>
      <c r="I8" s="6"/>
    </row>
    <row r="9" spans="1:9" s="88" customFormat="1" ht="51">
      <c r="A9" s="103"/>
      <c r="B9" s="45"/>
      <c r="C9" s="53" t="s">
        <v>243</v>
      </c>
      <c r="D9" s="70" t="s">
        <v>1097</v>
      </c>
      <c r="E9" s="70"/>
      <c r="F9" s="70"/>
      <c r="G9" s="70"/>
      <c r="H9" s="70"/>
      <c r="I9" s="6"/>
    </row>
    <row r="10" spans="1:9" s="88" customFormat="1">
      <c r="A10" s="103"/>
      <c r="B10" s="45"/>
      <c r="C10" s="53" t="s">
        <v>243</v>
      </c>
      <c r="D10" s="70" t="s">
        <v>1098</v>
      </c>
      <c r="E10" s="70"/>
      <c r="F10" s="70"/>
      <c r="G10" s="70"/>
      <c r="H10" s="70"/>
      <c r="I10" s="6"/>
    </row>
    <row r="11" spans="1:9" s="88" customFormat="1" ht="38.25">
      <c r="A11" s="103"/>
      <c r="B11" s="45"/>
      <c r="C11" s="53"/>
      <c r="D11" s="70" t="s">
        <v>1099</v>
      </c>
      <c r="E11" s="70"/>
      <c r="F11" s="70"/>
      <c r="G11" s="70"/>
      <c r="H11" s="70"/>
      <c r="I11" s="378"/>
    </row>
    <row r="12" spans="1:9" s="88" customFormat="1">
      <c r="A12" s="103"/>
      <c r="B12" s="45"/>
      <c r="C12" s="53" t="s">
        <v>243</v>
      </c>
      <c r="D12" s="70" t="s">
        <v>1100</v>
      </c>
      <c r="E12" s="70"/>
      <c r="F12" s="70"/>
      <c r="G12" s="70"/>
      <c r="H12" s="70"/>
      <c r="I12" s="6"/>
    </row>
    <row r="13" spans="1:9" s="88" customFormat="1" ht="38.25">
      <c r="A13" s="103"/>
      <c r="B13" s="45"/>
      <c r="C13" s="161"/>
      <c r="D13" s="16" t="s">
        <v>1099</v>
      </c>
      <c r="E13" s="70"/>
      <c r="F13" s="70"/>
      <c r="G13" s="70"/>
      <c r="H13" s="70"/>
      <c r="I13" s="6"/>
    </row>
    <row r="14" spans="1:9" s="88" customFormat="1" ht="38.25">
      <c r="A14" s="103"/>
      <c r="B14" s="45"/>
      <c r="C14" s="53" t="s">
        <v>243</v>
      </c>
      <c r="D14" s="70" t="s">
        <v>1101</v>
      </c>
      <c r="E14" s="70"/>
      <c r="F14" s="70"/>
      <c r="G14" s="70"/>
      <c r="H14" s="70"/>
      <c r="I14" s="6"/>
    </row>
    <row r="15" spans="1:9" s="88" customFormat="1" ht="38.25">
      <c r="A15" s="103"/>
      <c r="B15" s="45"/>
      <c r="C15" s="53" t="s">
        <v>243</v>
      </c>
      <c r="D15" s="70" t="s">
        <v>1102</v>
      </c>
      <c r="E15" s="70"/>
      <c r="F15" s="70"/>
      <c r="G15" s="70"/>
      <c r="H15" s="70"/>
      <c r="I15" s="6"/>
    </row>
    <row r="16" spans="1:9" s="88" customFormat="1">
      <c r="A16" s="103"/>
      <c r="B16" s="45"/>
      <c r="C16" s="53" t="s">
        <v>243</v>
      </c>
      <c r="D16" s="70" t="s">
        <v>900</v>
      </c>
      <c r="E16" s="70"/>
      <c r="F16" s="70"/>
      <c r="G16" s="70"/>
      <c r="H16" s="70"/>
      <c r="I16" s="6"/>
    </row>
    <row r="17" spans="1:9" s="88" customFormat="1" ht="25.5">
      <c r="A17" s="103"/>
      <c r="B17" s="45"/>
      <c r="C17" s="53" t="s">
        <v>243</v>
      </c>
      <c r="D17" s="70" t="s">
        <v>1103</v>
      </c>
      <c r="E17" s="70"/>
      <c r="F17" s="70"/>
      <c r="G17" s="70"/>
      <c r="H17" s="70"/>
      <c r="I17" s="6"/>
    </row>
    <row r="18" spans="1:9" s="88" customFormat="1" ht="54.75" customHeight="1">
      <c r="A18" s="103"/>
      <c r="B18" s="45"/>
      <c r="C18" s="53" t="s">
        <v>243</v>
      </c>
      <c r="D18" s="70" t="s">
        <v>1104</v>
      </c>
      <c r="E18" s="70"/>
      <c r="F18" s="70"/>
      <c r="G18" s="70"/>
      <c r="H18" s="70"/>
      <c r="I18" s="378"/>
    </row>
    <row r="19" spans="1:9" s="94" customFormat="1" ht="25.5">
      <c r="A19" s="103"/>
      <c r="B19" s="45"/>
      <c r="C19" s="53" t="s">
        <v>243</v>
      </c>
      <c r="D19" s="70" t="s">
        <v>1105</v>
      </c>
      <c r="E19" s="70"/>
      <c r="F19" s="70"/>
      <c r="G19" s="70"/>
      <c r="H19" s="70"/>
      <c r="I19" s="6"/>
    </row>
    <row r="20" spans="1:9" s="94" customFormat="1">
      <c r="A20" s="103"/>
      <c r="B20" s="45"/>
      <c r="C20" s="161"/>
      <c r="D20" s="70"/>
      <c r="E20" s="70"/>
      <c r="F20" s="70"/>
      <c r="G20" s="70"/>
      <c r="H20" s="70"/>
      <c r="I20" s="6"/>
    </row>
    <row r="21" spans="1:9" s="94" customFormat="1" ht="25.5">
      <c r="A21" s="51" t="s">
        <v>730</v>
      </c>
      <c r="B21" s="77" t="s">
        <v>1038</v>
      </c>
      <c r="C21" s="53">
        <f>MAX(C16:C20)+1</f>
        <v>1</v>
      </c>
      <c r="D21" s="75" t="s">
        <v>1106</v>
      </c>
      <c r="E21" s="108"/>
      <c r="F21" s="105"/>
      <c r="G21" s="201"/>
      <c r="H21" s="201"/>
      <c r="I21" s="6"/>
    </row>
    <row r="22" spans="1:9" s="94" customFormat="1" ht="38.25">
      <c r="A22" s="106"/>
      <c r="B22" s="45"/>
      <c r="C22" s="107"/>
      <c r="D22" s="70" t="s">
        <v>1107</v>
      </c>
      <c r="E22" s="108"/>
      <c r="F22" s="105"/>
      <c r="G22" s="201"/>
      <c r="H22" s="201"/>
      <c r="I22" s="6"/>
    </row>
    <row r="23" spans="1:9" s="94" customFormat="1" ht="51">
      <c r="A23" s="106"/>
      <c r="B23" s="45"/>
      <c r="C23" s="107"/>
      <c r="D23" s="141" t="s">
        <v>1108</v>
      </c>
      <c r="E23" s="108"/>
      <c r="F23" s="105"/>
      <c r="G23" s="201"/>
      <c r="H23" s="201"/>
      <c r="I23" s="6"/>
    </row>
    <row r="24" spans="1:9" s="94" customFormat="1">
      <c r="A24" s="106"/>
      <c r="B24" s="45"/>
      <c r="C24" s="107"/>
      <c r="D24" s="70" t="s">
        <v>1109</v>
      </c>
      <c r="E24" s="108"/>
      <c r="F24" s="105"/>
      <c r="G24" s="201"/>
      <c r="H24" s="201"/>
      <c r="I24" s="393"/>
    </row>
    <row r="25" spans="1:9" s="94" customFormat="1">
      <c r="A25" s="209"/>
      <c r="B25" s="210"/>
      <c r="C25" s="213"/>
      <c r="D25" s="200" t="s">
        <v>1110</v>
      </c>
      <c r="E25" s="112" t="s">
        <v>153</v>
      </c>
      <c r="F25" s="113">
        <v>121</v>
      </c>
      <c r="G25" s="114"/>
      <c r="H25" s="115">
        <f>F25*G25</f>
        <v>0</v>
      </c>
      <c r="I25" s="396" t="s">
        <v>1845</v>
      </c>
    </row>
    <row r="26" spans="1:9" s="94" customFormat="1">
      <c r="A26" s="103"/>
      <c r="B26" s="45"/>
      <c r="C26" s="161"/>
      <c r="D26" s="70"/>
      <c r="E26" s="70"/>
      <c r="F26" s="70"/>
      <c r="G26" s="70"/>
      <c r="H26" s="70"/>
      <c r="I26" s="393"/>
    </row>
    <row r="27" spans="1:9" s="94" customFormat="1">
      <c r="A27" s="51" t="s">
        <v>730</v>
      </c>
      <c r="B27" s="77" t="s">
        <v>1038</v>
      </c>
      <c r="C27" s="53">
        <f>MAX(C21:C26)+1</f>
        <v>2</v>
      </c>
      <c r="D27" s="75" t="s">
        <v>1111</v>
      </c>
      <c r="E27" s="108"/>
      <c r="F27" s="105"/>
      <c r="G27" s="201"/>
      <c r="H27" s="201"/>
      <c r="I27" s="401"/>
    </row>
    <row r="28" spans="1:9" s="88" customFormat="1" ht="51">
      <c r="A28" s="106"/>
      <c r="B28" s="45"/>
      <c r="C28" s="107"/>
      <c r="D28" s="70" t="s">
        <v>1112</v>
      </c>
      <c r="E28" s="108"/>
      <c r="F28" s="105"/>
      <c r="G28" s="201"/>
      <c r="H28" s="201"/>
      <c r="I28" s="393"/>
    </row>
    <row r="29" spans="1:9" s="88" customFormat="1" ht="51">
      <c r="A29" s="106"/>
      <c r="B29" s="45"/>
      <c r="C29" s="107"/>
      <c r="D29" s="141" t="s">
        <v>1108</v>
      </c>
      <c r="E29" s="108"/>
      <c r="F29" s="105"/>
      <c r="G29" s="201"/>
      <c r="H29" s="201"/>
      <c r="I29" s="393"/>
    </row>
    <row r="30" spans="1:9" s="88" customFormat="1">
      <c r="A30" s="106"/>
      <c r="B30" s="45"/>
      <c r="C30" s="107"/>
      <c r="D30" s="70" t="s">
        <v>1113</v>
      </c>
      <c r="E30" s="108"/>
      <c r="F30" s="105"/>
      <c r="G30" s="201"/>
      <c r="H30" s="201"/>
      <c r="I30" s="393"/>
    </row>
    <row r="31" spans="1:9" s="88" customFormat="1">
      <c r="A31" s="209"/>
      <c r="B31" s="210"/>
      <c r="C31" s="213"/>
      <c r="D31" s="200" t="s">
        <v>1110</v>
      </c>
      <c r="E31" s="112" t="s">
        <v>153</v>
      </c>
      <c r="F31" s="113">
        <v>1136</v>
      </c>
      <c r="G31" s="114"/>
      <c r="H31" s="115">
        <f>F31*G31</f>
        <v>0</v>
      </c>
      <c r="I31" s="396" t="s">
        <v>1845</v>
      </c>
    </row>
    <row r="32" spans="1:9" s="88" customFormat="1">
      <c r="A32" s="103"/>
      <c r="B32" s="45"/>
      <c r="C32" s="161"/>
      <c r="D32" s="70"/>
      <c r="E32" s="70"/>
      <c r="F32" s="70"/>
      <c r="G32" s="70"/>
      <c r="H32" s="70"/>
      <c r="I32" s="393"/>
    </row>
    <row r="33" spans="1:9" s="94" customFormat="1" ht="25.5">
      <c r="A33" s="51" t="s">
        <v>730</v>
      </c>
      <c r="B33" s="77" t="s">
        <v>1038</v>
      </c>
      <c r="C33" s="53">
        <f>MAX(C21:C32)+1</f>
        <v>3</v>
      </c>
      <c r="D33" s="75" t="s">
        <v>1114</v>
      </c>
      <c r="E33" s="108"/>
      <c r="F33" s="105"/>
      <c r="G33" s="201"/>
      <c r="H33" s="201"/>
      <c r="I33" s="393"/>
    </row>
    <row r="34" spans="1:9" s="94" customFormat="1" ht="38.25">
      <c r="A34" s="106"/>
      <c r="B34" s="45"/>
      <c r="C34" s="107"/>
      <c r="D34" s="70" t="s">
        <v>1115</v>
      </c>
      <c r="E34" s="108"/>
      <c r="F34" s="105"/>
      <c r="G34" s="201"/>
      <c r="H34" s="201"/>
      <c r="I34" s="393"/>
    </row>
    <row r="35" spans="1:9" s="94" customFormat="1" ht="51">
      <c r="A35" s="106"/>
      <c r="B35" s="45"/>
      <c r="C35" s="107"/>
      <c r="D35" s="141" t="s">
        <v>1108</v>
      </c>
      <c r="E35" s="108"/>
      <c r="F35" s="105"/>
      <c r="G35" s="201"/>
      <c r="H35" s="201"/>
      <c r="I35" s="393"/>
    </row>
    <row r="36" spans="1:9" s="94" customFormat="1" ht="38.25">
      <c r="A36" s="106"/>
      <c r="B36" s="45"/>
      <c r="C36" s="107"/>
      <c r="D36" s="70" t="s">
        <v>1314</v>
      </c>
      <c r="E36" s="108"/>
      <c r="F36" s="105"/>
      <c r="G36" s="201"/>
      <c r="H36" s="201"/>
      <c r="I36" s="393"/>
    </row>
    <row r="37" spans="1:9" s="94" customFormat="1">
      <c r="A37" s="209"/>
      <c r="B37" s="210"/>
      <c r="C37" s="213"/>
      <c r="D37" s="200" t="s">
        <v>1117</v>
      </c>
      <c r="E37" s="112" t="s">
        <v>153</v>
      </c>
      <c r="F37" s="113">
        <v>8.3000000000000007</v>
      </c>
      <c r="G37" s="114"/>
      <c r="H37" s="115">
        <f>F37*G37</f>
        <v>0</v>
      </c>
      <c r="I37" s="396" t="s">
        <v>1845</v>
      </c>
    </row>
    <row r="38" spans="1:9" s="94" customFormat="1">
      <c r="A38" s="103"/>
      <c r="B38" s="45"/>
      <c r="C38" s="212"/>
      <c r="D38" s="199"/>
      <c r="E38" s="108"/>
      <c r="F38" s="105"/>
      <c r="G38" s="109"/>
      <c r="H38" s="160"/>
      <c r="I38" s="393"/>
    </row>
    <row r="39" spans="1:9" s="94" customFormat="1" ht="25.5">
      <c r="A39" s="51" t="s">
        <v>730</v>
      </c>
      <c r="B39" s="77" t="s">
        <v>1038</v>
      </c>
      <c r="C39" s="53">
        <f>MAX(C28:C38)+1</f>
        <v>4</v>
      </c>
      <c r="D39" s="75" t="s">
        <v>1313</v>
      </c>
      <c r="E39" s="108"/>
      <c r="F39" s="105"/>
      <c r="G39" s="201"/>
      <c r="H39" s="201"/>
      <c r="I39" s="393"/>
    </row>
    <row r="40" spans="1:9" s="94" customFormat="1" ht="38.25">
      <c r="A40" s="103"/>
      <c r="B40" s="45"/>
      <c r="C40" s="212"/>
      <c r="D40" s="70" t="s">
        <v>1115</v>
      </c>
      <c r="E40" s="108"/>
      <c r="F40" s="105"/>
      <c r="G40" s="109"/>
      <c r="H40" s="160"/>
      <c r="I40" s="393"/>
    </row>
    <row r="41" spans="1:9" s="94" customFormat="1" ht="51">
      <c r="A41" s="103"/>
      <c r="B41" s="45"/>
      <c r="C41" s="212"/>
      <c r="D41" s="141" t="s">
        <v>1108</v>
      </c>
      <c r="E41" s="108"/>
      <c r="F41" s="105"/>
      <c r="G41" s="109"/>
      <c r="H41" s="160"/>
      <c r="I41" s="393"/>
    </row>
    <row r="42" spans="1:9" s="94" customFormat="1" ht="25.5">
      <c r="A42" s="103"/>
      <c r="B42" s="45"/>
      <c r="C42" s="212"/>
      <c r="D42" s="70" t="s">
        <v>1116</v>
      </c>
      <c r="E42" s="108"/>
      <c r="F42" s="105"/>
      <c r="G42" s="109"/>
      <c r="H42" s="160"/>
      <c r="I42" s="393"/>
    </row>
    <row r="43" spans="1:9" s="94" customFormat="1">
      <c r="A43" s="209"/>
      <c r="B43" s="210"/>
      <c r="C43" s="213"/>
      <c r="D43" s="200" t="s">
        <v>1117</v>
      </c>
      <c r="E43" s="112" t="s">
        <v>153</v>
      </c>
      <c r="F43" s="113">
        <v>190</v>
      </c>
      <c r="G43" s="114"/>
      <c r="H43" s="115">
        <f>F43*G43</f>
        <v>0</v>
      </c>
      <c r="I43" s="396" t="s">
        <v>1845</v>
      </c>
    </row>
    <row r="44" spans="1:9" s="94" customFormat="1">
      <c r="A44" s="103"/>
      <c r="B44" s="45"/>
      <c r="C44" s="212"/>
      <c r="D44" s="199"/>
      <c r="E44" s="108"/>
      <c r="F44" s="105"/>
      <c r="G44" s="109"/>
      <c r="H44" s="160"/>
      <c r="I44" s="6"/>
    </row>
    <row r="45" spans="1:9" s="88" customFormat="1" ht="36.6" customHeight="1" thickBot="1">
      <c r="A45" s="178" t="s">
        <v>730</v>
      </c>
      <c r="B45" s="99" t="s">
        <v>1038</v>
      </c>
      <c r="C45" s="99"/>
      <c r="D45" s="179" t="s">
        <v>1118</v>
      </c>
      <c r="E45" s="101"/>
      <c r="F45" s="102"/>
      <c r="G45" s="387">
        <f>SUM(H4:H44)</f>
        <v>0</v>
      </c>
      <c r="H45" s="387">
        <f>SUM(H25:H43)</f>
        <v>0</v>
      </c>
      <c r="I45" s="6"/>
    </row>
    <row r="46" spans="1:9" ht="18.75">
      <c r="A46" s="235"/>
      <c r="B46" s="236"/>
      <c r="C46" s="237"/>
      <c r="D46" s="238"/>
      <c r="E46" s="239"/>
      <c r="F46" s="1005" t="s">
        <v>1844</v>
      </c>
      <c r="G46" s="1005"/>
      <c r="H46" s="240"/>
      <c r="I46" s="6"/>
    </row>
    <row r="47" spans="1:9">
      <c r="F47" s="1004" t="s">
        <v>1845</v>
      </c>
      <c r="G47" s="1004"/>
      <c r="H47" s="398">
        <f>H25+H31+H37+H43</f>
        <v>0</v>
      </c>
      <c r="I47" s="6"/>
    </row>
    <row r="48" spans="1:9">
      <c r="I48" s="6"/>
    </row>
    <row r="49" spans="9:9">
      <c r="I49" s="25"/>
    </row>
    <row r="50" spans="9:9">
      <c r="I50" s="378"/>
    </row>
    <row r="51" spans="9:9">
      <c r="I51" s="6"/>
    </row>
    <row r="52" spans="9:9">
      <c r="I52" s="6"/>
    </row>
    <row r="53" spans="9:9">
      <c r="I53" s="6"/>
    </row>
    <row r="54" spans="9:9">
      <c r="I54" s="6"/>
    </row>
    <row r="55" spans="9:9">
      <c r="I55" s="6"/>
    </row>
    <row r="56" spans="9:9">
      <c r="I56" s="6"/>
    </row>
    <row r="57" spans="9:9">
      <c r="I57" s="6"/>
    </row>
    <row r="58" spans="9:9">
      <c r="I58" s="6"/>
    </row>
    <row r="59" spans="9:9">
      <c r="I59" s="378"/>
    </row>
    <row r="60" spans="9:9">
      <c r="I60" s="6"/>
    </row>
    <row r="61" spans="9:9">
      <c r="I61" s="6"/>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46:G46"/>
    <mergeCell ref="F47:G47"/>
  </mergeCells>
  <pageMargins left="0.74803149606299213" right="0.39370078740157483" top="0.59055118110236215" bottom="0.74803149606299213" header="0.31496062992125984" footer="0.31496062992125984"/>
  <pageSetup paperSize="9" scale="83" firstPageNumber="0" orientation="portrait" r:id="rId1"/>
  <rowBreaks count="1" manualBreakCount="1">
    <brk id="19" max="16383" man="1"/>
  </rowBreaks>
  <ignoredErrors>
    <ignoredError sqref="G45:H45"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sheetPr>
  <dimension ref="A1:AMK66"/>
  <sheetViews>
    <sheetView showZeros="0" view="pageBreakPreview" zoomScaleNormal="110" workbookViewId="0">
      <selection activeCell="A6" sqref="A6"/>
    </sheetView>
  </sheetViews>
  <sheetFormatPr defaultColWidth="9.140625" defaultRowHeight="15"/>
  <cols>
    <col min="1" max="1" width="90.42578125" style="218" customWidth="1"/>
    <col min="2" max="1025" width="9.140625" style="218"/>
  </cols>
  <sheetData>
    <row r="1" spans="1:1" ht="15.75">
      <c r="A1" s="268"/>
    </row>
    <row r="2" spans="1:1" ht="15.75">
      <c r="A2" s="13" t="s">
        <v>1119</v>
      </c>
    </row>
    <row r="3" spans="1:1">
      <c r="A3" s="269"/>
    </row>
    <row r="4" spans="1:1">
      <c r="A4" s="144"/>
    </row>
    <row r="5" spans="1:1" ht="51">
      <c r="A5" s="16" t="s">
        <v>1120</v>
      </c>
    </row>
    <row r="6" spans="1:1" ht="25.5">
      <c r="A6" s="16" t="s">
        <v>1121</v>
      </c>
    </row>
    <row r="7" spans="1:1" ht="25.5">
      <c r="A7" s="16" t="s">
        <v>1122</v>
      </c>
    </row>
    <row r="8" spans="1:1" ht="38.25">
      <c r="A8" s="16" t="s">
        <v>1123</v>
      </c>
    </row>
    <row r="9" spans="1:1" ht="51">
      <c r="A9" s="16" t="s">
        <v>1124</v>
      </c>
    </row>
    <row r="10" spans="1:1" ht="25.5">
      <c r="A10" s="16" t="s">
        <v>1125</v>
      </c>
    </row>
    <row r="11" spans="1:1" ht="25.5">
      <c r="A11" s="270" t="s">
        <v>1126</v>
      </c>
    </row>
    <row r="12" spans="1:1">
      <c r="A12" s="16" t="s">
        <v>1127</v>
      </c>
    </row>
    <row r="13" spans="1:1">
      <c r="A13" s="16"/>
    </row>
    <row r="14" spans="1:1">
      <c r="A14" s="18" t="s">
        <v>1128</v>
      </c>
    </row>
    <row r="15" spans="1:1" ht="25.5">
      <c r="A15" s="16" t="s">
        <v>1129</v>
      </c>
    </row>
    <row r="16" spans="1:1">
      <c r="A16" s="16" t="s">
        <v>1130</v>
      </c>
    </row>
    <row r="17" spans="1:1">
      <c r="A17" s="16" t="s">
        <v>1131</v>
      </c>
    </row>
    <row r="18" spans="1:1">
      <c r="A18" s="16" t="s">
        <v>1132</v>
      </c>
    </row>
    <row r="19" spans="1:1" ht="25.5">
      <c r="A19" s="16" t="s">
        <v>1133</v>
      </c>
    </row>
    <row r="20" spans="1:1" ht="25.5">
      <c r="A20" s="16" t="s">
        <v>1134</v>
      </c>
    </row>
    <row r="21" spans="1:1">
      <c r="A21" s="16" t="s">
        <v>1135</v>
      </c>
    </row>
    <row r="22" spans="1:1" ht="25.5">
      <c r="A22" s="16" t="s">
        <v>1136</v>
      </c>
    </row>
    <row r="23" spans="1:1">
      <c r="A23" s="16" t="s">
        <v>1137</v>
      </c>
    </row>
    <row r="24" spans="1:1">
      <c r="A24" s="16" t="s">
        <v>1138</v>
      </c>
    </row>
    <row r="25" spans="1:1">
      <c r="A25" s="16" t="s">
        <v>1139</v>
      </c>
    </row>
    <row r="26" spans="1:1">
      <c r="A26" s="16" t="s">
        <v>1140</v>
      </c>
    </row>
    <row r="27" spans="1:1">
      <c r="A27" s="16" t="s">
        <v>1141</v>
      </c>
    </row>
    <row r="28" spans="1:1">
      <c r="A28" s="16" t="s">
        <v>1142</v>
      </c>
    </row>
    <row r="29" spans="1:1" ht="38.25">
      <c r="A29" s="16" t="s">
        <v>1143</v>
      </c>
    </row>
    <row r="30" spans="1:1">
      <c r="A30" s="16" t="s">
        <v>1144</v>
      </c>
    </row>
    <row r="31" spans="1:1">
      <c r="A31" s="16" t="s">
        <v>1145</v>
      </c>
    </row>
    <row r="32" spans="1:1" ht="25.5">
      <c r="A32" s="16" t="s">
        <v>1146</v>
      </c>
    </row>
    <row r="33" spans="1:1" ht="38.25">
      <c r="A33" s="16" t="s">
        <v>1147</v>
      </c>
    </row>
    <row r="34" spans="1:1">
      <c r="A34" s="16"/>
    </row>
    <row r="35" spans="1:1">
      <c r="A35" s="18" t="s">
        <v>1148</v>
      </c>
    </row>
    <row r="36" spans="1:1">
      <c r="A36" s="16" t="s">
        <v>1149</v>
      </c>
    </row>
    <row r="37" spans="1:1" ht="38.25">
      <c r="A37" s="16" t="s">
        <v>1150</v>
      </c>
    </row>
    <row r="38" spans="1:1" ht="25.5">
      <c r="A38" s="16" t="s">
        <v>1151</v>
      </c>
    </row>
    <row r="39" spans="1:1" ht="38.25">
      <c r="A39" s="16" t="s">
        <v>1152</v>
      </c>
    </row>
    <row r="40" spans="1:1" ht="38.25">
      <c r="A40" s="16" t="s">
        <v>1153</v>
      </c>
    </row>
    <row r="41" spans="1:1">
      <c r="A41" s="16"/>
    </row>
    <row r="42" spans="1:1">
      <c r="A42" s="18" t="s">
        <v>1154</v>
      </c>
    </row>
    <row r="43" spans="1:1" ht="38.25">
      <c r="A43" s="16" t="s">
        <v>1155</v>
      </c>
    </row>
    <row r="44" spans="1:1" ht="25.5">
      <c r="A44" s="16" t="s">
        <v>1156</v>
      </c>
    </row>
    <row r="45" spans="1:1">
      <c r="A45" s="16" t="s">
        <v>1157</v>
      </c>
    </row>
    <row r="46" spans="1:1">
      <c r="A46" s="16"/>
    </row>
    <row r="47" spans="1:1">
      <c r="A47" s="18" t="s">
        <v>1158</v>
      </c>
    </row>
    <row r="48" spans="1:1">
      <c r="A48" s="16" t="s">
        <v>1159</v>
      </c>
    </row>
    <row r="49" spans="1:1" ht="25.5">
      <c r="A49" s="16" t="s">
        <v>1160</v>
      </c>
    </row>
    <row r="50" spans="1:1">
      <c r="A50" s="16" t="s">
        <v>1161</v>
      </c>
    </row>
    <row r="51" spans="1:1">
      <c r="A51" s="16" t="s">
        <v>1162</v>
      </c>
    </row>
    <row r="52" spans="1:1">
      <c r="A52" s="16" t="s">
        <v>1163</v>
      </c>
    </row>
    <row r="53" spans="1:1">
      <c r="A53" s="16" t="s">
        <v>1164</v>
      </c>
    </row>
    <row r="54" spans="1:1">
      <c r="A54" s="16" t="s">
        <v>1165</v>
      </c>
    </row>
    <row r="55" spans="1:1" ht="25.5">
      <c r="A55" s="16" t="s">
        <v>1166</v>
      </c>
    </row>
    <row r="56" spans="1:1" ht="25.5">
      <c r="A56" s="16" t="s">
        <v>1167</v>
      </c>
    </row>
    <row r="57" spans="1:1">
      <c r="A57" s="16" t="s">
        <v>1168</v>
      </c>
    </row>
    <row r="58" spans="1:1" ht="25.5">
      <c r="A58" s="16" t="s">
        <v>1169</v>
      </c>
    </row>
    <row r="59" spans="1:1">
      <c r="A59" s="16" t="s">
        <v>1170</v>
      </c>
    </row>
    <row r="60" spans="1:1">
      <c r="A60" s="16" t="s">
        <v>1171</v>
      </c>
    </row>
    <row r="61" spans="1:1">
      <c r="A61" s="16" t="s">
        <v>1172</v>
      </c>
    </row>
    <row r="62" spans="1:1">
      <c r="A62" s="16" t="s">
        <v>1173</v>
      </c>
    </row>
    <row r="63" spans="1:1">
      <c r="A63" s="16" t="s">
        <v>1174</v>
      </c>
    </row>
    <row r="64" spans="1:1">
      <c r="A64" s="16" t="s">
        <v>826</v>
      </c>
    </row>
    <row r="65" spans="1:1">
      <c r="A65" s="16" t="s">
        <v>1175</v>
      </c>
    </row>
    <row r="66" spans="1:1">
      <c r="A66" s="266"/>
    </row>
  </sheetData>
  <pageMargins left="0.74803149606299213" right="0.39370078740157483" top="0.59055118110236215" bottom="0.74803149606299213" header="0.31496062992125984" footer="0.31496062992125984"/>
  <pageSetup paperSize="9" firstPageNumber="0" orientation="portrait" r:id="rId1"/>
  <rowBreaks count="1" manualBreakCount="1">
    <brk id="3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70C0"/>
  </sheetPr>
  <dimension ref="A1:AML184"/>
  <sheetViews>
    <sheetView showZeros="0" view="pageBreakPreview" topLeftCell="A18" zoomScaleNormal="110" zoomScaleSheetLayoutView="100" workbookViewId="0">
      <selection activeCell="D18" sqref="D18"/>
    </sheetView>
  </sheetViews>
  <sheetFormatPr defaultColWidth="9.140625" defaultRowHeight="15"/>
  <cols>
    <col min="1" max="1" width="2.42578125" style="94" customWidth="1"/>
    <col min="2" max="2" width="3.5703125" style="94" customWidth="1"/>
    <col min="3" max="3" width="3.5703125" style="140" customWidth="1"/>
    <col min="4" max="4" width="45.140625" style="4" customWidth="1"/>
    <col min="5" max="5" width="4.85546875" style="94" customWidth="1"/>
    <col min="6" max="6" width="7.85546875" style="94" customWidth="1"/>
    <col min="7" max="7" width="10" style="94" customWidth="1"/>
    <col min="8" max="8" width="11.5703125" style="94" customWidth="1"/>
    <col min="9" max="9" width="19.5703125" style="27" customWidth="1"/>
    <col min="10" max="1026" width="9.140625" style="146"/>
  </cols>
  <sheetData>
    <row r="1" spans="1:9" ht="39.950000000000003" customHeight="1">
      <c r="A1" s="1006">
        <v>0</v>
      </c>
      <c r="B1" s="1006"/>
      <c r="C1" s="1006"/>
      <c r="D1" s="147" t="s">
        <v>132</v>
      </c>
      <c r="E1" s="92" t="s">
        <v>133</v>
      </c>
      <c r="F1" s="92" t="s">
        <v>134</v>
      </c>
      <c r="G1" s="93" t="s">
        <v>135</v>
      </c>
      <c r="H1" s="93" t="s">
        <v>136</v>
      </c>
      <c r="I1" s="383" t="s">
        <v>1846</v>
      </c>
    </row>
    <row r="2" spans="1:9">
      <c r="A2" s="95"/>
      <c r="B2" s="95"/>
      <c r="C2" s="96"/>
      <c r="D2" s="15"/>
      <c r="E2" s="95"/>
      <c r="F2" s="95"/>
      <c r="G2" s="95"/>
      <c r="H2" s="95"/>
      <c r="I2" s="6"/>
    </row>
    <row r="3" spans="1:9" ht="19.5" thickBot="1">
      <c r="A3" s="97" t="s">
        <v>730</v>
      </c>
      <c r="B3" s="98" t="s">
        <v>1092</v>
      </c>
      <c r="C3" s="99"/>
      <c r="D3" s="100" t="s">
        <v>1176</v>
      </c>
      <c r="E3" s="101"/>
      <c r="F3" s="102"/>
      <c r="G3" s="101"/>
      <c r="H3" s="148"/>
      <c r="I3" s="6"/>
    </row>
    <row r="4" spans="1:9" s="94" customFormat="1">
      <c r="A4" s="103"/>
      <c r="B4" s="45"/>
      <c r="C4" s="107"/>
      <c r="D4" s="12"/>
      <c r="E4" s="108"/>
      <c r="F4" s="105"/>
      <c r="G4" s="157"/>
      <c r="H4" s="109"/>
      <c r="I4" s="379"/>
    </row>
    <row r="5" spans="1:9" s="94" customFormat="1">
      <c r="A5" s="103"/>
      <c r="B5" s="45"/>
      <c r="C5" s="107"/>
      <c r="D5" s="75" t="s">
        <v>140</v>
      </c>
      <c r="E5" s="108"/>
      <c r="F5" s="105"/>
      <c r="G5" s="157"/>
      <c r="H5" s="109"/>
      <c r="I5" s="43"/>
    </row>
    <row r="6" spans="1:9" s="94" customFormat="1" ht="38.25">
      <c r="A6" s="103"/>
      <c r="B6" s="45"/>
      <c r="C6" s="107" t="s">
        <v>243</v>
      </c>
      <c r="D6" s="12" t="s">
        <v>1177</v>
      </c>
      <c r="E6" s="108"/>
      <c r="F6" s="105"/>
      <c r="G6" s="157"/>
      <c r="H6" s="109"/>
      <c r="I6" s="6"/>
    </row>
    <row r="7" spans="1:9" s="94" customFormat="1" ht="38.25">
      <c r="A7" s="103"/>
      <c r="B7" s="45"/>
      <c r="C7" s="107" t="s">
        <v>243</v>
      </c>
      <c r="D7" s="12" t="s">
        <v>1178</v>
      </c>
      <c r="E7" s="108"/>
      <c r="F7" s="105"/>
      <c r="G7" s="157"/>
      <c r="H7" s="109"/>
      <c r="I7" s="6"/>
    </row>
    <row r="8" spans="1:9" s="94" customFormat="1" ht="25.5">
      <c r="A8" s="103"/>
      <c r="B8" s="45"/>
      <c r="C8" s="107" t="s">
        <v>243</v>
      </c>
      <c r="D8" s="12" t="s">
        <v>1179</v>
      </c>
      <c r="E8" s="108"/>
      <c r="F8" s="105"/>
      <c r="G8" s="157"/>
      <c r="H8" s="109"/>
      <c r="I8" s="6"/>
    </row>
    <row r="9" spans="1:9" s="94" customFormat="1" ht="38.25">
      <c r="A9" s="103"/>
      <c r="B9" s="45"/>
      <c r="C9" s="107" t="s">
        <v>243</v>
      </c>
      <c r="D9" s="12" t="s">
        <v>1180</v>
      </c>
      <c r="E9" s="108"/>
      <c r="F9" s="105"/>
      <c r="G9" s="157"/>
      <c r="H9" s="109"/>
      <c r="I9" s="6"/>
    </row>
    <row r="10" spans="1:9" s="94" customFormat="1" ht="63.75">
      <c r="A10" s="103"/>
      <c r="B10" s="45"/>
      <c r="C10" s="47" t="s">
        <v>243</v>
      </c>
      <c r="D10" s="70" t="s">
        <v>1181</v>
      </c>
      <c r="E10" s="108"/>
      <c r="F10" s="105"/>
      <c r="G10" s="157"/>
      <c r="H10" s="109"/>
      <c r="I10" s="6"/>
    </row>
    <row r="11" spans="1:9" s="94" customFormat="1" ht="25.5">
      <c r="A11" s="103"/>
      <c r="B11" s="45"/>
      <c r="C11" s="47" t="s">
        <v>243</v>
      </c>
      <c r="D11" s="70" t="s">
        <v>1182</v>
      </c>
      <c r="E11" s="108"/>
      <c r="F11" s="105"/>
      <c r="G11" s="157"/>
      <c r="H11" s="109"/>
      <c r="I11" s="378"/>
    </row>
    <row r="12" spans="1:9" s="94" customFormat="1" ht="242.25">
      <c r="A12" s="103"/>
      <c r="B12" s="45"/>
      <c r="C12" s="107" t="s">
        <v>243</v>
      </c>
      <c r="D12" s="12" t="s">
        <v>1183</v>
      </c>
      <c r="E12" s="108"/>
      <c r="F12" s="105"/>
      <c r="G12" s="157"/>
      <c r="H12" s="109"/>
      <c r="I12" s="6"/>
    </row>
    <row r="13" spans="1:9" s="94" customFormat="1" ht="63.75">
      <c r="A13" s="103"/>
      <c r="B13" s="45"/>
      <c r="C13" s="107" t="s">
        <v>243</v>
      </c>
      <c r="D13" s="70" t="s">
        <v>1184</v>
      </c>
      <c r="E13" s="108"/>
      <c r="F13" s="105"/>
      <c r="G13" s="157"/>
      <c r="H13" s="109"/>
      <c r="I13" s="6"/>
    </row>
    <row r="14" spans="1:9" s="94" customFormat="1">
      <c r="A14" s="103"/>
      <c r="B14" s="45"/>
      <c r="C14" s="107"/>
      <c r="D14" s="199"/>
      <c r="E14" s="108"/>
      <c r="F14" s="105"/>
      <c r="G14" s="157"/>
      <c r="H14" s="160"/>
      <c r="I14" s="6"/>
    </row>
    <row r="15" spans="1:9" s="94" customFormat="1" ht="51">
      <c r="A15" s="51" t="s">
        <v>730</v>
      </c>
      <c r="B15" s="77" t="s">
        <v>1092</v>
      </c>
      <c r="C15" s="53">
        <f>MAX(C14:C14)+1</f>
        <v>1</v>
      </c>
      <c r="D15" s="69" t="s">
        <v>1185</v>
      </c>
      <c r="E15" s="108"/>
      <c r="F15" s="105"/>
      <c r="G15" s="109"/>
      <c r="H15" s="109"/>
      <c r="I15" s="6"/>
    </row>
    <row r="16" spans="1:9" s="94" customFormat="1" ht="38.25">
      <c r="A16" s="106"/>
      <c r="B16" s="45"/>
      <c r="C16" s="53"/>
      <c r="D16" s="70" t="s">
        <v>1186</v>
      </c>
      <c r="E16" s="108"/>
      <c r="F16" s="105"/>
      <c r="G16" s="104"/>
      <c r="H16" s="105"/>
      <c r="I16" s="6"/>
    </row>
    <row r="17" spans="1:9" s="94" customFormat="1">
      <c r="A17" s="103"/>
      <c r="B17" s="45"/>
      <c r="C17" s="107"/>
      <c r="D17" s="70" t="s">
        <v>1187</v>
      </c>
      <c r="E17" s="108"/>
      <c r="F17" s="105"/>
      <c r="G17" s="157"/>
      <c r="H17" s="160"/>
      <c r="I17" s="6"/>
    </row>
    <row r="18" spans="1:9" s="94" customFormat="1" ht="89.25">
      <c r="A18" s="103"/>
      <c r="B18" s="45"/>
      <c r="C18" s="107"/>
      <c r="D18" s="70" t="s">
        <v>1188</v>
      </c>
      <c r="E18" s="108"/>
      <c r="F18" s="105"/>
      <c r="G18" s="157"/>
      <c r="H18" s="160"/>
      <c r="I18" s="378"/>
    </row>
    <row r="19" spans="1:9" s="94" customFormat="1">
      <c r="A19" s="103"/>
      <c r="B19" s="45"/>
      <c r="C19" s="107"/>
      <c r="D19" s="70" t="s">
        <v>1189</v>
      </c>
      <c r="E19" s="108"/>
      <c r="F19" s="105"/>
      <c r="G19" s="157"/>
      <c r="H19" s="160"/>
      <c r="I19" s="6"/>
    </row>
    <row r="20" spans="1:9" s="94" customFormat="1">
      <c r="A20" s="103"/>
      <c r="B20" s="45"/>
      <c r="C20" s="107"/>
      <c r="D20" s="70" t="s">
        <v>1190</v>
      </c>
      <c r="E20" s="108"/>
      <c r="F20" s="105"/>
      <c r="G20" s="157"/>
      <c r="H20" s="160"/>
      <c r="I20" s="6"/>
    </row>
    <row r="21" spans="1:9" s="94" customFormat="1">
      <c r="A21" s="209"/>
      <c r="B21" s="210"/>
      <c r="C21" s="111" t="s">
        <v>266</v>
      </c>
      <c r="D21" s="200" t="s">
        <v>1301</v>
      </c>
      <c r="E21" s="112" t="s">
        <v>297</v>
      </c>
      <c r="F21" s="113">
        <v>1</v>
      </c>
      <c r="G21" s="114"/>
      <c r="H21" s="115">
        <f>F21*G21</f>
        <v>0</v>
      </c>
      <c r="I21" s="396" t="s">
        <v>1845</v>
      </c>
    </row>
    <row r="22" spans="1:9" s="94" customFormat="1" ht="26.25">
      <c r="A22" s="209"/>
      <c r="B22" s="210"/>
      <c r="C22" s="111" t="s">
        <v>269</v>
      </c>
      <c r="D22" s="200" t="s">
        <v>1191</v>
      </c>
      <c r="E22" s="112" t="s">
        <v>297</v>
      </c>
      <c r="F22" s="113">
        <v>1</v>
      </c>
      <c r="G22" s="114"/>
      <c r="H22" s="115">
        <f>F22*G22</f>
        <v>0</v>
      </c>
      <c r="I22" s="396" t="s">
        <v>1845</v>
      </c>
    </row>
    <row r="23" spans="1:9" s="94" customFormat="1">
      <c r="A23" s="103"/>
      <c r="B23" s="45"/>
      <c r="C23" s="107"/>
      <c r="D23" s="199"/>
      <c r="E23" s="108"/>
      <c r="F23" s="105"/>
      <c r="G23" s="157"/>
      <c r="H23" s="160"/>
      <c r="I23" s="393"/>
    </row>
    <row r="24" spans="1:9" s="94" customFormat="1">
      <c r="A24" s="51" t="s">
        <v>730</v>
      </c>
      <c r="B24" s="77" t="s">
        <v>1092</v>
      </c>
      <c r="C24" s="53">
        <f>MAX(C15:C23)+1</f>
        <v>2</v>
      </c>
      <c r="D24" s="69" t="s">
        <v>1192</v>
      </c>
      <c r="E24" s="108"/>
      <c r="F24" s="105"/>
      <c r="G24" s="109"/>
      <c r="H24" s="109"/>
      <c r="I24" s="393"/>
    </row>
    <row r="25" spans="1:9" s="94" customFormat="1" ht="51">
      <c r="A25" s="106"/>
      <c r="B25" s="45"/>
      <c r="C25" s="53"/>
      <c r="D25" s="70" t="s">
        <v>1193</v>
      </c>
      <c r="E25" s="108"/>
      <c r="F25" s="105"/>
      <c r="G25" s="104"/>
      <c r="H25" s="105"/>
      <c r="I25" s="401"/>
    </row>
    <row r="26" spans="1:9" s="94" customFormat="1" ht="26.25">
      <c r="A26" s="103"/>
      <c r="B26" s="45"/>
      <c r="C26" s="107"/>
      <c r="D26" s="199" t="s">
        <v>1194</v>
      </c>
      <c r="E26" s="108"/>
      <c r="F26" s="105"/>
      <c r="G26" s="157"/>
      <c r="H26" s="160"/>
      <c r="I26" s="393"/>
    </row>
    <row r="27" spans="1:9" s="94" customFormat="1">
      <c r="A27" s="209"/>
      <c r="B27" s="210"/>
      <c r="C27" s="111" t="s">
        <v>266</v>
      </c>
      <c r="D27" s="200" t="s">
        <v>1195</v>
      </c>
      <c r="E27" s="112" t="s">
        <v>146</v>
      </c>
      <c r="F27" s="113">
        <v>3</v>
      </c>
      <c r="G27" s="114"/>
      <c r="H27" s="115">
        <f>F27*G27</f>
        <v>0</v>
      </c>
      <c r="I27" s="396" t="s">
        <v>1845</v>
      </c>
    </row>
    <row r="28" spans="1:9" s="94" customFormat="1">
      <c r="A28" s="103"/>
      <c r="B28" s="45"/>
      <c r="C28" s="107"/>
      <c r="D28" s="199"/>
      <c r="E28" s="108"/>
      <c r="F28" s="105"/>
      <c r="G28" s="157"/>
      <c r="H28" s="160"/>
      <c r="I28" s="6"/>
    </row>
    <row r="29" spans="1:9" s="88" customFormat="1" ht="36.6" customHeight="1" thickBot="1">
      <c r="A29" s="178" t="s">
        <v>730</v>
      </c>
      <c r="B29" s="99" t="s">
        <v>1092</v>
      </c>
      <c r="C29" s="99"/>
      <c r="D29" s="179" t="s">
        <v>1196</v>
      </c>
      <c r="E29" s="101"/>
      <c r="F29" s="102"/>
      <c r="G29" s="387"/>
      <c r="H29" s="387">
        <f>SUM(H21:H27)</f>
        <v>0</v>
      </c>
      <c r="I29" s="6"/>
    </row>
    <row r="30" spans="1:9" s="88" customFormat="1" ht="15.75">
      <c r="A30" s="246"/>
      <c r="B30" s="247"/>
      <c r="C30" s="248"/>
      <c r="D30" s="249"/>
      <c r="E30" s="250"/>
      <c r="F30" s="1005" t="s">
        <v>1844</v>
      </c>
      <c r="G30" s="1005"/>
      <c r="H30" s="258"/>
      <c r="I30" s="6"/>
    </row>
    <row r="31" spans="1:9" ht="18.75">
      <c r="A31" s="235"/>
      <c r="B31" s="236"/>
      <c r="C31" s="237"/>
      <c r="D31" s="238"/>
      <c r="E31" s="239"/>
      <c r="F31" s="1004" t="s">
        <v>1845</v>
      </c>
      <c r="G31" s="1004"/>
      <c r="H31" s="240">
        <f>H21+H22+H27</f>
        <v>0</v>
      </c>
      <c r="I31" s="6"/>
    </row>
    <row r="32" spans="1:9">
      <c r="I32" s="378"/>
    </row>
    <row r="33" spans="9:9">
      <c r="I33" s="6"/>
    </row>
    <row r="34" spans="9:9">
      <c r="I34" s="6"/>
    </row>
    <row r="35" spans="9:9">
      <c r="I35" s="6"/>
    </row>
    <row r="36" spans="9:9">
      <c r="I36" s="6"/>
    </row>
    <row r="37" spans="9:9">
      <c r="I37" s="6"/>
    </row>
    <row r="38" spans="9:9">
      <c r="I38" s="378"/>
    </row>
    <row r="39" spans="9:9">
      <c r="I39" s="6"/>
    </row>
    <row r="40" spans="9:9">
      <c r="I40" s="378"/>
    </row>
    <row r="41" spans="9:9">
      <c r="I41" s="6"/>
    </row>
    <row r="42" spans="9:9">
      <c r="I42" s="6"/>
    </row>
    <row r="43" spans="9:9">
      <c r="I43" s="6"/>
    </row>
    <row r="44" spans="9:9">
      <c r="I44" s="6"/>
    </row>
    <row r="45" spans="9:9">
      <c r="I45" s="6"/>
    </row>
    <row r="46" spans="9:9">
      <c r="I46" s="6"/>
    </row>
    <row r="47" spans="9:9">
      <c r="I47" s="6"/>
    </row>
    <row r="48" spans="9:9">
      <c r="I48" s="6"/>
    </row>
    <row r="49" spans="9:9">
      <c r="I49" s="25"/>
    </row>
    <row r="50" spans="9:9">
      <c r="I50" s="378"/>
    </row>
    <row r="51" spans="9:9">
      <c r="I51" s="6"/>
    </row>
    <row r="52" spans="9:9">
      <c r="I52" s="6"/>
    </row>
    <row r="53" spans="9:9">
      <c r="I53" s="6"/>
    </row>
    <row r="54" spans="9:9">
      <c r="I54" s="6"/>
    </row>
    <row r="55" spans="9:9">
      <c r="I55" s="6"/>
    </row>
    <row r="56" spans="9:9">
      <c r="I56" s="6"/>
    </row>
    <row r="57" spans="9:9">
      <c r="I57" s="6"/>
    </row>
    <row r="58" spans="9:9">
      <c r="I58" s="6"/>
    </row>
    <row r="59" spans="9:9">
      <c r="I59" s="378"/>
    </row>
    <row r="60" spans="9:9">
      <c r="I60" s="6"/>
    </row>
    <row r="61" spans="9:9">
      <c r="I61" s="6"/>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30:G30"/>
    <mergeCell ref="F31:G31"/>
  </mergeCells>
  <pageMargins left="0.74803149606299213" right="0.39370078740157483" top="0.59055118110236215" bottom="0.74803149606299213" header="0.31496062992125984" footer="0.31496062992125984"/>
  <pageSetup paperSize="9" scale="83" firstPageNumber="0" orientation="portrait" r:id="rId1"/>
  <ignoredErrors>
    <ignoredError sqref="H29 H3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AMK34"/>
  <sheetViews>
    <sheetView showZeros="0" view="pageBreakPreview" topLeftCell="A22" zoomScale="110" zoomScaleNormal="110" zoomScaleSheetLayoutView="110" workbookViewId="0">
      <selection activeCell="A13" sqref="A13"/>
    </sheetView>
  </sheetViews>
  <sheetFormatPr defaultColWidth="9" defaultRowHeight="15"/>
  <cols>
    <col min="1" max="1" width="90.42578125" style="15" customWidth="1"/>
    <col min="2" max="1025" width="9" style="20"/>
  </cols>
  <sheetData>
    <row r="1" spans="1:1" s="12" customFormat="1" ht="12.75">
      <c r="A1" s="21"/>
    </row>
    <row r="2" spans="1:1">
      <c r="A2" s="22" t="s">
        <v>114</v>
      </c>
    </row>
    <row r="3" spans="1:1">
      <c r="A3" s="23"/>
    </row>
    <row r="5" spans="1:1">
      <c r="A5" s="24" t="s">
        <v>115</v>
      </c>
    </row>
    <row r="6" spans="1:1">
      <c r="A6" s="25"/>
    </row>
    <row r="7" spans="1:1" ht="39">
      <c r="A7" s="25" t="s">
        <v>116</v>
      </c>
    </row>
    <row r="8" spans="1:1">
      <c r="A8" s="25"/>
    </row>
    <row r="9" spans="1:1">
      <c r="A9" s="24" t="s">
        <v>117</v>
      </c>
    </row>
    <row r="10" spans="1:1">
      <c r="A10" s="25"/>
    </row>
    <row r="11" spans="1:1">
      <c r="A11" s="25" t="s">
        <v>118</v>
      </c>
    </row>
    <row r="12" spans="1:1">
      <c r="A12" s="25"/>
    </row>
    <row r="13" spans="1:1">
      <c r="A13" s="24" t="s">
        <v>119</v>
      </c>
    </row>
    <row r="14" spans="1:1">
      <c r="A14" s="25"/>
    </row>
    <row r="15" spans="1:1" ht="90">
      <c r="A15" s="25" t="s">
        <v>120</v>
      </c>
    </row>
    <row r="16" spans="1:1">
      <c r="A16" s="25"/>
    </row>
    <row r="17" spans="1:1">
      <c r="A17" s="24" t="s">
        <v>121</v>
      </c>
    </row>
    <row r="18" spans="1:1">
      <c r="A18" s="25"/>
    </row>
    <row r="19" spans="1:1" ht="26.25">
      <c r="A19" s="25" t="s">
        <v>122</v>
      </c>
    </row>
    <row r="20" spans="1:1">
      <c r="A20" s="25"/>
    </row>
    <row r="21" spans="1:1">
      <c r="A21" s="24" t="s">
        <v>123</v>
      </c>
    </row>
    <row r="22" spans="1:1">
      <c r="A22" s="24"/>
    </row>
    <row r="23" spans="1:1" ht="26.25">
      <c r="A23" s="25" t="s">
        <v>124</v>
      </c>
    </row>
    <row r="24" spans="1:1">
      <c r="A24" s="25"/>
    </row>
    <row r="25" spans="1:1">
      <c r="A25" s="24" t="s">
        <v>125</v>
      </c>
    </row>
    <row r="26" spans="1:1">
      <c r="A26" s="25"/>
    </row>
    <row r="27" spans="1:1" ht="51.75">
      <c r="A27" s="25" t="s">
        <v>126</v>
      </c>
    </row>
    <row r="28" spans="1:1">
      <c r="A28" s="25"/>
    </row>
    <row r="29" spans="1:1">
      <c r="A29" s="24" t="s">
        <v>127</v>
      </c>
    </row>
    <row r="30" spans="1:1">
      <c r="A30" s="25"/>
    </row>
    <row r="31" spans="1:1" ht="39">
      <c r="A31" s="25" t="s">
        <v>128</v>
      </c>
    </row>
    <row r="32" spans="1:1" ht="64.5">
      <c r="A32" s="25" t="s">
        <v>129</v>
      </c>
    </row>
    <row r="33" spans="1:1">
      <c r="A33" s="25"/>
    </row>
    <row r="34" spans="1:1">
      <c r="A34" s="26" t="s">
        <v>130</v>
      </c>
    </row>
  </sheetData>
  <pageMargins left="0.74803149606299213" right="0.39370078740157483" top="0.59055118110236227" bottom="0.74803149606299213" header="0.31496062992125984" footer="0.31496062992125984"/>
  <pageSetup paperSize="9" scale="94" firstPageNumber="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70C0"/>
  </sheetPr>
  <dimension ref="A1:AML203"/>
  <sheetViews>
    <sheetView showZeros="0" view="pageBreakPreview" topLeftCell="A192" zoomScale="110" zoomScaleNormal="110" zoomScaleSheetLayoutView="110" workbookViewId="0">
      <selection activeCell="I9" sqref="I9"/>
    </sheetView>
  </sheetViews>
  <sheetFormatPr defaultColWidth="9.140625" defaultRowHeight="15"/>
  <cols>
    <col min="1" max="1" width="2.42578125" style="94" customWidth="1"/>
    <col min="2" max="2" width="3.5703125" style="94" customWidth="1"/>
    <col min="3" max="3" width="3.5703125" style="140" customWidth="1"/>
    <col min="4" max="4" width="45.140625" style="4" customWidth="1"/>
    <col min="5" max="5" width="4.85546875" style="94" customWidth="1"/>
    <col min="6" max="6" width="7.85546875" style="94" customWidth="1"/>
    <col min="7" max="7" width="10" style="94" customWidth="1"/>
    <col min="8" max="8" width="11.5703125" style="94" customWidth="1"/>
    <col min="9" max="9" width="19.5703125" style="27" customWidth="1"/>
    <col min="10" max="1026" width="9.140625" style="146"/>
  </cols>
  <sheetData>
    <row r="1" spans="1:9" ht="39.950000000000003" customHeight="1">
      <c r="A1" s="1009" t="s">
        <v>131</v>
      </c>
      <c r="B1" s="1009"/>
      <c r="C1" s="1009"/>
      <c r="D1" s="402" t="s">
        <v>132</v>
      </c>
      <c r="E1" s="403" t="s">
        <v>133</v>
      </c>
      <c r="F1" s="403" t="s">
        <v>134</v>
      </c>
      <c r="G1" s="404" t="s">
        <v>135</v>
      </c>
      <c r="H1" s="404" t="s">
        <v>136</v>
      </c>
      <c r="I1" s="405" t="s">
        <v>1846</v>
      </c>
    </row>
    <row r="2" spans="1:9">
      <c r="A2" s="406"/>
      <c r="B2" s="406"/>
      <c r="C2" s="407"/>
      <c r="D2" s="408"/>
      <c r="E2" s="406"/>
      <c r="F2" s="406"/>
      <c r="G2" s="406"/>
      <c r="H2" s="406"/>
      <c r="I2" s="409"/>
    </row>
    <row r="3" spans="1:9" ht="19.5" thickBot="1">
      <c r="A3" s="410" t="s">
        <v>1197</v>
      </c>
      <c r="B3" s="411" t="s">
        <v>138</v>
      </c>
      <c r="C3" s="412"/>
      <c r="D3" s="413" t="s">
        <v>1198</v>
      </c>
      <c r="E3" s="414"/>
      <c r="F3" s="415"/>
      <c r="G3" s="414"/>
      <c r="H3" s="552"/>
      <c r="I3" s="409"/>
    </row>
    <row r="4" spans="1:9" s="94" customFormat="1">
      <c r="A4" s="416"/>
      <c r="B4" s="417"/>
      <c r="C4" s="418"/>
      <c r="D4" s="419"/>
      <c r="E4" s="420"/>
      <c r="F4" s="421"/>
      <c r="G4" s="422"/>
      <c r="H4" s="553"/>
      <c r="I4" s="423"/>
    </row>
    <row r="5" spans="1:9" s="94" customFormat="1">
      <c r="A5" s="327"/>
      <c r="B5" s="328"/>
      <c r="C5" s="424"/>
      <c r="D5" s="425" t="s">
        <v>1316</v>
      </c>
      <c r="E5" s="426"/>
      <c r="F5" s="427"/>
      <c r="G5" s="428"/>
      <c r="H5" s="554"/>
      <c r="I5" s="429"/>
    </row>
    <row r="6" spans="1:9" s="94" customFormat="1" ht="45.75" customHeight="1">
      <c r="A6" s="416"/>
      <c r="B6" s="417"/>
      <c r="C6" s="430"/>
      <c r="D6" s="431" t="s">
        <v>1317</v>
      </c>
      <c r="E6" s="431"/>
      <c r="F6" s="427"/>
      <c r="G6" s="428"/>
      <c r="H6" s="554"/>
      <c r="I6" s="409"/>
    </row>
    <row r="7" spans="1:9" s="94" customFormat="1" ht="24">
      <c r="A7" s="416"/>
      <c r="B7" s="417"/>
      <c r="C7" s="430"/>
      <c r="D7" s="432" t="s">
        <v>1848</v>
      </c>
      <c r="E7" s="432"/>
      <c r="F7" s="427"/>
      <c r="G7" s="428"/>
      <c r="H7" s="554"/>
      <c r="I7" s="409"/>
    </row>
    <row r="8" spans="1:9" s="94" customFormat="1">
      <c r="A8" s="416"/>
      <c r="B8" s="417"/>
      <c r="C8" s="433"/>
      <c r="D8" s="426"/>
      <c r="E8" s="434"/>
      <c r="F8" s="427"/>
      <c r="G8" s="435"/>
      <c r="H8" s="554"/>
      <c r="I8" s="409"/>
    </row>
    <row r="9" spans="1:9" s="94" customFormat="1">
      <c r="A9" s="327" t="s">
        <v>1197</v>
      </c>
      <c r="B9" s="328" t="s">
        <v>138</v>
      </c>
      <c r="C9" s="424" t="s">
        <v>1330</v>
      </c>
      <c r="D9" s="436" t="s">
        <v>1849</v>
      </c>
      <c r="E9" s="437"/>
      <c r="F9" s="438"/>
      <c r="G9" s="439"/>
      <c r="H9" s="555"/>
      <c r="I9" s="409"/>
    </row>
    <row r="10" spans="1:9" s="94" customFormat="1">
      <c r="A10" s="440"/>
      <c r="B10" s="441"/>
      <c r="C10" s="442"/>
      <c r="D10" s="436" t="s">
        <v>1318</v>
      </c>
      <c r="E10" s="443"/>
      <c r="F10" s="444"/>
      <c r="G10" s="439"/>
      <c r="H10" s="555"/>
      <c r="I10" s="409"/>
    </row>
    <row r="11" spans="1:9" s="94" customFormat="1">
      <c r="A11" s="416"/>
      <c r="B11" s="417"/>
      <c r="C11" s="442"/>
      <c r="D11" s="445" t="s">
        <v>1319</v>
      </c>
      <c r="E11" s="443" t="s">
        <v>297</v>
      </c>
      <c r="F11" s="437">
        <v>1</v>
      </c>
      <c r="G11" s="439"/>
      <c r="H11" s="446">
        <f t="shared" ref="H11:H18" si="0">F11*G11</f>
        <v>0</v>
      </c>
      <c r="I11" s="447"/>
    </row>
    <row r="12" spans="1:9" s="94" customFormat="1">
      <c r="A12" s="416"/>
      <c r="B12" s="417"/>
      <c r="C12" s="442"/>
      <c r="D12" s="445" t="s">
        <v>1320</v>
      </c>
      <c r="E12" s="437" t="s">
        <v>297</v>
      </c>
      <c r="F12" s="437">
        <v>2</v>
      </c>
      <c r="G12" s="448"/>
      <c r="H12" s="446">
        <f t="shared" si="0"/>
        <v>0</v>
      </c>
      <c r="I12" s="447"/>
    </row>
    <row r="13" spans="1:9" s="94" customFormat="1">
      <c r="A13" s="416"/>
      <c r="B13" s="417"/>
      <c r="C13" s="442"/>
      <c r="D13" s="445" t="s">
        <v>1321</v>
      </c>
      <c r="E13" s="437" t="s">
        <v>297</v>
      </c>
      <c r="F13" s="437">
        <v>6</v>
      </c>
      <c r="G13" s="448"/>
      <c r="H13" s="446">
        <f t="shared" si="0"/>
        <v>0</v>
      </c>
      <c r="I13" s="447"/>
    </row>
    <row r="14" spans="1:9" s="94" customFormat="1">
      <c r="A14" s="416"/>
      <c r="B14" s="417"/>
      <c r="C14" s="442"/>
      <c r="D14" s="445" t="s">
        <v>1322</v>
      </c>
      <c r="E14" s="437" t="s">
        <v>297</v>
      </c>
      <c r="F14" s="437">
        <v>12</v>
      </c>
      <c r="G14" s="448"/>
      <c r="H14" s="446">
        <f>F14*G14</f>
        <v>0</v>
      </c>
      <c r="I14" s="447"/>
    </row>
    <row r="15" spans="1:9" s="94" customFormat="1">
      <c r="A15" s="416"/>
      <c r="B15" s="417"/>
      <c r="C15" s="442"/>
      <c r="D15" s="445" t="s">
        <v>1323</v>
      </c>
      <c r="E15" s="437" t="s">
        <v>297</v>
      </c>
      <c r="F15" s="437">
        <v>2</v>
      </c>
      <c r="G15" s="448"/>
      <c r="H15" s="446">
        <f t="shared" si="0"/>
        <v>0</v>
      </c>
      <c r="I15" s="447"/>
    </row>
    <row r="16" spans="1:9" s="94" customFormat="1" ht="32.25" customHeight="1">
      <c r="A16" s="416"/>
      <c r="B16" s="417"/>
      <c r="C16" s="442"/>
      <c r="D16" s="449" t="s">
        <v>1324</v>
      </c>
      <c r="E16" s="437" t="s">
        <v>297</v>
      </c>
      <c r="F16" s="437">
        <v>1</v>
      </c>
      <c r="G16" s="448"/>
      <c r="H16" s="446">
        <f t="shared" si="0"/>
        <v>0</v>
      </c>
      <c r="I16" s="447"/>
    </row>
    <row r="17" spans="1:9" s="94" customFormat="1">
      <c r="A17" s="416"/>
      <c r="B17" s="417"/>
      <c r="C17" s="442"/>
      <c r="D17" s="445" t="s">
        <v>1325</v>
      </c>
      <c r="E17" s="437"/>
      <c r="F17" s="437"/>
      <c r="G17" s="448"/>
      <c r="H17" s="446"/>
      <c r="I17" s="409"/>
    </row>
    <row r="18" spans="1:9" s="94" customFormat="1" ht="72">
      <c r="A18" s="416"/>
      <c r="B18" s="417"/>
      <c r="C18" s="442"/>
      <c r="D18" s="450" t="s">
        <v>1326</v>
      </c>
      <c r="E18" s="451" t="s">
        <v>146</v>
      </c>
      <c r="F18" s="452">
        <v>1</v>
      </c>
      <c r="G18" s="453"/>
      <c r="H18" s="556">
        <f t="shared" si="0"/>
        <v>0</v>
      </c>
      <c r="I18" s="447"/>
    </row>
    <row r="19" spans="1:9" s="94" customFormat="1">
      <c r="A19" s="416"/>
      <c r="B19" s="417"/>
      <c r="C19" s="442"/>
      <c r="D19" s="454" t="s">
        <v>1327</v>
      </c>
      <c r="E19" s="427" t="s">
        <v>146</v>
      </c>
      <c r="F19" s="455">
        <v>1</v>
      </c>
      <c r="G19" s="456">
        <f>SUM(H11:H18)</f>
        <v>0</v>
      </c>
      <c r="H19" s="557">
        <f>G19*F19</f>
        <v>0</v>
      </c>
      <c r="I19" s="457" t="s">
        <v>1844</v>
      </c>
    </row>
    <row r="20" spans="1:9" s="94" customFormat="1">
      <c r="A20" s="416"/>
      <c r="B20" s="417"/>
      <c r="C20" s="442"/>
      <c r="D20" s="454"/>
      <c r="E20" s="427"/>
      <c r="F20" s="455"/>
      <c r="G20" s="456"/>
      <c r="H20" s="557"/>
      <c r="I20" s="458"/>
    </row>
    <row r="21" spans="1:9" s="94" customFormat="1">
      <c r="A21" s="327" t="s">
        <v>1197</v>
      </c>
      <c r="B21" s="328" t="s">
        <v>138</v>
      </c>
      <c r="C21" s="424">
        <v>2</v>
      </c>
      <c r="D21" s="436" t="s">
        <v>1850</v>
      </c>
      <c r="E21" s="459"/>
      <c r="F21" s="438"/>
      <c r="G21" s="439"/>
      <c r="H21" s="555"/>
      <c r="I21" s="458"/>
    </row>
    <row r="22" spans="1:9" s="94" customFormat="1">
      <c r="A22" s="416"/>
      <c r="B22" s="417"/>
      <c r="C22" s="442"/>
      <c r="D22" s="436" t="s">
        <v>1318</v>
      </c>
      <c r="E22" s="443"/>
      <c r="F22" s="444"/>
      <c r="G22" s="439"/>
      <c r="H22" s="555"/>
      <c r="I22" s="458"/>
    </row>
    <row r="23" spans="1:9" s="94" customFormat="1">
      <c r="A23" s="416"/>
      <c r="B23" s="417"/>
      <c r="C23" s="442"/>
      <c r="D23" s="445" t="s">
        <v>1319</v>
      </c>
      <c r="E23" s="443" t="s">
        <v>297</v>
      </c>
      <c r="F23" s="437">
        <v>1</v>
      </c>
      <c r="G23" s="448"/>
      <c r="H23" s="446">
        <f t="shared" ref="H23:H28" si="1">F23*G23</f>
        <v>0</v>
      </c>
      <c r="I23" s="458"/>
    </row>
    <row r="24" spans="1:9" s="94" customFormat="1">
      <c r="A24" s="440"/>
      <c r="B24" s="441"/>
      <c r="C24" s="442"/>
      <c r="D24" s="445" t="s">
        <v>1328</v>
      </c>
      <c r="E24" s="437" t="s">
        <v>297</v>
      </c>
      <c r="F24" s="437">
        <v>2</v>
      </c>
      <c r="G24" s="448"/>
      <c r="H24" s="446">
        <f t="shared" si="1"/>
        <v>0</v>
      </c>
      <c r="I24" s="458"/>
    </row>
    <row r="25" spans="1:9" s="94" customFormat="1">
      <c r="A25" s="416"/>
      <c r="B25" s="417"/>
      <c r="C25" s="442"/>
      <c r="D25" s="445" t="s">
        <v>1321</v>
      </c>
      <c r="E25" s="437" t="s">
        <v>297</v>
      </c>
      <c r="F25" s="437">
        <v>7</v>
      </c>
      <c r="G25" s="448"/>
      <c r="H25" s="446">
        <f t="shared" si="1"/>
        <v>0</v>
      </c>
      <c r="I25" s="460"/>
    </row>
    <row r="26" spans="1:9" s="94" customFormat="1">
      <c r="A26" s="416"/>
      <c r="B26" s="417"/>
      <c r="C26" s="442"/>
      <c r="D26" s="445" t="s">
        <v>1322</v>
      </c>
      <c r="E26" s="437" t="s">
        <v>297</v>
      </c>
      <c r="F26" s="437">
        <v>15</v>
      </c>
      <c r="G26" s="448"/>
      <c r="H26" s="446">
        <f t="shared" si="1"/>
        <v>0</v>
      </c>
      <c r="I26" s="458"/>
    </row>
    <row r="27" spans="1:9" s="94" customFormat="1">
      <c r="A27" s="416"/>
      <c r="B27" s="417"/>
      <c r="C27" s="442"/>
      <c r="D27" s="445" t="s">
        <v>1323</v>
      </c>
      <c r="E27" s="437" t="s">
        <v>297</v>
      </c>
      <c r="F27" s="437">
        <v>3</v>
      </c>
      <c r="G27" s="448"/>
      <c r="H27" s="446">
        <f t="shared" si="1"/>
        <v>0</v>
      </c>
      <c r="I27" s="458"/>
    </row>
    <row r="28" spans="1:9" s="94" customFormat="1" ht="31.5" customHeight="1">
      <c r="A28" s="416"/>
      <c r="B28" s="417"/>
      <c r="C28" s="442"/>
      <c r="D28" s="449" t="s">
        <v>1324</v>
      </c>
      <c r="E28" s="437" t="s">
        <v>297</v>
      </c>
      <c r="F28" s="437">
        <v>1</v>
      </c>
      <c r="G28" s="448"/>
      <c r="H28" s="446">
        <f t="shared" si="1"/>
        <v>0</v>
      </c>
      <c r="I28" s="458"/>
    </row>
    <row r="29" spans="1:9" s="94" customFormat="1">
      <c r="A29" s="461"/>
      <c r="B29" s="417"/>
      <c r="C29" s="442"/>
      <c r="D29" s="445" t="s">
        <v>1325</v>
      </c>
      <c r="E29" s="437"/>
      <c r="F29" s="437"/>
      <c r="G29" s="448"/>
      <c r="H29" s="446"/>
      <c r="I29" s="458"/>
    </row>
    <row r="30" spans="1:9" s="94" customFormat="1" ht="72">
      <c r="A30" s="440"/>
      <c r="B30" s="441"/>
      <c r="C30" s="442"/>
      <c r="D30" s="450" t="s">
        <v>1326</v>
      </c>
      <c r="E30" s="451" t="s">
        <v>146</v>
      </c>
      <c r="F30" s="452">
        <v>1</v>
      </c>
      <c r="G30" s="453"/>
      <c r="H30" s="556">
        <f>F30*G30</f>
        <v>0</v>
      </c>
      <c r="I30" s="458"/>
    </row>
    <row r="31" spans="1:9" s="94" customFormat="1">
      <c r="A31" s="416"/>
      <c r="B31" s="417"/>
      <c r="C31" s="442"/>
      <c r="D31" s="454" t="s">
        <v>1329</v>
      </c>
      <c r="E31" s="427" t="s">
        <v>146</v>
      </c>
      <c r="F31" s="455">
        <v>1</v>
      </c>
      <c r="G31" s="456">
        <f>SUM(H23:H30)</f>
        <v>0</v>
      </c>
      <c r="H31" s="557">
        <f>G31*F31</f>
        <v>0</v>
      </c>
      <c r="I31" s="457" t="s">
        <v>1844</v>
      </c>
    </row>
    <row r="32" spans="1:9" s="94" customFormat="1">
      <c r="A32" s="461"/>
      <c r="B32" s="417"/>
      <c r="C32" s="462"/>
      <c r="D32" s="463"/>
      <c r="E32" s="464"/>
      <c r="F32" s="438"/>
      <c r="G32" s="439"/>
      <c r="H32" s="555"/>
      <c r="I32" s="458"/>
    </row>
    <row r="33" spans="1:9" s="94" customFormat="1" ht="15.75" thickBot="1">
      <c r="A33" s="440"/>
      <c r="B33" s="441"/>
      <c r="C33" s="465"/>
      <c r="D33" s="466" t="s">
        <v>1331</v>
      </c>
      <c r="E33" s="467"/>
      <c r="F33" s="468"/>
      <c r="G33" s="469"/>
      <c r="H33" s="558">
        <f>H31+H19</f>
        <v>0</v>
      </c>
      <c r="I33" s="470"/>
    </row>
    <row r="34" spans="1:9" s="94" customFormat="1" ht="15.75" thickTop="1">
      <c r="A34" s="461"/>
      <c r="B34" s="417"/>
      <c r="C34" s="471"/>
      <c r="D34" s="408"/>
      <c r="E34" s="420"/>
      <c r="F34" s="421"/>
      <c r="G34" s="472"/>
      <c r="H34" s="421"/>
      <c r="I34" s="458"/>
    </row>
    <row r="35" spans="1:9" s="94" customFormat="1">
      <c r="A35" s="461"/>
      <c r="B35" s="417"/>
      <c r="C35" s="471"/>
      <c r="D35" s="1010" t="s">
        <v>1332</v>
      </c>
      <c r="E35" s="1010"/>
      <c r="F35" s="421"/>
      <c r="G35" s="472"/>
      <c r="H35" s="421"/>
      <c r="I35" s="458"/>
    </row>
    <row r="36" spans="1:9" s="94" customFormat="1" ht="48.75">
      <c r="A36" s="461"/>
      <c r="B36" s="417"/>
      <c r="C36" s="471"/>
      <c r="D36" s="426" t="s">
        <v>1333</v>
      </c>
      <c r="E36" s="420"/>
      <c r="F36" s="421"/>
      <c r="G36" s="472"/>
      <c r="H36" s="421"/>
      <c r="I36" s="458"/>
    </row>
    <row r="37" spans="1:9" s="94" customFormat="1">
      <c r="A37" s="461"/>
      <c r="B37" s="417"/>
      <c r="C37" s="471"/>
      <c r="D37" s="408"/>
      <c r="E37" s="420"/>
      <c r="F37" s="421"/>
      <c r="G37" s="472"/>
      <c r="H37" s="421"/>
      <c r="I37" s="458"/>
    </row>
    <row r="38" spans="1:9" s="94" customFormat="1" ht="48">
      <c r="A38" s="327" t="s">
        <v>1197</v>
      </c>
      <c r="B38" s="328" t="s">
        <v>138</v>
      </c>
      <c r="C38" s="424">
        <v>3</v>
      </c>
      <c r="D38" s="474" t="s">
        <v>1334</v>
      </c>
      <c r="E38" s="475" t="s">
        <v>1335</v>
      </c>
      <c r="F38" s="476">
        <v>25</v>
      </c>
      <c r="G38" s="472"/>
      <c r="H38" s="446">
        <f>F38*G38</f>
        <v>0</v>
      </c>
      <c r="I38" s="458" t="s">
        <v>1845</v>
      </c>
    </row>
    <row r="39" spans="1:9" s="94" customFormat="1">
      <c r="A39" s="461"/>
      <c r="B39" s="417"/>
      <c r="C39" s="471"/>
      <c r="D39" s="408"/>
      <c r="E39" s="420"/>
      <c r="F39" s="421"/>
      <c r="G39" s="472"/>
      <c r="H39" s="421"/>
      <c r="I39" s="458"/>
    </row>
    <row r="40" spans="1:9" s="94" customFormat="1" ht="48">
      <c r="A40" s="327" t="s">
        <v>1197</v>
      </c>
      <c r="B40" s="328" t="s">
        <v>138</v>
      </c>
      <c r="C40" s="424">
        <v>4</v>
      </c>
      <c r="D40" s="474" t="s">
        <v>1336</v>
      </c>
      <c r="E40" s="475" t="s">
        <v>1335</v>
      </c>
      <c r="F40" s="476">
        <v>11</v>
      </c>
      <c r="G40" s="472"/>
      <c r="H40" s="446">
        <f>F40*G40</f>
        <v>0</v>
      </c>
      <c r="I40" s="458" t="s">
        <v>1845</v>
      </c>
    </row>
    <row r="41" spans="1:9" s="94" customFormat="1">
      <c r="A41" s="461"/>
      <c r="B41" s="417"/>
      <c r="C41" s="477"/>
      <c r="D41" s="446"/>
      <c r="E41" s="455"/>
      <c r="F41" s="427"/>
      <c r="G41" s="472"/>
      <c r="H41" s="421"/>
      <c r="I41" s="458"/>
    </row>
    <row r="42" spans="1:9" s="94" customFormat="1" ht="57" customHeight="1">
      <c r="A42" s="327" t="s">
        <v>1197</v>
      </c>
      <c r="B42" s="328" t="s">
        <v>138</v>
      </c>
      <c r="C42" s="424">
        <v>5</v>
      </c>
      <c r="D42" s="474" t="s">
        <v>1337</v>
      </c>
      <c r="E42" s="475" t="s">
        <v>1335</v>
      </c>
      <c r="F42" s="476">
        <v>13</v>
      </c>
      <c r="G42" s="472"/>
      <c r="H42" s="446">
        <f>F42*G42</f>
        <v>0</v>
      </c>
      <c r="I42" s="458" t="s">
        <v>1845</v>
      </c>
    </row>
    <row r="43" spans="1:9" s="94" customFormat="1">
      <c r="A43" s="461"/>
      <c r="B43" s="417"/>
      <c r="C43" s="478"/>
      <c r="D43" s="474"/>
      <c r="E43" s="475"/>
      <c r="F43" s="476"/>
      <c r="G43" s="472"/>
      <c r="H43" s="421"/>
      <c r="I43" s="458"/>
    </row>
    <row r="44" spans="1:9" s="94" customFormat="1" ht="81.75" customHeight="1">
      <c r="A44" s="327" t="s">
        <v>1197</v>
      </c>
      <c r="B44" s="328" t="s">
        <v>138</v>
      </c>
      <c r="C44" s="424">
        <v>6</v>
      </c>
      <c r="D44" s="474" t="s">
        <v>1338</v>
      </c>
      <c r="E44" s="475" t="s">
        <v>1335</v>
      </c>
      <c r="F44" s="476">
        <v>2</v>
      </c>
      <c r="G44" s="472"/>
      <c r="H44" s="446">
        <f>F44*G44</f>
        <v>0</v>
      </c>
      <c r="I44" s="458" t="s">
        <v>1845</v>
      </c>
    </row>
    <row r="45" spans="1:9" s="94" customFormat="1">
      <c r="A45" s="461"/>
      <c r="B45" s="417"/>
      <c r="C45" s="478"/>
      <c r="D45" s="474"/>
      <c r="E45" s="475"/>
      <c r="F45" s="476"/>
      <c r="G45" s="472"/>
      <c r="H45" s="421"/>
      <c r="I45" s="458"/>
    </row>
    <row r="46" spans="1:9" s="94" customFormat="1" ht="72">
      <c r="A46" s="327" t="s">
        <v>1197</v>
      </c>
      <c r="B46" s="328" t="s">
        <v>138</v>
      </c>
      <c r="C46" s="424">
        <v>7</v>
      </c>
      <c r="D46" s="474" t="s">
        <v>1339</v>
      </c>
      <c r="E46" s="475" t="s">
        <v>1340</v>
      </c>
      <c r="F46" s="476">
        <v>1</v>
      </c>
      <c r="G46" s="472"/>
      <c r="H46" s="446">
        <f>F46*G46</f>
        <v>0</v>
      </c>
      <c r="I46" s="458" t="s">
        <v>1845</v>
      </c>
    </row>
    <row r="47" spans="1:9" s="94" customFormat="1">
      <c r="A47" s="461"/>
      <c r="B47" s="417"/>
      <c r="C47" s="478"/>
      <c r="D47" s="474"/>
      <c r="E47" s="475"/>
      <c r="F47" s="476"/>
      <c r="G47" s="472"/>
      <c r="H47" s="421"/>
      <c r="I47" s="458"/>
    </row>
    <row r="48" spans="1:9" s="94" customFormat="1">
      <c r="A48" s="327" t="s">
        <v>1197</v>
      </c>
      <c r="B48" s="328" t="s">
        <v>138</v>
      </c>
      <c r="C48" s="424">
        <v>8</v>
      </c>
      <c r="D48" s="474" t="s">
        <v>1341</v>
      </c>
      <c r="E48" s="475" t="s">
        <v>297</v>
      </c>
      <c r="F48" s="476">
        <v>2</v>
      </c>
      <c r="G48" s="472"/>
      <c r="H48" s="446">
        <f>F48*G48</f>
        <v>0</v>
      </c>
      <c r="I48" s="458" t="s">
        <v>1845</v>
      </c>
    </row>
    <row r="49" spans="1:9" s="94" customFormat="1">
      <c r="A49" s="461"/>
      <c r="B49" s="417"/>
      <c r="C49" s="478"/>
      <c r="D49" s="474"/>
      <c r="E49" s="475"/>
      <c r="F49" s="476"/>
      <c r="G49" s="472"/>
      <c r="H49" s="421"/>
      <c r="I49" s="479"/>
    </row>
    <row r="50" spans="1:9" s="94" customFormat="1">
      <c r="A50" s="327" t="s">
        <v>1197</v>
      </c>
      <c r="B50" s="328" t="s">
        <v>138</v>
      </c>
      <c r="C50" s="424">
        <v>9</v>
      </c>
      <c r="D50" s="474" t="s">
        <v>1342</v>
      </c>
      <c r="E50" s="475"/>
      <c r="F50" s="476"/>
      <c r="G50" s="472"/>
      <c r="H50" s="421"/>
      <c r="I50" s="458"/>
    </row>
    <row r="51" spans="1:9" s="94" customFormat="1">
      <c r="A51" s="461"/>
      <c r="B51" s="417"/>
      <c r="C51" s="478"/>
      <c r="D51" s="480" t="s">
        <v>1343</v>
      </c>
      <c r="E51" s="475" t="s">
        <v>297</v>
      </c>
      <c r="F51" s="481">
        <v>2</v>
      </c>
      <c r="G51" s="472"/>
      <c r="H51" s="446">
        <f t="shared" ref="H51:H56" si="2">F51*G51</f>
        <v>0</v>
      </c>
      <c r="I51" s="458" t="s">
        <v>1845</v>
      </c>
    </row>
    <row r="52" spans="1:9" s="94" customFormat="1">
      <c r="A52" s="461"/>
      <c r="B52" s="417"/>
      <c r="C52" s="478"/>
      <c r="D52" s="480" t="s">
        <v>1344</v>
      </c>
      <c r="E52" s="475" t="s">
        <v>297</v>
      </c>
      <c r="F52" s="476">
        <v>2</v>
      </c>
      <c r="G52" s="472"/>
      <c r="H52" s="446">
        <f t="shared" si="2"/>
        <v>0</v>
      </c>
      <c r="I52" s="458" t="s">
        <v>1845</v>
      </c>
    </row>
    <row r="53" spans="1:9" s="94" customFormat="1">
      <c r="A53" s="461"/>
      <c r="B53" s="417"/>
      <c r="C53" s="478"/>
      <c r="D53" s="480" t="s">
        <v>1345</v>
      </c>
      <c r="E53" s="475" t="s">
        <v>297</v>
      </c>
      <c r="F53" s="476">
        <v>2</v>
      </c>
      <c r="G53" s="472"/>
      <c r="H53" s="446">
        <f t="shared" si="2"/>
        <v>0</v>
      </c>
      <c r="I53" s="458" t="s">
        <v>1845</v>
      </c>
    </row>
    <row r="54" spans="1:9" s="94" customFormat="1">
      <c r="A54" s="461"/>
      <c r="B54" s="417"/>
      <c r="C54" s="478"/>
      <c r="D54" s="480" t="s">
        <v>1346</v>
      </c>
      <c r="E54" s="475" t="s">
        <v>297</v>
      </c>
      <c r="F54" s="476">
        <v>1</v>
      </c>
      <c r="G54" s="472"/>
      <c r="H54" s="446">
        <f t="shared" si="2"/>
        <v>0</v>
      </c>
      <c r="I54" s="458" t="s">
        <v>1845</v>
      </c>
    </row>
    <row r="55" spans="1:9" s="94" customFormat="1">
      <c r="A55" s="461"/>
      <c r="B55" s="417"/>
      <c r="C55" s="478"/>
      <c r="D55" s="480" t="s">
        <v>1347</v>
      </c>
      <c r="E55" s="475" t="s">
        <v>297</v>
      </c>
      <c r="F55" s="476">
        <v>2</v>
      </c>
      <c r="G55" s="472"/>
      <c r="H55" s="446">
        <f t="shared" si="2"/>
        <v>0</v>
      </c>
      <c r="I55" s="458" t="s">
        <v>1845</v>
      </c>
    </row>
    <row r="56" spans="1:9" s="94" customFormat="1">
      <c r="A56" s="461"/>
      <c r="B56" s="417"/>
      <c r="C56" s="478"/>
      <c r="D56" s="480" t="s">
        <v>1348</v>
      </c>
      <c r="E56" s="475" t="s">
        <v>297</v>
      </c>
      <c r="F56" s="476">
        <v>2</v>
      </c>
      <c r="G56" s="472"/>
      <c r="H56" s="446">
        <f t="shared" si="2"/>
        <v>0</v>
      </c>
      <c r="I56" s="458" t="s">
        <v>1845</v>
      </c>
    </row>
    <row r="57" spans="1:9" s="94" customFormat="1">
      <c r="A57" s="461"/>
      <c r="B57" s="417"/>
      <c r="C57" s="477"/>
      <c r="D57" s="480"/>
      <c r="E57" s="455"/>
      <c r="F57" s="427"/>
      <c r="G57" s="472"/>
      <c r="H57" s="421"/>
      <c r="I57" s="458"/>
    </row>
    <row r="58" spans="1:9" s="94" customFormat="1" ht="33" customHeight="1">
      <c r="A58" s="327" t="s">
        <v>1197</v>
      </c>
      <c r="B58" s="328" t="s">
        <v>138</v>
      </c>
      <c r="C58" s="424">
        <v>10</v>
      </c>
      <c r="D58" s="449" t="s">
        <v>1349</v>
      </c>
      <c r="E58" s="437" t="s">
        <v>297</v>
      </c>
      <c r="F58" s="437">
        <v>3</v>
      </c>
      <c r="G58" s="472"/>
      <c r="H58" s="446">
        <f>F58*G58</f>
        <v>0</v>
      </c>
      <c r="I58" s="458" t="s">
        <v>1845</v>
      </c>
    </row>
    <row r="59" spans="1:9" s="94" customFormat="1">
      <c r="A59" s="461"/>
      <c r="B59" s="417"/>
      <c r="C59" s="482"/>
      <c r="D59" s="431"/>
      <c r="E59" s="464"/>
      <c r="F59" s="483"/>
      <c r="G59" s="472"/>
      <c r="H59" s="421"/>
      <c r="I59" s="458"/>
    </row>
    <row r="60" spans="1:9" s="94" customFormat="1" ht="15.75" thickBot="1">
      <c r="A60" s="461"/>
      <c r="B60" s="417"/>
      <c r="C60" s="484"/>
      <c r="D60" s="484" t="s">
        <v>1350</v>
      </c>
      <c r="E60" s="485"/>
      <c r="F60" s="486"/>
      <c r="G60" s="487"/>
      <c r="H60" s="559">
        <f>SUM(H36:H58)</f>
        <v>0</v>
      </c>
      <c r="I60" s="470"/>
    </row>
    <row r="61" spans="1:9" s="94" customFormat="1" ht="15.75" thickTop="1">
      <c r="A61" s="461"/>
      <c r="B61" s="417"/>
      <c r="C61" s="471"/>
      <c r="D61" s="408"/>
      <c r="E61" s="420"/>
      <c r="F61" s="421"/>
      <c r="G61" s="472"/>
      <c r="H61" s="421"/>
      <c r="I61" s="458"/>
    </row>
    <row r="62" spans="1:9" s="94" customFormat="1">
      <c r="A62" s="461"/>
      <c r="B62" s="417"/>
      <c r="C62" s="471"/>
      <c r="D62" s="425" t="s">
        <v>1351</v>
      </c>
      <c r="E62" s="420"/>
      <c r="F62" s="421"/>
      <c r="G62" s="472"/>
      <c r="H62" s="421"/>
      <c r="I62" s="458"/>
    </row>
    <row r="63" spans="1:9" s="94" customFormat="1" ht="48.75">
      <c r="A63" s="461"/>
      <c r="B63" s="417"/>
      <c r="C63" s="471"/>
      <c r="D63" s="488" t="s">
        <v>1352</v>
      </c>
      <c r="E63" s="420"/>
      <c r="F63" s="421"/>
      <c r="G63" s="472"/>
      <c r="H63" s="421"/>
      <c r="I63" s="458"/>
    </row>
    <row r="64" spans="1:9" s="94" customFormat="1">
      <c r="A64" s="461"/>
      <c r="B64" s="417"/>
      <c r="C64" s="471"/>
      <c r="D64" s="408"/>
      <c r="E64" s="420"/>
      <c r="F64" s="421"/>
      <c r="G64" s="472"/>
      <c r="H64" s="421"/>
      <c r="I64" s="458"/>
    </row>
    <row r="65" spans="1:9" s="94" customFormat="1">
      <c r="A65" s="327" t="s">
        <v>1197</v>
      </c>
      <c r="B65" s="328" t="s">
        <v>138</v>
      </c>
      <c r="C65" s="424">
        <v>11</v>
      </c>
      <c r="D65" s="489" t="s">
        <v>1353</v>
      </c>
      <c r="E65" s="490" t="s">
        <v>297</v>
      </c>
      <c r="F65" s="490">
        <v>29</v>
      </c>
      <c r="G65" s="472"/>
      <c r="H65" s="446">
        <f>F65*G65</f>
        <v>0</v>
      </c>
      <c r="I65" s="458" t="s">
        <v>1845</v>
      </c>
    </row>
    <row r="66" spans="1:9" s="94" customFormat="1">
      <c r="A66" s="461"/>
      <c r="B66" s="417"/>
      <c r="C66" s="490"/>
      <c r="D66" s="489"/>
      <c r="E66" s="490"/>
      <c r="F66" s="490"/>
      <c r="G66" s="472"/>
      <c r="H66" s="421"/>
      <c r="I66" s="458"/>
    </row>
    <row r="67" spans="1:9" s="94" customFormat="1">
      <c r="A67" s="327" t="s">
        <v>1197</v>
      </c>
      <c r="B67" s="328" t="s">
        <v>138</v>
      </c>
      <c r="C67" s="424">
        <v>12</v>
      </c>
      <c r="D67" s="489" t="s">
        <v>1354</v>
      </c>
      <c r="E67" s="490" t="s">
        <v>297</v>
      </c>
      <c r="F67" s="490">
        <v>4</v>
      </c>
      <c r="G67" s="472"/>
      <c r="H67" s="446">
        <f>F67*G67</f>
        <v>0</v>
      </c>
      <c r="I67" s="458" t="s">
        <v>1845</v>
      </c>
    </row>
    <row r="68" spans="1:9" s="94" customFormat="1">
      <c r="A68" s="461"/>
      <c r="B68" s="417"/>
      <c r="C68" s="490"/>
      <c r="D68" s="489"/>
      <c r="E68" s="490"/>
      <c r="F68" s="490"/>
      <c r="G68" s="472"/>
      <c r="H68" s="421"/>
      <c r="I68" s="491"/>
    </row>
    <row r="69" spans="1:9" s="94" customFormat="1">
      <c r="A69" s="327" t="s">
        <v>1197</v>
      </c>
      <c r="B69" s="328" t="s">
        <v>138</v>
      </c>
      <c r="C69" s="424">
        <v>13</v>
      </c>
      <c r="D69" s="489" t="s">
        <v>1355</v>
      </c>
      <c r="E69" s="490" t="s">
        <v>297</v>
      </c>
      <c r="F69" s="490">
        <v>3</v>
      </c>
      <c r="G69" s="472"/>
      <c r="H69" s="446">
        <f>F69*G69</f>
        <v>0</v>
      </c>
      <c r="I69" s="458" t="s">
        <v>1845</v>
      </c>
    </row>
    <row r="70" spans="1:9" s="94" customFormat="1">
      <c r="A70" s="461"/>
      <c r="B70" s="417"/>
      <c r="C70" s="490"/>
      <c r="D70" s="489"/>
      <c r="E70" s="490"/>
      <c r="F70" s="490"/>
      <c r="G70" s="472"/>
      <c r="H70" s="421"/>
      <c r="I70" s="458"/>
    </row>
    <row r="71" spans="1:9" s="94" customFormat="1">
      <c r="A71" s="461"/>
      <c r="B71" s="417"/>
      <c r="C71" s="492"/>
      <c r="D71" s="449"/>
      <c r="E71" s="493"/>
      <c r="F71" s="433"/>
      <c r="G71" s="472"/>
      <c r="H71" s="421"/>
      <c r="I71" s="458"/>
    </row>
    <row r="72" spans="1:9" s="94" customFormat="1">
      <c r="A72" s="461"/>
      <c r="B72" s="417"/>
      <c r="C72" s="494"/>
      <c r="D72" s="495" t="s">
        <v>1356</v>
      </c>
      <c r="E72" s="437"/>
      <c r="F72" s="433"/>
      <c r="G72" s="472"/>
      <c r="H72" s="421"/>
      <c r="I72" s="458"/>
    </row>
    <row r="73" spans="1:9" s="94" customFormat="1">
      <c r="A73" s="461"/>
      <c r="B73" s="417"/>
      <c r="C73" s="494"/>
      <c r="D73" s="496"/>
      <c r="E73" s="437"/>
      <c r="F73" s="433"/>
      <c r="G73" s="472"/>
      <c r="H73" s="421"/>
      <c r="I73" s="458"/>
    </row>
    <row r="74" spans="1:9" s="94" customFormat="1" ht="46.5" customHeight="1">
      <c r="A74" s="327" t="s">
        <v>1197</v>
      </c>
      <c r="B74" s="328" t="s">
        <v>138</v>
      </c>
      <c r="C74" s="424">
        <v>14</v>
      </c>
      <c r="D74" s="449" t="s">
        <v>1357</v>
      </c>
      <c r="E74" s="490" t="s">
        <v>1358</v>
      </c>
      <c r="F74" s="433">
        <v>4</v>
      </c>
      <c r="G74" s="472"/>
      <c r="H74" s="446">
        <f>F74*G74</f>
        <v>0</v>
      </c>
      <c r="I74" s="458" t="s">
        <v>1845</v>
      </c>
    </row>
    <row r="75" spans="1:9" s="94" customFormat="1">
      <c r="A75" s="461"/>
      <c r="B75" s="417"/>
      <c r="C75" s="492"/>
      <c r="D75" s="449"/>
      <c r="E75" s="490"/>
      <c r="F75" s="433"/>
      <c r="G75" s="472"/>
      <c r="H75" s="421"/>
      <c r="I75" s="491"/>
    </row>
    <row r="76" spans="1:9" s="94" customFormat="1" ht="45.75" customHeight="1">
      <c r="A76" s="327" t="s">
        <v>1197</v>
      </c>
      <c r="B76" s="328" t="s">
        <v>138</v>
      </c>
      <c r="C76" s="424">
        <v>15</v>
      </c>
      <c r="D76" s="449" t="s">
        <v>1359</v>
      </c>
      <c r="E76" s="490" t="s">
        <v>1358</v>
      </c>
      <c r="F76" s="433">
        <v>9</v>
      </c>
      <c r="G76" s="472"/>
      <c r="H76" s="446">
        <f>F76*G76</f>
        <v>0</v>
      </c>
      <c r="I76" s="458" t="s">
        <v>1845</v>
      </c>
    </row>
    <row r="77" spans="1:9" s="94" customFormat="1">
      <c r="A77" s="461"/>
      <c r="B77" s="417"/>
      <c r="C77" s="492"/>
      <c r="D77" s="449"/>
      <c r="E77" s="490"/>
      <c r="F77" s="433"/>
      <c r="G77" s="472"/>
      <c r="H77" s="421"/>
      <c r="I77" s="491"/>
    </row>
    <row r="78" spans="1:9" s="94" customFormat="1" ht="44.25" customHeight="1">
      <c r="A78" s="327" t="s">
        <v>1197</v>
      </c>
      <c r="B78" s="328" t="s">
        <v>138</v>
      </c>
      <c r="C78" s="424">
        <v>16</v>
      </c>
      <c r="D78" s="449" t="s">
        <v>1360</v>
      </c>
      <c r="E78" s="490" t="s">
        <v>1358</v>
      </c>
      <c r="F78" s="433">
        <v>3</v>
      </c>
      <c r="G78" s="472"/>
      <c r="H78" s="446">
        <f>F78*G78</f>
        <v>0</v>
      </c>
      <c r="I78" s="458" t="s">
        <v>1845</v>
      </c>
    </row>
    <row r="79" spans="1:9" s="94" customFormat="1">
      <c r="A79" s="461"/>
      <c r="B79" s="417"/>
      <c r="C79" s="492"/>
      <c r="D79" s="449"/>
      <c r="E79" s="490"/>
      <c r="F79" s="433"/>
      <c r="G79" s="472"/>
      <c r="H79" s="421"/>
      <c r="I79" s="458"/>
    </row>
    <row r="80" spans="1:9" s="94" customFormat="1" ht="61.5" customHeight="1">
      <c r="A80" s="327" t="s">
        <v>1197</v>
      </c>
      <c r="B80" s="328" t="s">
        <v>138</v>
      </c>
      <c r="C80" s="424">
        <v>17</v>
      </c>
      <c r="D80" s="449" t="s">
        <v>1361</v>
      </c>
      <c r="E80" s="490" t="s">
        <v>1358</v>
      </c>
      <c r="F80" s="433">
        <v>1</v>
      </c>
      <c r="G80" s="472"/>
      <c r="H80" s="446">
        <f>F80*G80</f>
        <v>0</v>
      </c>
      <c r="I80" s="458" t="s">
        <v>1845</v>
      </c>
    </row>
    <row r="81" spans="1:9" s="94" customFormat="1">
      <c r="A81" s="461"/>
      <c r="B81" s="417"/>
      <c r="C81" s="492"/>
      <c r="D81" s="449"/>
      <c r="E81" s="490"/>
      <c r="F81" s="433"/>
      <c r="G81" s="472"/>
      <c r="H81" s="421"/>
      <c r="I81" s="491"/>
    </row>
    <row r="82" spans="1:9" s="94" customFormat="1" ht="58.5" customHeight="1">
      <c r="A82" s="327" t="s">
        <v>1197</v>
      </c>
      <c r="B82" s="328" t="s">
        <v>138</v>
      </c>
      <c r="C82" s="424">
        <v>18</v>
      </c>
      <c r="D82" s="449" t="s">
        <v>1362</v>
      </c>
      <c r="E82" s="490" t="s">
        <v>1358</v>
      </c>
      <c r="F82" s="433">
        <v>1</v>
      </c>
      <c r="G82" s="472"/>
      <c r="H82" s="446">
        <f>F82*G82</f>
        <v>0</v>
      </c>
      <c r="I82" s="458" t="s">
        <v>1845</v>
      </c>
    </row>
    <row r="83" spans="1:9" s="94" customFormat="1">
      <c r="A83" s="461"/>
      <c r="B83" s="417"/>
      <c r="C83" s="492"/>
      <c r="D83" s="449"/>
      <c r="E83" s="490"/>
      <c r="F83" s="433"/>
      <c r="G83" s="472"/>
      <c r="H83" s="421"/>
      <c r="I83" s="491"/>
    </row>
    <row r="84" spans="1:9" s="94" customFormat="1" ht="66.75" customHeight="1">
      <c r="A84" s="327" t="s">
        <v>1197</v>
      </c>
      <c r="B84" s="328" t="s">
        <v>138</v>
      </c>
      <c r="C84" s="424">
        <v>19</v>
      </c>
      <c r="D84" s="449" t="s">
        <v>1363</v>
      </c>
      <c r="E84" s="490" t="s">
        <v>1358</v>
      </c>
      <c r="F84" s="433">
        <v>2</v>
      </c>
      <c r="G84" s="472"/>
      <c r="H84" s="446">
        <f>F84*G84</f>
        <v>0</v>
      </c>
      <c r="I84" s="458" t="s">
        <v>1845</v>
      </c>
    </row>
    <row r="85" spans="1:9" s="94" customFormat="1">
      <c r="A85" s="461"/>
      <c r="B85" s="417"/>
      <c r="C85" s="492"/>
      <c r="D85" s="449"/>
      <c r="E85" s="490"/>
      <c r="F85" s="433"/>
      <c r="G85" s="472"/>
      <c r="H85" s="421"/>
      <c r="I85" s="458"/>
    </row>
    <row r="86" spans="1:9" s="94" customFormat="1" ht="60.75" customHeight="1">
      <c r="A86" s="327" t="s">
        <v>1197</v>
      </c>
      <c r="B86" s="328" t="s">
        <v>138</v>
      </c>
      <c r="C86" s="424">
        <v>20</v>
      </c>
      <c r="D86" s="449" t="s">
        <v>1364</v>
      </c>
      <c r="E86" s="490" t="s">
        <v>297</v>
      </c>
      <c r="F86" s="433">
        <v>1</v>
      </c>
      <c r="G86" s="472"/>
      <c r="H86" s="446">
        <f>F86*G86</f>
        <v>0</v>
      </c>
      <c r="I86" s="458" t="s">
        <v>1845</v>
      </c>
    </row>
    <row r="87" spans="1:9" s="94" customFormat="1">
      <c r="A87" s="461"/>
      <c r="B87" s="417"/>
      <c r="C87" s="492"/>
      <c r="D87" s="449"/>
      <c r="E87" s="490"/>
      <c r="F87" s="433"/>
      <c r="G87" s="472"/>
      <c r="H87" s="421"/>
      <c r="I87" s="491"/>
    </row>
    <row r="88" spans="1:9" s="94" customFormat="1" ht="60.75" customHeight="1">
      <c r="A88" s="327" t="s">
        <v>1197</v>
      </c>
      <c r="B88" s="328" t="s">
        <v>138</v>
      </c>
      <c r="C88" s="424">
        <v>21</v>
      </c>
      <c r="D88" s="449" t="s">
        <v>1365</v>
      </c>
      <c r="E88" s="490" t="s">
        <v>297</v>
      </c>
      <c r="F88" s="433">
        <v>2</v>
      </c>
      <c r="G88" s="472"/>
      <c r="H88" s="446">
        <f>F88*G88</f>
        <v>0</v>
      </c>
      <c r="I88" s="458" t="s">
        <v>1845</v>
      </c>
    </row>
    <row r="89" spans="1:9" s="94" customFormat="1">
      <c r="A89" s="461"/>
      <c r="B89" s="417"/>
      <c r="C89" s="492"/>
      <c r="D89" s="449"/>
      <c r="E89" s="490"/>
      <c r="F89" s="433"/>
      <c r="G89" s="472"/>
      <c r="H89" s="421"/>
      <c r="I89" s="491"/>
    </row>
    <row r="90" spans="1:9" s="94" customFormat="1" ht="48.75" customHeight="1">
      <c r="A90" s="327" t="s">
        <v>1197</v>
      </c>
      <c r="B90" s="328" t="s">
        <v>138</v>
      </c>
      <c r="C90" s="424">
        <v>22</v>
      </c>
      <c r="D90" s="449" t="s">
        <v>1366</v>
      </c>
      <c r="E90" s="490" t="s">
        <v>297</v>
      </c>
      <c r="F90" s="433">
        <v>2</v>
      </c>
      <c r="G90" s="472"/>
      <c r="H90" s="446">
        <f>F90*G90</f>
        <v>0</v>
      </c>
      <c r="I90" s="458" t="s">
        <v>1845</v>
      </c>
    </row>
    <row r="91" spans="1:9" s="94" customFormat="1">
      <c r="A91" s="461"/>
      <c r="B91" s="417"/>
      <c r="C91" s="490"/>
      <c r="D91" s="489"/>
      <c r="E91" s="490"/>
      <c r="F91" s="493"/>
      <c r="G91" s="472"/>
      <c r="H91" s="421"/>
      <c r="I91" s="458"/>
    </row>
    <row r="92" spans="1:9" s="94" customFormat="1" ht="15.75" thickBot="1">
      <c r="A92" s="461"/>
      <c r="B92" s="417"/>
      <c r="C92" s="484"/>
      <c r="D92" s="466" t="s">
        <v>1367</v>
      </c>
      <c r="E92" s="497"/>
      <c r="F92" s="498"/>
      <c r="G92" s="487"/>
      <c r="H92" s="559">
        <f>SUM(H65:H90)</f>
        <v>0</v>
      </c>
      <c r="I92" s="499"/>
    </row>
    <row r="93" spans="1:9" s="94" customFormat="1" ht="15.75" thickTop="1">
      <c r="A93" s="461"/>
      <c r="B93" s="417"/>
      <c r="C93" s="471"/>
      <c r="D93" s="408"/>
      <c r="E93" s="420"/>
      <c r="F93" s="421"/>
      <c r="G93" s="472"/>
      <c r="H93" s="421"/>
      <c r="I93" s="491"/>
    </row>
    <row r="94" spans="1:9" s="94" customFormat="1">
      <c r="A94" s="461"/>
      <c r="B94" s="417"/>
      <c r="C94" s="471"/>
      <c r="D94" s="1010" t="s">
        <v>1368</v>
      </c>
      <c r="E94" s="1010"/>
      <c r="F94" s="421"/>
      <c r="G94" s="472"/>
      <c r="H94" s="421"/>
      <c r="I94" s="491"/>
    </row>
    <row r="95" spans="1:9" s="94" customFormat="1">
      <c r="A95" s="461"/>
      <c r="B95" s="417"/>
      <c r="C95" s="471"/>
      <c r="D95" s="473"/>
      <c r="E95" s="473"/>
      <c r="F95" s="421"/>
      <c r="G95" s="472"/>
      <c r="H95" s="421"/>
      <c r="I95" s="491"/>
    </row>
    <row r="96" spans="1:9" s="94" customFormat="1" ht="60">
      <c r="A96" s="327" t="s">
        <v>1197</v>
      </c>
      <c r="B96" s="328" t="s">
        <v>138</v>
      </c>
      <c r="C96" s="424">
        <v>23</v>
      </c>
      <c r="D96" s="431" t="s">
        <v>1369</v>
      </c>
      <c r="E96" s="431"/>
      <c r="F96" s="431"/>
      <c r="G96" s="472"/>
      <c r="H96" s="421"/>
      <c r="I96" s="458"/>
    </row>
    <row r="97" spans="1:9" s="94" customFormat="1">
      <c r="A97" s="461"/>
      <c r="B97" s="417"/>
      <c r="C97" s="482"/>
      <c r="D97" s="446" t="s">
        <v>1370</v>
      </c>
      <c r="E97" s="448"/>
      <c r="F97" s="500"/>
      <c r="G97" s="472"/>
      <c r="H97" s="421"/>
      <c r="I97" s="491"/>
    </row>
    <row r="98" spans="1:9" s="94" customFormat="1">
      <c r="A98" s="461"/>
      <c r="B98" s="417"/>
      <c r="C98" s="482"/>
      <c r="D98" s="446" t="s">
        <v>1371</v>
      </c>
      <c r="E98" s="448" t="s">
        <v>1372</v>
      </c>
      <c r="F98" s="501">
        <v>650</v>
      </c>
      <c r="G98" s="472"/>
      <c r="H98" s="446">
        <f t="shared" ref="H98:H108" si="3">F98*G98</f>
        <v>0</v>
      </c>
      <c r="I98" s="458" t="s">
        <v>1844</v>
      </c>
    </row>
    <row r="99" spans="1:9" s="94" customFormat="1">
      <c r="A99" s="461"/>
      <c r="B99" s="417"/>
      <c r="C99" s="482"/>
      <c r="D99" s="446" t="s">
        <v>1373</v>
      </c>
      <c r="E99" s="448" t="s">
        <v>1372</v>
      </c>
      <c r="F99" s="501">
        <v>950</v>
      </c>
      <c r="G99" s="472"/>
      <c r="H99" s="446">
        <f t="shared" si="3"/>
        <v>0</v>
      </c>
      <c r="I99" s="458" t="s">
        <v>1844</v>
      </c>
    </row>
    <row r="100" spans="1:9" s="94" customFormat="1">
      <c r="A100" s="461"/>
      <c r="B100" s="417"/>
      <c r="C100" s="482"/>
      <c r="D100" s="446" t="s">
        <v>1374</v>
      </c>
      <c r="E100" s="448" t="s">
        <v>1372</v>
      </c>
      <c r="F100" s="501">
        <v>30</v>
      </c>
      <c r="G100" s="472"/>
      <c r="H100" s="446">
        <f t="shared" si="3"/>
        <v>0</v>
      </c>
      <c r="I100" s="458" t="s">
        <v>1844</v>
      </c>
    </row>
    <row r="101" spans="1:9" s="94" customFormat="1">
      <c r="A101" s="461"/>
      <c r="B101" s="417"/>
      <c r="C101" s="482"/>
      <c r="D101" s="446" t="s">
        <v>1375</v>
      </c>
      <c r="E101" s="448" t="s">
        <v>1372</v>
      </c>
      <c r="F101" s="501">
        <v>10</v>
      </c>
      <c r="G101" s="472"/>
      <c r="H101" s="446">
        <f t="shared" si="3"/>
        <v>0</v>
      </c>
      <c r="I101" s="458" t="s">
        <v>1844</v>
      </c>
    </row>
    <row r="102" spans="1:9" s="94" customFormat="1">
      <c r="A102" s="461"/>
      <c r="B102" s="417"/>
      <c r="C102" s="482"/>
      <c r="D102" s="446" t="s">
        <v>1376</v>
      </c>
      <c r="E102" s="448" t="s">
        <v>1372</v>
      </c>
      <c r="F102" s="501">
        <v>10</v>
      </c>
      <c r="G102" s="472"/>
      <c r="H102" s="446">
        <f t="shared" si="3"/>
        <v>0</v>
      </c>
      <c r="I102" s="458" t="s">
        <v>1844</v>
      </c>
    </row>
    <row r="103" spans="1:9" s="94" customFormat="1">
      <c r="A103" s="461"/>
      <c r="B103" s="417"/>
      <c r="C103" s="482"/>
      <c r="D103" s="446" t="s">
        <v>1377</v>
      </c>
      <c r="E103" s="448" t="s">
        <v>1372</v>
      </c>
      <c r="F103" s="501">
        <v>10</v>
      </c>
      <c r="G103" s="472"/>
      <c r="H103" s="446">
        <f t="shared" si="3"/>
        <v>0</v>
      </c>
      <c r="I103" s="458" t="s">
        <v>1844</v>
      </c>
    </row>
    <row r="104" spans="1:9" s="94" customFormat="1">
      <c r="A104" s="461"/>
      <c r="B104" s="417"/>
      <c r="C104" s="482"/>
      <c r="D104" s="446" t="s">
        <v>1378</v>
      </c>
      <c r="E104" s="448" t="s">
        <v>1372</v>
      </c>
      <c r="F104" s="501">
        <v>10</v>
      </c>
      <c r="G104" s="472"/>
      <c r="H104" s="446">
        <f t="shared" si="3"/>
        <v>0</v>
      </c>
      <c r="I104" s="458" t="s">
        <v>1844</v>
      </c>
    </row>
    <row r="105" spans="1:9" s="94" customFormat="1">
      <c r="A105" s="461"/>
      <c r="B105" s="417"/>
      <c r="C105" s="482"/>
      <c r="D105" s="446" t="s">
        <v>1379</v>
      </c>
      <c r="E105" s="448" t="s">
        <v>1372</v>
      </c>
      <c r="F105" s="501">
        <v>10</v>
      </c>
      <c r="G105" s="472"/>
      <c r="H105" s="446">
        <f t="shared" si="3"/>
        <v>0</v>
      </c>
      <c r="I105" s="458" t="s">
        <v>1844</v>
      </c>
    </row>
    <row r="106" spans="1:9" s="94" customFormat="1">
      <c r="A106" s="461"/>
      <c r="B106" s="417"/>
      <c r="C106" s="482"/>
      <c r="D106" s="446" t="s">
        <v>1380</v>
      </c>
      <c r="E106" s="448" t="s">
        <v>1372</v>
      </c>
      <c r="F106" s="501">
        <v>10</v>
      </c>
      <c r="G106" s="472"/>
      <c r="H106" s="446">
        <f t="shared" si="3"/>
        <v>0</v>
      </c>
      <c r="I106" s="458" t="s">
        <v>1844</v>
      </c>
    </row>
    <row r="107" spans="1:9" s="94" customFormat="1">
      <c r="A107" s="461"/>
      <c r="B107" s="417"/>
      <c r="C107" s="482"/>
      <c r="D107" s="446" t="s">
        <v>1381</v>
      </c>
      <c r="E107" s="448" t="s">
        <v>1372</v>
      </c>
      <c r="F107" s="501">
        <v>10</v>
      </c>
      <c r="G107" s="472"/>
      <c r="H107" s="446">
        <f t="shared" si="3"/>
        <v>0</v>
      </c>
      <c r="I107" s="458" t="s">
        <v>1844</v>
      </c>
    </row>
    <row r="108" spans="1:9" s="94" customFormat="1">
      <c r="A108" s="461"/>
      <c r="B108" s="417"/>
      <c r="C108" s="482"/>
      <c r="D108" s="446" t="s">
        <v>1382</v>
      </c>
      <c r="E108" s="448" t="s">
        <v>1372</v>
      </c>
      <c r="F108" s="501">
        <v>10</v>
      </c>
      <c r="G108" s="472"/>
      <c r="H108" s="446">
        <f t="shared" si="3"/>
        <v>0</v>
      </c>
      <c r="I108" s="458" t="s">
        <v>1844</v>
      </c>
    </row>
    <row r="109" spans="1:9" s="94" customFormat="1">
      <c r="A109" s="461"/>
      <c r="B109" s="417"/>
      <c r="C109" s="482"/>
      <c r="D109" s="446"/>
      <c r="E109" s="448"/>
      <c r="F109" s="500"/>
      <c r="G109" s="472"/>
      <c r="H109" s="421"/>
      <c r="I109" s="491"/>
    </row>
    <row r="110" spans="1:9" s="94" customFormat="1" ht="60">
      <c r="A110" s="327" t="s">
        <v>1197</v>
      </c>
      <c r="B110" s="328" t="s">
        <v>138</v>
      </c>
      <c r="C110" s="424">
        <v>24</v>
      </c>
      <c r="D110" s="502" t="s">
        <v>1383</v>
      </c>
      <c r="E110" s="502"/>
      <c r="F110" s="502"/>
      <c r="G110" s="472"/>
      <c r="H110" s="421"/>
      <c r="I110" s="491"/>
    </row>
    <row r="111" spans="1:9" s="94" customFormat="1">
      <c r="A111" s="461"/>
      <c r="B111" s="417"/>
      <c r="C111" s="482"/>
      <c r="D111" s="502"/>
      <c r="E111" s="502"/>
      <c r="F111" s="502"/>
      <c r="G111" s="472"/>
      <c r="H111" s="421"/>
      <c r="I111" s="458"/>
    </row>
    <row r="112" spans="1:9" s="94" customFormat="1">
      <c r="A112" s="461"/>
      <c r="B112" s="417"/>
      <c r="C112" s="482"/>
      <c r="D112" s="474" t="s">
        <v>1384</v>
      </c>
      <c r="E112" s="503" t="s">
        <v>1372</v>
      </c>
      <c r="F112" s="504">
        <v>20</v>
      </c>
      <c r="G112" s="472"/>
      <c r="H112" s="446">
        <f t="shared" ref="H112:H117" si="4">F112*G112</f>
        <v>0</v>
      </c>
      <c r="I112" s="458" t="s">
        <v>1844</v>
      </c>
    </row>
    <row r="113" spans="1:9" s="94" customFormat="1">
      <c r="A113" s="461"/>
      <c r="B113" s="417"/>
      <c r="C113" s="482"/>
      <c r="D113" s="474" t="s">
        <v>1385</v>
      </c>
      <c r="E113" s="503" t="s">
        <v>1372</v>
      </c>
      <c r="F113" s="504">
        <v>450</v>
      </c>
      <c r="G113" s="472"/>
      <c r="H113" s="446">
        <f t="shared" si="4"/>
        <v>0</v>
      </c>
      <c r="I113" s="458" t="s">
        <v>1844</v>
      </c>
    </row>
    <row r="114" spans="1:9" s="94" customFormat="1">
      <c r="A114" s="461"/>
      <c r="B114" s="417"/>
      <c r="C114" s="482"/>
      <c r="D114" s="474" t="s">
        <v>1386</v>
      </c>
      <c r="E114" s="503" t="s">
        <v>1372</v>
      </c>
      <c r="F114" s="504">
        <v>950</v>
      </c>
      <c r="G114" s="472"/>
      <c r="H114" s="446">
        <f t="shared" si="4"/>
        <v>0</v>
      </c>
      <c r="I114" s="458" t="s">
        <v>1844</v>
      </c>
    </row>
    <row r="115" spans="1:9" s="94" customFormat="1">
      <c r="A115" s="461"/>
      <c r="B115" s="417"/>
      <c r="C115" s="482"/>
      <c r="D115" s="474" t="s">
        <v>1387</v>
      </c>
      <c r="E115" s="503" t="s">
        <v>1372</v>
      </c>
      <c r="F115" s="504">
        <v>50</v>
      </c>
      <c r="G115" s="472"/>
      <c r="H115" s="446">
        <f t="shared" si="4"/>
        <v>0</v>
      </c>
      <c r="I115" s="458" t="s">
        <v>1844</v>
      </c>
    </row>
    <row r="116" spans="1:9" s="94" customFormat="1">
      <c r="A116" s="461"/>
      <c r="B116" s="417"/>
      <c r="C116" s="482"/>
      <c r="D116" s="474" t="s">
        <v>1388</v>
      </c>
      <c r="E116" s="503" t="s">
        <v>1372</v>
      </c>
      <c r="F116" s="504">
        <v>20</v>
      </c>
      <c r="G116" s="472"/>
      <c r="H116" s="446">
        <f t="shared" si="4"/>
        <v>0</v>
      </c>
      <c r="I116" s="458" t="s">
        <v>1844</v>
      </c>
    </row>
    <row r="117" spans="1:9" s="94" customFormat="1" ht="24">
      <c r="A117" s="461"/>
      <c r="B117" s="417"/>
      <c r="C117" s="482"/>
      <c r="D117" s="474" t="s">
        <v>1389</v>
      </c>
      <c r="E117" s="503" t="s">
        <v>1335</v>
      </c>
      <c r="F117" s="504">
        <v>1</v>
      </c>
      <c r="G117" s="472"/>
      <c r="H117" s="446">
        <f t="shared" si="4"/>
        <v>0</v>
      </c>
      <c r="I117" s="458" t="s">
        <v>1844</v>
      </c>
    </row>
    <row r="118" spans="1:9" s="94" customFormat="1">
      <c r="A118" s="461"/>
      <c r="B118" s="417"/>
      <c r="C118" s="482"/>
      <c r="D118" s="474"/>
      <c r="E118" s="503"/>
      <c r="F118" s="504"/>
      <c r="G118" s="472"/>
      <c r="H118" s="421"/>
      <c r="I118" s="491"/>
    </row>
    <row r="119" spans="1:9" s="94" customFormat="1">
      <c r="A119" s="461"/>
      <c r="B119" s="417"/>
      <c r="C119" s="478"/>
      <c r="D119" s="474"/>
      <c r="E119" s="503"/>
      <c r="F119" s="504"/>
      <c r="G119" s="472"/>
      <c r="H119" s="421"/>
      <c r="I119" s="491"/>
    </row>
    <row r="120" spans="1:9" s="94" customFormat="1" ht="36.75" customHeight="1">
      <c r="A120" s="327" t="s">
        <v>1197</v>
      </c>
      <c r="B120" s="328" t="s">
        <v>138</v>
      </c>
      <c r="C120" s="424">
        <v>25</v>
      </c>
      <c r="D120" s="449" t="s">
        <v>1390</v>
      </c>
      <c r="E120" s="449"/>
      <c r="F120" s="505"/>
      <c r="G120" s="472"/>
      <c r="H120" s="421"/>
      <c r="I120" s="491"/>
    </row>
    <row r="121" spans="1:9" s="94" customFormat="1">
      <c r="A121" s="461"/>
      <c r="B121" s="417"/>
      <c r="C121" s="482"/>
      <c r="D121" s="445" t="s">
        <v>1851</v>
      </c>
      <c r="E121" s="437" t="s">
        <v>1372</v>
      </c>
      <c r="F121" s="437">
        <v>20</v>
      </c>
      <c r="G121" s="472"/>
      <c r="H121" s="446">
        <f>F121*G121</f>
        <v>0</v>
      </c>
      <c r="I121" s="458" t="s">
        <v>1844</v>
      </c>
    </row>
    <row r="122" spans="1:9" s="94" customFormat="1">
      <c r="A122" s="461"/>
      <c r="B122" s="417"/>
      <c r="C122" s="482"/>
      <c r="D122" s="445" t="s">
        <v>1852</v>
      </c>
      <c r="E122" s="437" t="s">
        <v>1372</v>
      </c>
      <c r="F122" s="437">
        <v>20</v>
      </c>
      <c r="G122" s="472"/>
      <c r="H122" s="446">
        <f>F122*G122</f>
        <v>0</v>
      </c>
      <c r="I122" s="458" t="s">
        <v>1844</v>
      </c>
    </row>
    <row r="123" spans="1:9" s="94" customFormat="1">
      <c r="A123" s="461"/>
      <c r="B123" s="417"/>
      <c r="C123" s="482"/>
      <c r="D123" s="445"/>
      <c r="E123" s="437"/>
      <c r="F123" s="437"/>
      <c r="G123" s="472"/>
      <c r="H123" s="421"/>
      <c r="I123" s="491"/>
    </row>
    <row r="124" spans="1:9" s="94" customFormat="1">
      <c r="A124" s="461"/>
      <c r="B124" s="417"/>
      <c r="C124" s="490"/>
      <c r="D124" s="489"/>
      <c r="E124" s="506"/>
      <c r="F124" s="493"/>
      <c r="G124" s="472"/>
      <c r="H124" s="421"/>
      <c r="I124" s="458"/>
    </row>
    <row r="125" spans="1:9" s="94" customFormat="1" ht="15.75" thickBot="1">
      <c r="A125" s="461"/>
      <c r="B125" s="417"/>
      <c r="C125" s="484"/>
      <c r="D125" s="466" t="s">
        <v>1391</v>
      </c>
      <c r="E125" s="507"/>
      <c r="F125" s="498"/>
      <c r="G125" s="487"/>
      <c r="H125" s="559">
        <f>SUM(H98:H122)</f>
        <v>0</v>
      </c>
      <c r="I125" s="470"/>
    </row>
    <row r="126" spans="1:9" s="94" customFormat="1" ht="15.75" thickTop="1">
      <c r="A126" s="461"/>
      <c r="B126" s="417"/>
      <c r="C126" s="471"/>
      <c r="D126" s="473"/>
      <c r="E126" s="473"/>
      <c r="F126" s="421"/>
      <c r="G126" s="472"/>
      <c r="H126" s="421"/>
      <c r="I126" s="491"/>
    </row>
    <row r="127" spans="1:9" s="94" customFormat="1">
      <c r="A127" s="461"/>
      <c r="B127" s="417"/>
      <c r="C127" s="471"/>
      <c r="D127" s="425" t="s">
        <v>1392</v>
      </c>
      <c r="E127" s="473"/>
      <c r="F127" s="421"/>
      <c r="G127" s="472"/>
      <c r="H127" s="421"/>
      <c r="I127" s="491"/>
    </row>
    <row r="128" spans="1:9" s="94" customFormat="1">
      <c r="A128" s="461"/>
      <c r="B128" s="417"/>
      <c r="C128" s="471"/>
      <c r="D128" s="473"/>
      <c r="E128" s="473"/>
      <c r="F128" s="421"/>
      <c r="G128" s="472"/>
      <c r="H128" s="421"/>
      <c r="I128" s="491"/>
    </row>
    <row r="129" spans="1:9" s="94" customFormat="1" ht="38.25">
      <c r="A129" s="327" t="s">
        <v>1197</v>
      </c>
      <c r="B129" s="328" t="s">
        <v>138</v>
      </c>
      <c r="C129" s="424">
        <v>26</v>
      </c>
      <c r="D129" s="508" t="s">
        <v>1393</v>
      </c>
      <c r="E129" s="509"/>
      <c r="F129" s="510"/>
      <c r="G129" s="472"/>
      <c r="H129" s="421"/>
      <c r="I129" s="491"/>
    </row>
    <row r="130" spans="1:9" s="94" customFormat="1">
      <c r="A130" s="461"/>
      <c r="B130" s="417"/>
      <c r="C130" s="492"/>
      <c r="D130" s="511" t="s">
        <v>1394</v>
      </c>
      <c r="E130" s="509" t="s">
        <v>297</v>
      </c>
      <c r="F130" s="510">
        <v>1</v>
      </c>
      <c r="G130" s="472"/>
      <c r="H130" s="446">
        <f>F130*G130</f>
        <v>0</v>
      </c>
      <c r="I130" s="458" t="s">
        <v>1844</v>
      </c>
    </row>
    <row r="131" spans="1:9" s="94" customFormat="1">
      <c r="A131" s="461"/>
      <c r="B131" s="417"/>
      <c r="C131" s="492"/>
      <c r="D131" s="508" t="s">
        <v>1395</v>
      </c>
      <c r="E131" s="509" t="s">
        <v>297</v>
      </c>
      <c r="F131" s="510">
        <v>4</v>
      </c>
      <c r="G131" s="472"/>
      <c r="H131" s="446">
        <f>F131*G131</f>
        <v>0</v>
      </c>
      <c r="I131" s="458" t="s">
        <v>1844</v>
      </c>
    </row>
    <row r="132" spans="1:9" s="94" customFormat="1">
      <c r="A132" s="461"/>
      <c r="B132" s="417"/>
      <c r="C132" s="492"/>
      <c r="D132" s="508" t="s">
        <v>1396</v>
      </c>
      <c r="E132" s="509" t="s">
        <v>297</v>
      </c>
      <c r="F132" s="510">
        <v>4</v>
      </c>
      <c r="G132" s="472"/>
      <c r="H132" s="446">
        <f>F132*G132</f>
        <v>0</v>
      </c>
      <c r="I132" s="458" t="s">
        <v>1844</v>
      </c>
    </row>
    <row r="133" spans="1:9" s="94" customFormat="1">
      <c r="A133" s="461"/>
      <c r="B133" s="417"/>
      <c r="C133" s="492"/>
      <c r="D133" s="512" t="s">
        <v>1397</v>
      </c>
      <c r="E133" s="513" t="s">
        <v>297</v>
      </c>
      <c r="F133" s="514">
        <v>2</v>
      </c>
      <c r="G133" s="472"/>
      <c r="H133" s="446">
        <f>F133*G133</f>
        <v>0</v>
      </c>
      <c r="I133" s="458" t="s">
        <v>1844</v>
      </c>
    </row>
    <row r="134" spans="1:9" s="94" customFormat="1">
      <c r="A134" s="461"/>
      <c r="B134" s="417"/>
      <c r="C134" s="492"/>
      <c r="D134" s="515" t="s">
        <v>1398</v>
      </c>
      <c r="E134" s="437" t="s">
        <v>1399</v>
      </c>
      <c r="F134" s="437">
        <v>2</v>
      </c>
      <c r="G134" s="516">
        <f>SUM(H130:H133)</f>
        <v>0</v>
      </c>
      <c r="H134" s="560">
        <f>F134*G134</f>
        <v>0</v>
      </c>
      <c r="I134" s="517"/>
    </row>
    <row r="135" spans="1:9" s="94" customFormat="1">
      <c r="A135" s="461"/>
      <c r="B135" s="417"/>
      <c r="C135" s="492"/>
      <c r="D135" s="518"/>
      <c r="E135" s="437"/>
      <c r="F135" s="437"/>
      <c r="G135" s="472"/>
      <c r="H135" s="421"/>
      <c r="I135" s="491"/>
    </row>
    <row r="136" spans="1:9" s="94" customFormat="1" ht="36.75" customHeight="1">
      <c r="A136" s="327" t="s">
        <v>1197</v>
      </c>
      <c r="B136" s="328" t="s">
        <v>138</v>
      </c>
      <c r="C136" s="424">
        <v>27</v>
      </c>
      <c r="D136" s="519" t="s">
        <v>1400</v>
      </c>
      <c r="E136" s="519"/>
      <c r="F136" s="520"/>
      <c r="G136" s="472"/>
      <c r="H136" s="421"/>
      <c r="I136" s="491"/>
    </row>
    <row r="137" spans="1:9" s="94" customFormat="1">
      <c r="A137" s="461"/>
      <c r="B137" s="417"/>
      <c r="C137" s="521"/>
      <c r="D137" s="488" t="s">
        <v>1401</v>
      </c>
      <c r="E137" s="489"/>
      <c r="F137" s="520"/>
      <c r="G137" s="472"/>
      <c r="H137" s="421"/>
      <c r="I137" s="491"/>
    </row>
    <row r="138" spans="1:9" s="94" customFormat="1">
      <c r="A138" s="461"/>
      <c r="B138" s="417"/>
      <c r="C138" s="492"/>
      <c r="D138" s="488" t="s">
        <v>1402</v>
      </c>
      <c r="E138" s="520" t="s">
        <v>1372</v>
      </c>
      <c r="F138" s="493">
        <v>150</v>
      </c>
      <c r="G138" s="472"/>
      <c r="H138" s="446">
        <f>F138*G138</f>
        <v>0</v>
      </c>
      <c r="I138" s="458" t="s">
        <v>1844</v>
      </c>
    </row>
    <row r="139" spans="1:9" s="94" customFormat="1">
      <c r="A139" s="461"/>
      <c r="B139" s="417"/>
      <c r="C139" s="492"/>
      <c r="D139" s="488" t="s">
        <v>1403</v>
      </c>
      <c r="E139" s="520" t="s">
        <v>1372</v>
      </c>
      <c r="F139" s="493">
        <v>145</v>
      </c>
      <c r="G139" s="472"/>
      <c r="H139" s="446">
        <f>F139*G139</f>
        <v>0</v>
      </c>
      <c r="I139" s="458" t="s">
        <v>1844</v>
      </c>
    </row>
    <row r="140" spans="1:9" s="94" customFormat="1">
      <c r="A140" s="461"/>
      <c r="B140" s="417"/>
      <c r="C140" s="492"/>
      <c r="D140" s="488" t="s">
        <v>1404</v>
      </c>
      <c r="E140" s="520" t="s">
        <v>1372</v>
      </c>
      <c r="F140" s="493">
        <v>5</v>
      </c>
      <c r="G140" s="472"/>
      <c r="H140" s="446">
        <f>F140*G140</f>
        <v>0</v>
      </c>
      <c r="I140" s="458" t="s">
        <v>1844</v>
      </c>
    </row>
    <row r="141" spans="1:9" s="94" customFormat="1" ht="24.75">
      <c r="A141" s="461"/>
      <c r="B141" s="417"/>
      <c r="C141" s="492"/>
      <c r="D141" s="488" t="s">
        <v>1405</v>
      </c>
      <c r="E141" s="489"/>
      <c r="F141" s="490"/>
      <c r="G141" s="472"/>
      <c r="H141" s="421"/>
      <c r="I141" s="458"/>
    </row>
    <row r="142" spans="1:9" s="94" customFormat="1">
      <c r="A142" s="461"/>
      <c r="B142" s="417"/>
      <c r="C142" s="521"/>
      <c r="D142" s="426"/>
      <c r="E142" s="522"/>
      <c r="F142" s="522"/>
      <c r="G142" s="472"/>
      <c r="H142" s="421"/>
      <c r="I142" s="491"/>
    </row>
    <row r="143" spans="1:9" s="94" customFormat="1" ht="24.75">
      <c r="A143" s="327" t="s">
        <v>1197</v>
      </c>
      <c r="B143" s="328" t="s">
        <v>138</v>
      </c>
      <c r="C143" s="424">
        <v>28</v>
      </c>
      <c r="D143" s="488" t="s">
        <v>1406</v>
      </c>
      <c r="E143" s="490" t="s">
        <v>297</v>
      </c>
      <c r="F143" s="493">
        <v>6</v>
      </c>
      <c r="G143" s="472"/>
      <c r="H143" s="446">
        <f>F143*G143</f>
        <v>0</v>
      </c>
      <c r="I143" s="458" t="s">
        <v>1844</v>
      </c>
    </row>
    <row r="144" spans="1:9" s="94" customFormat="1">
      <c r="A144" s="461"/>
      <c r="B144" s="417"/>
      <c r="C144" s="521"/>
      <c r="D144" s="489"/>
      <c r="E144" s="506"/>
      <c r="F144" s="522"/>
      <c r="G144" s="472"/>
      <c r="H144" s="421"/>
      <c r="I144" s="491"/>
    </row>
    <row r="145" spans="1:9" s="94" customFormat="1" ht="24">
      <c r="A145" s="327" t="s">
        <v>1197</v>
      </c>
      <c r="B145" s="328" t="s">
        <v>138</v>
      </c>
      <c r="C145" s="424">
        <v>29</v>
      </c>
      <c r="D145" s="431" t="s">
        <v>1407</v>
      </c>
      <c r="E145" s="490" t="s">
        <v>146</v>
      </c>
      <c r="F145" s="455">
        <v>1</v>
      </c>
      <c r="G145" s="472"/>
      <c r="H145" s="446">
        <f>F145*G145</f>
        <v>0</v>
      </c>
      <c r="I145" s="458" t="s">
        <v>1844</v>
      </c>
    </row>
    <row r="146" spans="1:9" s="94" customFormat="1">
      <c r="A146" s="461"/>
      <c r="B146" s="417"/>
      <c r="C146" s="492"/>
      <c r="D146" s="446"/>
      <c r="E146" s="446"/>
      <c r="F146" s="446"/>
      <c r="G146" s="472"/>
      <c r="H146" s="421"/>
      <c r="I146" s="491"/>
    </row>
    <row r="147" spans="1:9" s="94" customFormat="1">
      <c r="A147" s="327" t="s">
        <v>1197</v>
      </c>
      <c r="B147" s="328" t="s">
        <v>138</v>
      </c>
      <c r="C147" s="424">
        <v>30</v>
      </c>
      <c r="D147" s="445" t="s">
        <v>1408</v>
      </c>
      <c r="E147" s="523"/>
      <c r="F147" s="524"/>
      <c r="G147" s="472"/>
      <c r="H147" s="421"/>
      <c r="I147" s="458"/>
    </row>
    <row r="148" spans="1:9" s="94" customFormat="1">
      <c r="A148" s="461"/>
      <c r="B148" s="417"/>
      <c r="C148" s="525"/>
      <c r="D148" s="445" t="s">
        <v>1853</v>
      </c>
      <c r="E148" s="437" t="s">
        <v>1372</v>
      </c>
      <c r="F148" s="437">
        <v>10</v>
      </c>
      <c r="G148" s="472"/>
      <c r="H148" s="446">
        <f>F148*G148</f>
        <v>0</v>
      </c>
      <c r="I148" s="458" t="s">
        <v>1844</v>
      </c>
    </row>
    <row r="149" spans="1:9" s="94" customFormat="1">
      <c r="A149" s="461"/>
      <c r="B149" s="417"/>
      <c r="C149" s="525"/>
      <c r="D149" s="445" t="s">
        <v>1409</v>
      </c>
      <c r="E149" s="437" t="s">
        <v>1372</v>
      </c>
      <c r="F149" s="437">
        <v>10</v>
      </c>
      <c r="G149" s="472"/>
      <c r="H149" s="446">
        <f>F149*G149</f>
        <v>0</v>
      </c>
      <c r="I149" s="458" t="s">
        <v>1844</v>
      </c>
    </row>
    <row r="150" spans="1:9" s="94" customFormat="1">
      <c r="A150" s="461"/>
      <c r="B150" s="417"/>
      <c r="C150" s="525"/>
      <c r="D150" s="445" t="s">
        <v>1410</v>
      </c>
      <c r="E150" s="437" t="s">
        <v>297</v>
      </c>
      <c r="F150" s="437">
        <v>2</v>
      </c>
      <c r="G150" s="472"/>
      <c r="H150" s="446">
        <f>F150*G150</f>
        <v>0</v>
      </c>
      <c r="I150" s="458" t="s">
        <v>1844</v>
      </c>
    </row>
    <row r="151" spans="1:9" s="94" customFormat="1">
      <c r="A151" s="461"/>
      <c r="B151" s="417"/>
      <c r="C151" s="526"/>
      <c r="D151" s="518"/>
      <c r="E151" s="523"/>
      <c r="F151" s="524"/>
      <c r="G151" s="472"/>
      <c r="H151" s="421"/>
      <c r="I151" s="491"/>
    </row>
    <row r="152" spans="1:9" s="94" customFormat="1" ht="15.75" thickBot="1">
      <c r="A152" s="461"/>
      <c r="B152" s="417"/>
      <c r="C152" s="507"/>
      <c r="D152" s="466" t="s">
        <v>1411</v>
      </c>
      <c r="E152" s="507"/>
      <c r="F152" s="498"/>
      <c r="G152" s="487"/>
      <c r="H152" s="559">
        <f>SUM(H138:H150)+H134</f>
        <v>0</v>
      </c>
      <c r="I152" s="499"/>
    </row>
    <row r="153" spans="1:9" s="94" customFormat="1" ht="15.75" thickTop="1">
      <c r="A153" s="461"/>
      <c r="B153" s="417"/>
      <c r="C153" s="471"/>
      <c r="D153" s="473"/>
      <c r="E153" s="473"/>
      <c r="F153" s="421"/>
      <c r="G153" s="472"/>
      <c r="H153" s="421"/>
      <c r="I153" s="458"/>
    </row>
    <row r="154" spans="1:9" s="94" customFormat="1">
      <c r="A154" s="461"/>
      <c r="B154" s="417"/>
      <c r="C154" s="471"/>
      <c r="D154" s="425" t="s">
        <v>1216</v>
      </c>
      <c r="E154" s="473"/>
      <c r="F154" s="421"/>
      <c r="G154" s="472"/>
      <c r="H154" s="421"/>
      <c r="I154" s="491"/>
    </row>
    <row r="155" spans="1:9" s="94" customFormat="1">
      <c r="A155" s="461"/>
      <c r="B155" s="417"/>
      <c r="C155" s="471"/>
      <c r="D155" s="473"/>
      <c r="E155" s="473"/>
      <c r="F155" s="421"/>
      <c r="G155" s="472"/>
      <c r="H155" s="421"/>
      <c r="I155" s="491"/>
    </row>
    <row r="156" spans="1:9" s="94" customFormat="1" ht="36" customHeight="1">
      <c r="A156" s="327" t="s">
        <v>1197</v>
      </c>
      <c r="B156" s="328" t="s">
        <v>138</v>
      </c>
      <c r="C156" s="424">
        <v>31</v>
      </c>
      <c r="D156" s="519" t="s">
        <v>1412</v>
      </c>
      <c r="E156" s="520" t="s">
        <v>1413</v>
      </c>
      <c r="F156" s="527">
        <v>8</v>
      </c>
      <c r="G156" s="472"/>
      <c r="H156" s="446">
        <f>F156*G156</f>
        <v>0</v>
      </c>
      <c r="I156" s="458" t="s">
        <v>1844</v>
      </c>
    </row>
    <row r="157" spans="1:9" s="94" customFormat="1">
      <c r="A157" s="461"/>
      <c r="B157" s="417"/>
      <c r="C157" s="490"/>
      <c r="D157" s="489"/>
      <c r="E157" s="522"/>
      <c r="F157" s="527"/>
      <c r="G157" s="472"/>
      <c r="H157" s="421"/>
      <c r="I157" s="491"/>
    </row>
    <row r="158" spans="1:9" s="94" customFormat="1" ht="36.75" customHeight="1">
      <c r="A158" s="327" t="s">
        <v>1197</v>
      </c>
      <c r="B158" s="328" t="s">
        <v>138</v>
      </c>
      <c r="C158" s="424">
        <v>32</v>
      </c>
      <c r="D158" s="519" t="s">
        <v>1414</v>
      </c>
      <c r="E158" s="520" t="s">
        <v>146</v>
      </c>
      <c r="F158" s="527">
        <v>1</v>
      </c>
      <c r="G158" s="472"/>
      <c r="H158" s="446">
        <f>F158*G158</f>
        <v>0</v>
      </c>
      <c r="I158" s="458" t="s">
        <v>1844</v>
      </c>
    </row>
    <row r="159" spans="1:9" s="94" customFormat="1">
      <c r="A159" s="461"/>
      <c r="B159" s="417"/>
      <c r="C159" s="490"/>
      <c r="D159" s="489"/>
      <c r="E159" s="528"/>
      <c r="F159" s="527"/>
      <c r="G159" s="472"/>
      <c r="H159" s="421"/>
      <c r="I159" s="458"/>
    </row>
    <row r="160" spans="1:9" s="94" customFormat="1" ht="47.25" customHeight="1">
      <c r="A160" s="327" t="s">
        <v>1197</v>
      </c>
      <c r="B160" s="328" t="s">
        <v>138</v>
      </c>
      <c r="C160" s="424">
        <v>33</v>
      </c>
      <c r="D160" s="431" t="s">
        <v>1415</v>
      </c>
      <c r="E160" s="529"/>
      <c r="F160" s="527"/>
      <c r="G160" s="472"/>
      <c r="H160" s="421"/>
      <c r="I160" s="491"/>
    </row>
    <row r="161" spans="1:9" s="94" customFormat="1" ht="24">
      <c r="A161" s="461"/>
      <c r="B161" s="417"/>
      <c r="C161" s="477"/>
      <c r="D161" s="431" t="s">
        <v>1416</v>
      </c>
      <c r="E161" s="520" t="s">
        <v>1413</v>
      </c>
      <c r="F161" s="527">
        <v>12</v>
      </c>
      <c r="G161" s="472"/>
      <c r="H161" s="446">
        <f>F161*G161</f>
        <v>0</v>
      </c>
      <c r="I161" s="458" t="s">
        <v>1845</v>
      </c>
    </row>
    <row r="162" spans="1:9" s="94" customFormat="1">
      <c r="A162" s="461"/>
      <c r="B162" s="417"/>
      <c r="C162" s="477"/>
      <c r="D162" s="446"/>
      <c r="E162" s="529"/>
      <c r="F162" s="527"/>
      <c r="G162" s="472"/>
      <c r="H162" s="421"/>
      <c r="I162" s="491"/>
    </row>
    <row r="163" spans="1:9" s="94" customFormat="1" ht="41.25" customHeight="1">
      <c r="A163" s="327" t="s">
        <v>1197</v>
      </c>
      <c r="B163" s="328" t="s">
        <v>138</v>
      </c>
      <c r="C163" s="424">
        <v>34</v>
      </c>
      <c r="D163" s="530" t="s">
        <v>1417</v>
      </c>
      <c r="E163" s="531" t="s">
        <v>146</v>
      </c>
      <c r="F163" s="527">
        <v>1</v>
      </c>
      <c r="G163" s="472"/>
      <c r="H163" s="446">
        <f>F163*G163</f>
        <v>0</v>
      </c>
      <c r="I163" s="458" t="s">
        <v>1844</v>
      </c>
    </row>
    <row r="164" spans="1:9" s="94" customFormat="1">
      <c r="A164" s="461"/>
      <c r="B164" s="417"/>
      <c r="C164" s="477"/>
      <c r="D164" s="446"/>
      <c r="E164" s="529"/>
      <c r="F164" s="527"/>
      <c r="G164" s="472"/>
      <c r="H164" s="421"/>
      <c r="I164" s="491"/>
    </row>
    <row r="165" spans="1:9" s="94" customFormat="1" ht="52.5" customHeight="1">
      <c r="A165" s="327" t="s">
        <v>1197</v>
      </c>
      <c r="B165" s="328" t="s">
        <v>138</v>
      </c>
      <c r="C165" s="424">
        <v>35</v>
      </c>
      <c r="D165" s="530" t="s">
        <v>1418</v>
      </c>
      <c r="E165" s="531" t="s">
        <v>146</v>
      </c>
      <c r="F165" s="527">
        <v>1</v>
      </c>
      <c r="G165" s="472"/>
      <c r="H165" s="446">
        <f>F165*G165</f>
        <v>0</v>
      </c>
      <c r="I165" s="458" t="s">
        <v>1844</v>
      </c>
    </row>
    <row r="166" spans="1:9" s="94" customFormat="1">
      <c r="A166" s="461"/>
      <c r="B166" s="417"/>
      <c r="C166" s="477"/>
      <c r="D166" s="446"/>
      <c r="E166" s="529"/>
      <c r="F166" s="527"/>
      <c r="G166" s="472"/>
      <c r="H166" s="421"/>
      <c r="I166" s="491"/>
    </row>
    <row r="167" spans="1:9" s="94" customFormat="1" ht="37.5" customHeight="1">
      <c r="A167" s="327" t="s">
        <v>1197</v>
      </c>
      <c r="B167" s="328" t="s">
        <v>138</v>
      </c>
      <c r="C167" s="424">
        <v>36</v>
      </c>
      <c r="D167" s="431" t="s">
        <v>1419</v>
      </c>
      <c r="E167" s="520" t="s">
        <v>146</v>
      </c>
      <c r="F167" s="527">
        <v>1</v>
      </c>
      <c r="G167" s="472"/>
      <c r="H167" s="446">
        <f>F167*G167</f>
        <v>0</v>
      </c>
      <c r="I167" s="458" t="s">
        <v>1844</v>
      </c>
    </row>
    <row r="168" spans="1:9" s="94" customFormat="1">
      <c r="A168" s="461"/>
      <c r="B168" s="417"/>
      <c r="C168" s="477"/>
      <c r="D168" s="446"/>
      <c r="E168" s="500"/>
      <c r="F168" s="529"/>
      <c r="G168" s="472"/>
      <c r="H168" s="421"/>
      <c r="I168" s="458"/>
    </row>
    <row r="169" spans="1:9" s="94" customFormat="1" ht="15.75" thickBot="1">
      <c r="A169" s="461"/>
      <c r="B169" s="417"/>
      <c r="C169" s="507"/>
      <c r="D169" s="466" t="s">
        <v>1420</v>
      </c>
      <c r="E169" s="507"/>
      <c r="F169" s="532"/>
      <c r="G169" s="487"/>
      <c r="H169" s="559">
        <f>SUM(H156:H167)</f>
        <v>0</v>
      </c>
      <c r="I169" s="499"/>
    </row>
    <row r="170" spans="1:9" s="94" customFormat="1" ht="15.75" thickTop="1">
      <c r="A170" s="461"/>
      <c r="B170" s="417"/>
      <c r="C170" s="471"/>
      <c r="D170" s="408"/>
      <c r="E170" s="420"/>
      <c r="F170" s="421"/>
      <c r="G170" s="472"/>
      <c r="H170" s="421"/>
      <c r="I170" s="491"/>
    </row>
    <row r="171" spans="1:9" s="94" customFormat="1">
      <c r="A171" s="533"/>
      <c r="B171" s="533"/>
      <c r="C171" s="533"/>
      <c r="D171" s="534" t="s">
        <v>1421</v>
      </c>
      <c r="E171" s="420"/>
      <c r="F171" s="421"/>
      <c r="G171" s="472"/>
      <c r="H171" s="421"/>
      <c r="I171" s="491"/>
    </row>
    <row r="172" spans="1:9" s="94" customFormat="1">
      <c r="A172" s="461"/>
      <c r="B172" s="417"/>
      <c r="C172" s="471"/>
      <c r="D172" s="408"/>
      <c r="E172" s="420"/>
      <c r="F172" s="421"/>
      <c r="G172" s="472"/>
      <c r="H172" s="421"/>
      <c r="I172" s="491"/>
    </row>
    <row r="173" spans="1:9" s="94" customFormat="1" ht="48">
      <c r="A173" s="327"/>
      <c r="B173" s="328"/>
      <c r="C173" s="424"/>
      <c r="D173" s="431" t="s">
        <v>1422</v>
      </c>
      <c r="E173" s="431"/>
      <c r="F173" s="500"/>
      <c r="G173" s="472"/>
      <c r="H173" s="421"/>
      <c r="I173" s="491"/>
    </row>
    <row r="174" spans="1:9" s="94" customFormat="1">
      <c r="A174" s="461"/>
      <c r="B174" s="417"/>
      <c r="C174" s="471"/>
      <c r="D174" s="535" t="s">
        <v>1423</v>
      </c>
      <c r="E174" s="431"/>
      <c r="F174" s="500"/>
      <c r="G174" s="472"/>
      <c r="H174" s="421"/>
      <c r="I174" s="458"/>
    </row>
    <row r="175" spans="1:9" s="94" customFormat="1">
      <c r="A175" s="461"/>
      <c r="B175" s="417"/>
      <c r="C175" s="471"/>
      <c r="D175" s="535" t="s">
        <v>1424</v>
      </c>
      <c r="E175" s="431"/>
      <c r="F175" s="500"/>
      <c r="G175" s="472"/>
      <c r="H175" s="421"/>
      <c r="I175" s="491"/>
    </row>
    <row r="176" spans="1:9" s="94" customFormat="1">
      <c r="A176" s="461"/>
      <c r="B176" s="417"/>
      <c r="C176" s="471"/>
      <c r="D176" s="535" t="s">
        <v>1425</v>
      </c>
      <c r="E176" s="431"/>
      <c r="F176" s="500"/>
      <c r="G176" s="472"/>
      <c r="H176" s="421"/>
      <c r="I176" s="491"/>
    </row>
    <row r="177" spans="1:9" s="94" customFormat="1">
      <c r="A177" s="461"/>
      <c r="B177" s="417"/>
      <c r="C177" s="471"/>
      <c r="D177" s="535" t="s">
        <v>1426</v>
      </c>
      <c r="E177" s="431"/>
      <c r="F177" s="500"/>
      <c r="G177" s="472"/>
      <c r="H177" s="421"/>
      <c r="I177" s="491"/>
    </row>
    <row r="178" spans="1:9" s="94" customFormat="1">
      <c r="A178" s="461"/>
      <c r="B178" s="417"/>
      <c r="C178" s="471"/>
      <c r="D178" s="535" t="s">
        <v>1427</v>
      </c>
      <c r="E178" s="431"/>
      <c r="F178" s="500"/>
      <c r="G178" s="472"/>
      <c r="H178" s="421"/>
      <c r="I178" s="491"/>
    </row>
    <row r="179" spans="1:9" s="94" customFormat="1">
      <c r="A179" s="461"/>
      <c r="B179" s="417"/>
      <c r="C179" s="471"/>
      <c r="D179" s="535" t="s">
        <v>1428</v>
      </c>
      <c r="E179" s="431"/>
      <c r="F179" s="500"/>
      <c r="G179" s="472"/>
      <c r="H179" s="421"/>
      <c r="I179" s="458"/>
    </row>
    <row r="180" spans="1:9" s="94" customFormat="1">
      <c r="A180" s="461"/>
      <c r="B180" s="417"/>
      <c r="C180" s="471"/>
      <c r="D180" s="535" t="s">
        <v>1429</v>
      </c>
      <c r="E180" s="431"/>
      <c r="F180" s="500"/>
      <c r="G180" s="472"/>
      <c r="H180" s="421"/>
      <c r="I180" s="491"/>
    </row>
    <row r="181" spans="1:9" s="94" customFormat="1">
      <c r="A181" s="461"/>
      <c r="B181" s="417"/>
      <c r="C181" s="471"/>
      <c r="D181" s="535" t="s">
        <v>1430</v>
      </c>
      <c r="E181" s="431"/>
      <c r="F181" s="500"/>
      <c r="G181" s="472"/>
      <c r="H181" s="421"/>
      <c r="I181" s="491"/>
    </row>
    <row r="182" spans="1:9" s="94" customFormat="1">
      <c r="A182" s="461"/>
      <c r="B182" s="417"/>
      <c r="C182" s="471"/>
      <c r="D182" s="535" t="s">
        <v>1431</v>
      </c>
      <c r="E182" s="431"/>
      <c r="F182" s="500"/>
      <c r="G182" s="472"/>
      <c r="H182" s="421"/>
      <c r="I182" s="491"/>
    </row>
    <row r="183" spans="1:9" s="94" customFormat="1">
      <c r="A183" s="461"/>
      <c r="B183" s="417"/>
      <c r="C183" s="471"/>
      <c r="D183" s="535" t="s">
        <v>1432</v>
      </c>
      <c r="E183" s="431"/>
      <c r="F183" s="500"/>
      <c r="G183" s="472"/>
      <c r="H183" s="421"/>
      <c r="I183" s="491"/>
    </row>
    <row r="184" spans="1:9" s="94" customFormat="1">
      <c r="A184" s="461"/>
      <c r="B184" s="417"/>
      <c r="C184" s="471"/>
      <c r="D184" s="535" t="s">
        <v>1433</v>
      </c>
      <c r="E184" s="500" t="s">
        <v>146</v>
      </c>
      <c r="F184" s="448">
        <v>1</v>
      </c>
      <c r="G184" s="472"/>
      <c r="H184" s="446">
        <f>F184*G184</f>
        <v>0</v>
      </c>
      <c r="I184" s="458" t="s">
        <v>1844</v>
      </c>
    </row>
    <row r="185" spans="1:9" s="94" customFormat="1">
      <c r="A185" s="461"/>
      <c r="B185" s="417"/>
      <c r="C185" s="477"/>
      <c r="D185" s="446"/>
      <c r="E185" s="500"/>
      <c r="F185" s="529"/>
      <c r="G185" s="472"/>
      <c r="H185" s="421"/>
      <c r="I185" s="491"/>
    </row>
    <row r="186" spans="1:9" s="94" customFormat="1" ht="15.75" thickBot="1">
      <c r="A186" s="461"/>
      <c r="B186" s="417"/>
      <c r="C186" s="507"/>
      <c r="D186" s="466" t="s">
        <v>1434</v>
      </c>
      <c r="E186" s="507"/>
      <c r="F186" s="532"/>
      <c r="G186" s="487"/>
      <c r="H186" s="559">
        <f>SUM(H184)</f>
        <v>0</v>
      </c>
      <c r="I186" s="499"/>
    </row>
    <row r="187" spans="1:9" s="94" customFormat="1" ht="15.75" thickTop="1">
      <c r="A187" s="461"/>
      <c r="B187" s="417"/>
      <c r="C187" s="471"/>
      <c r="D187" s="408"/>
      <c r="E187" s="420"/>
      <c r="F187" s="421"/>
      <c r="G187" s="472"/>
      <c r="H187" s="421"/>
      <c r="I187" s="491"/>
    </row>
    <row r="188" spans="1:9" s="94" customFormat="1">
      <c r="A188" s="461"/>
      <c r="B188" s="417"/>
      <c r="C188" s="471"/>
      <c r="D188" s="534" t="s">
        <v>1435</v>
      </c>
      <c r="E188" s="420"/>
      <c r="F188" s="421"/>
      <c r="G188" s="472"/>
      <c r="H188" s="421"/>
      <c r="I188" s="491"/>
    </row>
    <row r="189" spans="1:9" s="94" customFormat="1">
      <c r="A189" s="461"/>
      <c r="B189" s="417"/>
      <c r="C189" s="471"/>
      <c r="D189" s="408"/>
      <c r="E189" s="420"/>
      <c r="F189" s="421"/>
      <c r="G189" s="472"/>
      <c r="H189" s="421"/>
      <c r="I189" s="491"/>
    </row>
    <row r="190" spans="1:9" s="94" customFormat="1" ht="24">
      <c r="A190" s="461"/>
      <c r="B190" s="417"/>
      <c r="C190" s="471"/>
      <c r="D190" s="431" t="s">
        <v>1436</v>
      </c>
      <c r="E190" s="431"/>
      <c r="F190" s="500"/>
      <c r="G190" s="472"/>
      <c r="H190" s="421"/>
      <c r="I190" s="491"/>
    </row>
    <row r="191" spans="1:9" s="94" customFormat="1">
      <c r="A191" s="461"/>
      <c r="B191" s="417"/>
      <c r="C191" s="471"/>
      <c r="D191" s="431" t="s">
        <v>1437</v>
      </c>
      <c r="E191" s="431"/>
      <c r="F191" s="427"/>
      <c r="G191" s="472"/>
      <c r="H191" s="421"/>
      <c r="I191" s="491"/>
    </row>
    <row r="192" spans="1:9" s="94" customFormat="1">
      <c r="A192" s="461"/>
      <c r="B192" s="417"/>
      <c r="C192" s="471"/>
      <c r="D192" s="431" t="s">
        <v>1438</v>
      </c>
      <c r="E192" s="431"/>
      <c r="F192" s="427"/>
      <c r="G192" s="472"/>
      <c r="H192" s="421"/>
      <c r="I192" s="491"/>
    </row>
    <row r="193" spans="1:9" s="94" customFormat="1">
      <c r="A193" s="461"/>
      <c r="B193" s="417"/>
      <c r="C193" s="471"/>
      <c r="D193" s="431" t="s">
        <v>1439</v>
      </c>
      <c r="E193" s="431"/>
      <c r="F193" s="500"/>
      <c r="G193" s="472"/>
      <c r="H193" s="421"/>
      <c r="I193" s="491"/>
    </row>
    <row r="194" spans="1:9" s="94" customFormat="1" ht="36.75" customHeight="1">
      <c r="A194" s="461"/>
      <c r="B194" s="417"/>
      <c r="C194" s="471"/>
      <c r="D194" s="431" t="s">
        <v>1440</v>
      </c>
      <c r="E194" s="431"/>
      <c r="F194" s="500"/>
      <c r="G194" s="472"/>
      <c r="H194" s="421"/>
      <c r="I194" s="491"/>
    </row>
    <row r="195" spans="1:9" s="94" customFormat="1">
      <c r="A195" s="461"/>
      <c r="B195" s="417"/>
      <c r="C195" s="471"/>
      <c r="D195" s="431" t="s">
        <v>1441</v>
      </c>
      <c r="E195" s="431"/>
      <c r="F195" s="500"/>
      <c r="G195" s="472"/>
      <c r="H195" s="421"/>
      <c r="I195" s="491"/>
    </row>
    <row r="196" spans="1:9" s="94" customFormat="1">
      <c r="A196" s="461"/>
      <c r="B196" s="417"/>
      <c r="C196" s="471"/>
      <c r="D196" s="431" t="s">
        <v>1442</v>
      </c>
      <c r="E196" s="500" t="s">
        <v>146</v>
      </c>
      <c r="F196" s="448">
        <v>1</v>
      </c>
      <c r="G196" s="472"/>
      <c r="H196" s="446">
        <f>F196*G196</f>
        <v>0</v>
      </c>
      <c r="I196" s="458" t="s">
        <v>1844</v>
      </c>
    </row>
    <row r="197" spans="1:9" s="94" customFormat="1">
      <c r="A197" s="461"/>
      <c r="B197" s="417"/>
      <c r="C197" s="477"/>
      <c r="D197" s="446"/>
      <c r="E197" s="500"/>
      <c r="F197" s="529"/>
      <c r="G197" s="472"/>
      <c r="H197" s="421"/>
      <c r="I197" s="536"/>
    </row>
    <row r="198" spans="1:9" s="94" customFormat="1" ht="15.75" thickBot="1">
      <c r="A198" s="461"/>
      <c r="B198" s="417"/>
      <c r="C198" s="507"/>
      <c r="D198" s="466" t="s">
        <v>1443</v>
      </c>
      <c r="E198" s="507"/>
      <c r="F198" s="532"/>
      <c r="G198" s="487"/>
      <c r="H198" s="559">
        <f>SUM(H196)</f>
        <v>0</v>
      </c>
      <c r="I198" s="537"/>
    </row>
    <row r="199" spans="1:9" s="94" customFormat="1" ht="15.75" thickTop="1">
      <c r="A199" s="461"/>
      <c r="B199" s="417"/>
      <c r="C199" s="471"/>
      <c r="D199" s="408"/>
      <c r="E199" s="420"/>
      <c r="F199" s="421"/>
      <c r="G199" s="472"/>
      <c r="H199" s="421"/>
      <c r="I199" s="536"/>
    </row>
    <row r="200" spans="1:9" s="94" customFormat="1">
      <c r="A200" s="416"/>
      <c r="B200" s="417"/>
      <c r="C200" s="418"/>
      <c r="D200" s="538"/>
      <c r="E200" s="420"/>
      <c r="F200" s="421"/>
      <c r="G200" s="422"/>
      <c r="H200" s="561"/>
      <c r="I200" s="536"/>
    </row>
    <row r="201" spans="1:9" s="88" customFormat="1" ht="36.6" customHeight="1" thickBot="1">
      <c r="A201" s="539" t="s">
        <v>1197</v>
      </c>
      <c r="B201" s="412" t="s">
        <v>138</v>
      </c>
      <c r="C201" s="412"/>
      <c r="D201" s="540" t="s">
        <v>1199</v>
      </c>
      <c r="E201" s="414"/>
      <c r="F201" s="415"/>
      <c r="G201" s="541"/>
      <c r="H201" s="541">
        <f>H33+H60+H92+H125+H152+H169+H186+H198</f>
        <v>0</v>
      </c>
      <c r="I201" s="536"/>
    </row>
    <row r="202" spans="1:9" s="88" customFormat="1" ht="15.75">
      <c r="A202" s="542"/>
      <c r="B202" s="543"/>
      <c r="C202" s="544"/>
      <c r="D202" s="545"/>
      <c r="E202" s="546"/>
      <c r="F202" s="1011" t="s">
        <v>1844</v>
      </c>
      <c r="G202" s="1011"/>
      <c r="H202" s="562">
        <f>H19+H31+H125+H152+H156+H158+H163+H165+H167+H186+H198</f>
        <v>0</v>
      </c>
      <c r="I202" s="536"/>
    </row>
    <row r="203" spans="1:9" ht="18.75">
      <c r="A203" s="547"/>
      <c r="B203" s="548"/>
      <c r="C203" s="549"/>
      <c r="D203" s="550"/>
      <c r="E203" s="551"/>
      <c r="F203" s="1008" t="s">
        <v>1845</v>
      </c>
      <c r="G203" s="1008"/>
      <c r="H203" s="563">
        <f>H60+H92+H161</f>
        <v>0</v>
      </c>
      <c r="I203" s="536"/>
    </row>
  </sheetData>
  <mergeCells count="5">
    <mergeCell ref="F203:G203"/>
    <mergeCell ref="A1:C1"/>
    <mergeCell ref="D35:E35"/>
    <mergeCell ref="D94:E94"/>
    <mergeCell ref="F202:G202"/>
  </mergeCells>
  <pageMargins left="0.74803149606299213" right="0.39370078740157483" top="0.59055118110236215" bottom="0.74803149606299213" header="0.31496062992125984" footer="0.31496062992125984"/>
  <pageSetup paperSize="9" scale="83" firstPageNumber="0" orientation="portrait" r:id="rId1"/>
  <ignoredErrors>
    <ignoredError sqref="H11:H14 H18:H27 H15:H16 H28:H37 G31 G19 H197 H185 H168 H166 H164 H162 H159:H160 H157 H151 H146:H147 H144 H141:H142 H135:H137 H123:H124 H118:H120 H109:H111 H91 H89 H87 H85 H83 H81 H79 H77 H75 H70:H73 H68 H66 H59 H57 H49:H50 H47 H45 H43 H41 H39 H38 H40 H42 H44 H46 H48 H51:H56 H58 H65 H67 H69 H74 H76 H78 H80 H82 H84 H86 H88 H90 H98:H108 H112:H117 H121:H122 H130:H133 H138:H140 H143 H145 H148:H150 H156 H158 H161 H163 H165 H167 H184 H196 H61:H64 H93:H97 H126:H129 H153:H155 H170:H183 H187:H195 H199:H203"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90B7-90DE-4359-81FB-C4F6ECE38410}">
  <sheetPr>
    <tabColor theme="4"/>
  </sheetPr>
  <dimension ref="B1:L196"/>
  <sheetViews>
    <sheetView view="pageBreakPreview" topLeftCell="A151" zoomScaleNormal="150" zoomScaleSheetLayoutView="100" workbookViewId="0">
      <selection activeCell="J164" sqref="J164"/>
    </sheetView>
  </sheetViews>
  <sheetFormatPr defaultRowHeight="12.75"/>
  <cols>
    <col min="1" max="4" width="4.140625" style="329" customWidth="1"/>
    <col min="5" max="5" width="4.7109375" style="331" customWidth="1"/>
    <col min="6" max="6" width="46" style="332" customWidth="1"/>
    <col min="7" max="7" width="8.7109375" style="333" customWidth="1"/>
    <col min="8" max="8" width="8.7109375" style="334" customWidth="1"/>
    <col min="9" max="9" width="12.42578125" style="333" customWidth="1"/>
    <col min="10" max="10" width="12.42578125" style="329" customWidth="1"/>
    <col min="11" max="11" width="19.5703125" style="394" customWidth="1"/>
    <col min="12" max="257" width="9.140625" style="329"/>
    <col min="258" max="261" width="4.140625" style="329" customWidth="1"/>
    <col min="262" max="262" width="4.7109375" style="329" customWidth="1"/>
    <col min="263" max="263" width="46" style="329" customWidth="1"/>
    <col min="264" max="265" width="8.7109375" style="329" customWidth="1"/>
    <col min="266" max="267" width="12.42578125" style="329" customWidth="1"/>
    <col min="268" max="513" width="9.140625" style="329"/>
    <col min="514" max="517" width="4.140625" style="329" customWidth="1"/>
    <col min="518" max="518" width="4.7109375" style="329" customWidth="1"/>
    <col min="519" max="519" width="46" style="329" customWidth="1"/>
    <col min="520" max="521" width="8.7109375" style="329" customWidth="1"/>
    <col min="522" max="523" width="12.42578125" style="329" customWidth="1"/>
    <col min="524" max="769" width="9.140625" style="329"/>
    <col min="770" max="773" width="4.140625" style="329" customWidth="1"/>
    <col min="774" max="774" width="4.7109375" style="329" customWidth="1"/>
    <col min="775" max="775" width="46" style="329" customWidth="1"/>
    <col min="776" max="777" width="8.7109375" style="329" customWidth="1"/>
    <col min="778" max="779" width="12.42578125" style="329" customWidth="1"/>
    <col min="780" max="1025" width="9.140625" style="329"/>
    <col min="1026" max="1029" width="4.140625" style="329" customWidth="1"/>
    <col min="1030" max="1030" width="4.7109375" style="329" customWidth="1"/>
    <col min="1031" max="1031" width="46" style="329" customWidth="1"/>
    <col min="1032" max="1033" width="8.7109375" style="329" customWidth="1"/>
    <col min="1034" max="1035" width="12.42578125" style="329" customWidth="1"/>
    <col min="1036" max="1281" width="9.140625" style="329"/>
    <col min="1282" max="1285" width="4.140625" style="329" customWidth="1"/>
    <col min="1286" max="1286" width="4.7109375" style="329" customWidth="1"/>
    <col min="1287" max="1287" width="46" style="329" customWidth="1"/>
    <col min="1288" max="1289" width="8.7109375" style="329" customWidth="1"/>
    <col min="1290" max="1291" width="12.42578125" style="329" customWidth="1"/>
    <col min="1292" max="1537" width="9.140625" style="329"/>
    <col min="1538" max="1541" width="4.140625" style="329" customWidth="1"/>
    <col min="1542" max="1542" width="4.7109375" style="329" customWidth="1"/>
    <col min="1543" max="1543" width="46" style="329" customWidth="1"/>
    <col min="1544" max="1545" width="8.7109375" style="329" customWidth="1"/>
    <col min="1546" max="1547" width="12.42578125" style="329" customWidth="1"/>
    <col min="1548" max="1793" width="9.140625" style="329"/>
    <col min="1794" max="1797" width="4.140625" style="329" customWidth="1"/>
    <col min="1798" max="1798" width="4.7109375" style="329" customWidth="1"/>
    <col min="1799" max="1799" width="46" style="329" customWidth="1"/>
    <col min="1800" max="1801" width="8.7109375" style="329" customWidth="1"/>
    <col min="1802" max="1803" width="12.42578125" style="329" customWidth="1"/>
    <col min="1804" max="2049" width="9.140625" style="329"/>
    <col min="2050" max="2053" width="4.140625" style="329" customWidth="1"/>
    <col min="2054" max="2054" width="4.7109375" style="329" customWidth="1"/>
    <col min="2055" max="2055" width="46" style="329" customWidth="1"/>
    <col min="2056" max="2057" width="8.7109375" style="329" customWidth="1"/>
    <col min="2058" max="2059" width="12.42578125" style="329" customWidth="1"/>
    <col min="2060" max="2305" width="9.140625" style="329"/>
    <col min="2306" max="2309" width="4.140625" style="329" customWidth="1"/>
    <col min="2310" max="2310" width="4.7109375" style="329" customWidth="1"/>
    <col min="2311" max="2311" width="46" style="329" customWidth="1"/>
    <col min="2312" max="2313" width="8.7109375" style="329" customWidth="1"/>
    <col min="2314" max="2315" width="12.42578125" style="329" customWidth="1"/>
    <col min="2316" max="2561" width="9.140625" style="329"/>
    <col min="2562" max="2565" width="4.140625" style="329" customWidth="1"/>
    <col min="2566" max="2566" width="4.7109375" style="329" customWidth="1"/>
    <col min="2567" max="2567" width="46" style="329" customWidth="1"/>
    <col min="2568" max="2569" width="8.7109375" style="329" customWidth="1"/>
    <col min="2570" max="2571" width="12.42578125" style="329" customWidth="1"/>
    <col min="2572" max="2817" width="9.140625" style="329"/>
    <col min="2818" max="2821" width="4.140625" style="329" customWidth="1"/>
    <col min="2822" max="2822" width="4.7109375" style="329" customWidth="1"/>
    <col min="2823" max="2823" width="46" style="329" customWidth="1"/>
    <col min="2824" max="2825" width="8.7109375" style="329" customWidth="1"/>
    <col min="2826" max="2827" width="12.42578125" style="329" customWidth="1"/>
    <col min="2828" max="3073" width="9.140625" style="329"/>
    <col min="3074" max="3077" width="4.140625" style="329" customWidth="1"/>
    <col min="3078" max="3078" width="4.7109375" style="329" customWidth="1"/>
    <col min="3079" max="3079" width="46" style="329" customWidth="1"/>
    <col min="3080" max="3081" width="8.7109375" style="329" customWidth="1"/>
    <col min="3082" max="3083" width="12.42578125" style="329" customWidth="1"/>
    <col min="3084" max="3329" width="9.140625" style="329"/>
    <col min="3330" max="3333" width="4.140625" style="329" customWidth="1"/>
    <col min="3334" max="3334" width="4.7109375" style="329" customWidth="1"/>
    <col min="3335" max="3335" width="46" style="329" customWidth="1"/>
    <col min="3336" max="3337" width="8.7109375" style="329" customWidth="1"/>
    <col min="3338" max="3339" width="12.42578125" style="329" customWidth="1"/>
    <col min="3340" max="3585" width="9.140625" style="329"/>
    <col min="3586" max="3589" width="4.140625" style="329" customWidth="1"/>
    <col min="3590" max="3590" width="4.7109375" style="329" customWidth="1"/>
    <col min="3591" max="3591" width="46" style="329" customWidth="1"/>
    <col min="3592" max="3593" width="8.7109375" style="329" customWidth="1"/>
    <col min="3594" max="3595" width="12.42578125" style="329" customWidth="1"/>
    <col min="3596" max="3841" width="9.140625" style="329"/>
    <col min="3842" max="3845" width="4.140625" style="329" customWidth="1"/>
    <col min="3846" max="3846" width="4.7109375" style="329" customWidth="1"/>
    <col min="3847" max="3847" width="46" style="329" customWidth="1"/>
    <col min="3848" max="3849" width="8.7109375" style="329" customWidth="1"/>
    <col min="3850" max="3851" width="12.42578125" style="329" customWidth="1"/>
    <col min="3852" max="4097" width="9.140625" style="329"/>
    <col min="4098" max="4101" width="4.140625" style="329" customWidth="1"/>
    <col min="4102" max="4102" width="4.7109375" style="329" customWidth="1"/>
    <col min="4103" max="4103" width="46" style="329" customWidth="1"/>
    <col min="4104" max="4105" width="8.7109375" style="329" customWidth="1"/>
    <col min="4106" max="4107" width="12.42578125" style="329" customWidth="1"/>
    <col min="4108" max="4353" width="9.140625" style="329"/>
    <col min="4354" max="4357" width="4.140625" style="329" customWidth="1"/>
    <col min="4358" max="4358" width="4.7109375" style="329" customWidth="1"/>
    <col min="4359" max="4359" width="46" style="329" customWidth="1"/>
    <col min="4360" max="4361" width="8.7109375" style="329" customWidth="1"/>
    <col min="4362" max="4363" width="12.42578125" style="329" customWidth="1"/>
    <col min="4364" max="4609" width="9.140625" style="329"/>
    <col min="4610" max="4613" width="4.140625" style="329" customWidth="1"/>
    <col min="4614" max="4614" width="4.7109375" style="329" customWidth="1"/>
    <col min="4615" max="4615" width="46" style="329" customWidth="1"/>
    <col min="4616" max="4617" width="8.7109375" style="329" customWidth="1"/>
    <col min="4618" max="4619" width="12.42578125" style="329" customWidth="1"/>
    <col min="4620" max="4865" width="9.140625" style="329"/>
    <col min="4866" max="4869" width="4.140625" style="329" customWidth="1"/>
    <col min="4870" max="4870" width="4.7109375" style="329" customWidth="1"/>
    <col min="4871" max="4871" width="46" style="329" customWidth="1"/>
    <col min="4872" max="4873" width="8.7109375" style="329" customWidth="1"/>
    <col min="4874" max="4875" width="12.42578125" style="329" customWidth="1"/>
    <col min="4876" max="5121" width="9.140625" style="329"/>
    <col min="5122" max="5125" width="4.140625" style="329" customWidth="1"/>
    <col min="5126" max="5126" width="4.7109375" style="329" customWidth="1"/>
    <col min="5127" max="5127" width="46" style="329" customWidth="1"/>
    <col min="5128" max="5129" width="8.7109375" style="329" customWidth="1"/>
    <col min="5130" max="5131" width="12.42578125" style="329" customWidth="1"/>
    <col min="5132" max="5377" width="9.140625" style="329"/>
    <col min="5378" max="5381" width="4.140625" style="329" customWidth="1"/>
    <col min="5382" max="5382" width="4.7109375" style="329" customWidth="1"/>
    <col min="5383" max="5383" width="46" style="329" customWidth="1"/>
    <col min="5384" max="5385" width="8.7109375" style="329" customWidth="1"/>
    <col min="5386" max="5387" width="12.42578125" style="329" customWidth="1"/>
    <col min="5388" max="5633" width="9.140625" style="329"/>
    <col min="5634" max="5637" width="4.140625" style="329" customWidth="1"/>
    <col min="5638" max="5638" width="4.7109375" style="329" customWidth="1"/>
    <col min="5639" max="5639" width="46" style="329" customWidth="1"/>
    <col min="5640" max="5641" width="8.7109375" style="329" customWidth="1"/>
    <col min="5642" max="5643" width="12.42578125" style="329" customWidth="1"/>
    <col min="5644" max="5889" width="9.140625" style="329"/>
    <col min="5890" max="5893" width="4.140625" style="329" customWidth="1"/>
    <col min="5894" max="5894" width="4.7109375" style="329" customWidth="1"/>
    <col min="5895" max="5895" width="46" style="329" customWidth="1"/>
    <col min="5896" max="5897" width="8.7109375" style="329" customWidth="1"/>
    <col min="5898" max="5899" width="12.42578125" style="329" customWidth="1"/>
    <col min="5900" max="6145" width="9.140625" style="329"/>
    <col min="6146" max="6149" width="4.140625" style="329" customWidth="1"/>
    <col min="6150" max="6150" width="4.7109375" style="329" customWidth="1"/>
    <col min="6151" max="6151" width="46" style="329" customWidth="1"/>
    <col min="6152" max="6153" width="8.7109375" style="329" customWidth="1"/>
    <col min="6154" max="6155" width="12.42578125" style="329" customWidth="1"/>
    <col min="6156" max="6401" width="9.140625" style="329"/>
    <col min="6402" max="6405" width="4.140625" style="329" customWidth="1"/>
    <col min="6406" max="6406" width="4.7109375" style="329" customWidth="1"/>
    <col min="6407" max="6407" width="46" style="329" customWidth="1"/>
    <col min="6408" max="6409" width="8.7109375" style="329" customWidth="1"/>
    <col min="6410" max="6411" width="12.42578125" style="329" customWidth="1"/>
    <col min="6412" max="6657" width="9.140625" style="329"/>
    <col min="6658" max="6661" width="4.140625" style="329" customWidth="1"/>
    <col min="6662" max="6662" width="4.7109375" style="329" customWidth="1"/>
    <col min="6663" max="6663" width="46" style="329" customWidth="1"/>
    <col min="6664" max="6665" width="8.7109375" style="329" customWidth="1"/>
    <col min="6666" max="6667" width="12.42578125" style="329" customWidth="1"/>
    <col min="6668" max="6913" width="9.140625" style="329"/>
    <col min="6914" max="6917" width="4.140625" style="329" customWidth="1"/>
    <col min="6918" max="6918" width="4.7109375" style="329" customWidth="1"/>
    <col min="6919" max="6919" width="46" style="329" customWidth="1"/>
    <col min="6920" max="6921" width="8.7109375" style="329" customWidth="1"/>
    <col min="6922" max="6923" width="12.42578125" style="329" customWidth="1"/>
    <col min="6924" max="7169" width="9.140625" style="329"/>
    <col min="7170" max="7173" width="4.140625" style="329" customWidth="1"/>
    <col min="7174" max="7174" width="4.7109375" style="329" customWidth="1"/>
    <col min="7175" max="7175" width="46" style="329" customWidth="1"/>
    <col min="7176" max="7177" width="8.7109375" style="329" customWidth="1"/>
    <col min="7178" max="7179" width="12.42578125" style="329" customWidth="1"/>
    <col min="7180" max="7425" width="9.140625" style="329"/>
    <col min="7426" max="7429" width="4.140625" style="329" customWidth="1"/>
    <col min="7430" max="7430" width="4.7109375" style="329" customWidth="1"/>
    <col min="7431" max="7431" width="46" style="329" customWidth="1"/>
    <col min="7432" max="7433" width="8.7109375" style="329" customWidth="1"/>
    <col min="7434" max="7435" width="12.42578125" style="329" customWidth="1"/>
    <col min="7436" max="7681" width="9.140625" style="329"/>
    <col min="7682" max="7685" width="4.140625" style="329" customWidth="1"/>
    <col min="7686" max="7686" width="4.7109375" style="329" customWidth="1"/>
    <col min="7687" max="7687" width="46" style="329" customWidth="1"/>
    <col min="7688" max="7689" width="8.7109375" style="329" customWidth="1"/>
    <col min="7690" max="7691" width="12.42578125" style="329" customWidth="1"/>
    <col min="7692" max="7937" width="9.140625" style="329"/>
    <col min="7938" max="7941" width="4.140625" style="329" customWidth="1"/>
    <col min="7942" max="7942" width="4.7109375" style="329" customWidth="1"/>
    <col min="7943" max="7943" width="46" style="329" customWidth="1"/>
    <col min="7944" max="7945" width="8.7109375" style="329" customWidth="1"/>
    <col min="7946" max="7947" width="12.42578125" style="329" customWidth="1"/>
    <col min="7948" max="8193" width="9.140625" style="329"/>
    <col min="8194" max="8197" width="4.140625" style="329" customWidth="1"/>
    <col min="8198" max="8198" width="4.7109375" style="329" customWidth="1"/>
    <col min="8199" max="8199" width="46" style="329" customWidth="1"/>
    <col min="8200" max="8201" width="8.7109375" style="329" customWidth="1"/>
    <col min="8202" max="8203" width="12.42578125" style="329" customWidth="1"/>
    <col min="8204" max="8449" width="9.140625" style="329"/>
    <col min="8450" max="8453" width="4.140625" style="329" customWidth="1"/>
    <col min="8454" max="8454" width="4.7109375" style="329" customWidth="1"/>
    <col min="8455" max="8455" width="46" style="329" customWidth="1"/>
    <col min="8456" max="8457" width="8.7109375" style="329" customWidth="1"/>
    <col min="8458" max="8459" width="12.42578125" style="329" customWidth="1"/>
    <col min="8460" max="8705" width="9.140625" style="329"/>
    <col min="8706" max="8709" width="4.140625" style="329" customWidth="1"/>
    <col min="8710" max="8710" width="4.7109375" style="329" customWidth="1"/>
    <col min="8711" max="8711" width="46" style="329" customWidth="1"/>
    <col min="8712" max="8713" width="8.7109375" style="329" customWidth="1"/>
    <col min="8714" max="8715" width="12.42578125" style="329" customWidth="1"/>
    <col min="8716" max="8961" width="9.140625" style="329"/>
    <col min="8962" max="8965" width="4.140625" style="329" customWidth="1"/>
    <col min="8966" max="8966" width="4.7109375" style="329" customWidth="1"/>
    <col min="8967" max="8967" width="46" style="329" customWidth="1"/>
    <col min="8968" max="8969" width="8.7109375" style="329" customWidth="1"/>
    <col min="8970" max="8971" width="12.42578125" style="329" customWidth="1"/>
    <col min="8972" max="9217" width="9.140625" style="329"/>
    <col min="9218" max="9221" width="4.140625" style="329" customWidth="1"/>
    <col min="9222" max="9222" width="4.7109375" style="329" customWidth="1"/>
    <col min="9223" max="9223" width="46" style="329" customWidth="1"/>
    <col min="9224" max="9225" width="8.7109375" style="329" customWidth="1"/>
    <col min="9226" max="9227" width="12.42578125" style="329" customWidth="1"/>
    <col min="9228" max="9473" width="9.140625" style="329"/>
    <col min="9474" max="9477" width="4.140625" style="329" customWidth="1"/>
    <col min="9478" max="9478" width="4.7109375" style="329" customWidth="1"/>
    <col min="9479" max="9479" width="46" style="329" customWidth="1"/>
    <col min="9480" max="9481" width="8.7109375" style="329" customWidth="1"/>
    <col min="9482" max="9483" width="12.42578125" style="329" customWidth="1"/>
    <col min="9484" max="9729" width="9.140625" style="329"/>
    <col min="9730" max="9733" width="4.140625" style="329" customWidth="1"/>
    <col min="9734" max="9734" width="4.7109375" style="329" customWidth="1"/>
    <col min="9735" max="9735" width="46" style="329" customWidth="1"/>
    <col min="9736" max="9737" width="8.7109375" style="329" customWidth="1"/>
    <col min="9738" max="9739" width="12.42578125" style="329" customWidth="1"/>
    <col min="9740" max="9985" width="9.140625" style="329"/>
    <col min="9986" max="9989" width="4.140625" style="329" customWidth="1"/>
    <col min="9990" max="9990" width="4.7109375" style="329" customWidth="1"/>
    <col min="9991" max="9991" width="46" style="329" customWidth="1"/>
    <col min="9992" max="9993" width="8.7109375" style="329" customWidth="1"/>
    <col min="9994" max="9995" width="12.42578125" style="329" customWidth="1"/>
    <col min="9996" max="10241" width="9.140625" style="329"/>
    <col min="10242" max="10245" width="4.140625" style="329" customWidth="1"/>
    <col min="10246" max="10246" width="4.7109375" style="329" customWidth="1"/>
    <col min="10247" max="10247" width="46" style="329" customWidth="1"/>
    <col min="10248" max="10249" width="8.7109375" style="329" customWidth="1"/>
    <col min="10250" max="10251" width="12.42578125" style="329" customWidth="1"/>
    <col min="10252" max="10497" width="9.140625" style="329"/>
    <col min="10498" max="10501" width="4.140625" style="329" customWidth="1"/>
    <col min="10502" max="10502" width="4.7109375" style="329" customWidth="1"/>
    <col min="10503" max="10503" width="46" style="329" customWidth="1"/>
    <col min="10504" max="10505" width="8.7109375" style="329" customWidth="1"/>
    <col min="10506" max="10507" width="12.42578125" style="329" customWidth="1"/>
    <col min="10508" max="10753" width="9.140625" style="329"/>
    <col min="10754" max="10757" width="4.140625" style="329" customWidth="1"/>
    <col min="10758" max="10758" width="4.7109375" style="329" customWidth="1"/>
    <col min="10759" max="10759" width="46" style="329" customWidth="1"/>
    <col min="10760" max="10761" width="8.7109375" style="329" customWidth="1"/>
    <col min="10762" max="10763" width="12.42578125" style="329" customWidth="1"/>
    <col min="10764" max="11009" width="9.140625" style="329"/>
    <col min="11010" max="11013" width="4.140625" style="329" customWidth="1"/>
    <col min="11014" max="11014" width="4.7109375" style="329" customWidth="1"/>
    <col min="11015" max="11015" width="46" style="329" customWidth="1"/>
    <col min="11016" max="11017" width="8.7109375" style="329" customWidth="1"/>
    <col min="11018" max="11019" width="12.42578125" style="329" customWidth="1"/>
    <col min="11020" max="11265" width="9.140625" style="329"/>
    <col min="11266" max="11269" width="4.140625" style="329" customWidth="1"/>
    <col min="11270" max="11270" width="4.7109375" style="329" customWidth="1"/>
    <col min="11271" max="11271" width="46" style="329" customWidth="1"/>
    <col min="11272" max="11273" width="8.7109375" style="329" customWidth="1"/>
    <col min="11274" max="11275" width="12.42578125" style="329" customWidth="1"/>
    <col min="11276" max="11521" width="9.140625" style="329"/>
    <col min="11522" max="11525" width="4.140625" style="329" customWidth="1"/>
    <col min="11526" max="11526" width="4.7109375" style="329" customWidth="1"/>
    <col min="11527" max="11527" width="46" style="329" customWidth="1"/>
    <col min="11528" max="11529" width="8.7109375" style="329" customWidth="1"/>
    <col min="11530" max="11531" width="12.42578125" style="329" customWidth="1"/>
    <col min="11532" max="11777" width="9.140625" style="329"/>
    <col min="11778" max="11781" width="4.140625" style="329" customWidth="1"/>
    <col min="11782" max="11782" width="4.7109375" style="329" customWidth="1"/>
    <col min="11783" max="11783" width="46" style="329" customWidth="1"/>
    <col min="11784" max="11785" width="8.7109375" style="329" customWidth="1"/>
    <col min="11786" max="11787" width="12.42578125" style="329" customWidth="1"/>
    <col min="11788" max="12033" width="9.140625" style="329"/>
    <col min="12034" max="12037" width="4.140625" style="329" customWidth="1"/>
    <col min="12038" max="12038" width="4.7109375" style="329" customWidth="1"/>
    <col min="12039" max="12039" width="46" style="329" customWidth="1"/>
    <col min="12040" max="12041" width="8.7109375" style="329" customWidth="1"/>
    <col min="12042" max="12043" width="12.42578125" style="329" customWidth="1"/>
    <col min="12044" max="12289" width="9.140625" style="329"/>
    <col min="12290" max="12293" width="4.140625" style="329" customWidth="1"/>
    <col min="12294" max="12294" width="4.7109375" style="329" customWidth="1"/>
    <col min="12295" max="12295" width="46" style="329" customWidth="1"/>
    <col min="12296" max="12297" width="8.7109375" style="329" customWidth="1"/>
    <col min="12298" max="12299" width="12.42578125" style="329" customWidth="1"/>
    <col min="12300" max="12545" width="9.140625" style="329"/>
    <col min="12546" max="12549" width="4.140625" style="329" customWidth="1"/>
    <col min="12550" max="12550" width="4.7109375" style="329" customWidth="1"/>
    <col min="12551" max="12551" width="46" style="329" customWidth="1"/>
    <col min="12552" max="12553" width="8.7109375" style="329" customWidth="1"/>
    <col min="12554" max="12555" width="12.42578125" style="329" customWidth="1"/>
    <col min="12556" max="12801" width="9.140625" style="329"/>
    <col min="12802" max="12805" width="4.140625" style="329" customWidth="1"/>
    <col min="12806" max="12806" width="4.7109375" style="329" customWidth="1"/>
    <col min="12807" max="12807" width="46" style="329" customWidth="1"/>
    <col min="12808" max="12809" width="8.7109375" style="329" customWidth="1"/>
    <col min="12810" max="12811" width="12.42578125" style="329" customWidth="1"/>
    <col min="12812" max="13057" width="9.140625" style="329"/>
    <col min="13058" max="13061" width="4.140625" style="329" customWidth="1"/>
    <col min="13062" max="13062" width="4.7109375" style="329" customWidth="1"/>
    <col min="13063" max="13063" width="46" style="329" customWidth="1"/>
    <col min="13064" max="13065" width="8.7109375" style="329" customWidth="1"/>
    <col min="13066" max="13067" width="12.42578125" style="329" customWidth="1"/>
    <col min="13068" max="13313" width="9.140625" style="329"/>
    <col min="13314" max="13317" width="4.140625" style="329" customWidth="1"/>
    <col min="13318" max="13318" width="4.7109375" style="329" customWidth="1"/>
    <col min="13319" max="13319" width="46" style="329" customWidth="1"/>
    <col min="13320" max="13321" width="8.7109375" style="329" customWidth="1"/>
    <col min="13322" max="13323" width="12.42578125" style="329" customWidth="1"/>
    <col min="13324" max="13569" width="9.140625" style="329"/>
    <col min="13570" max="13573" width="4.140625" style="329" customWidth="1"/>
    <col min="13574" max="13574" width="4.7109375" style="329" customWidth="1"/>
    <col min="13575" max="13575" width="46" style="329" customWidth="1"/>
    <col min="13576" max="13577" width="8.7109375" style="329" customWidth="1"/>
    <col min="13578" max="13579" width="12.42578125" style="329" customWidth="1"/>
    <col min="13580" max="13825" width="9.140625" style="329"/>
    <col min="13826" max="13829" width="4.140625" style="329" customWidth="1"/>
    <col min="13830" max="13830" width="4.7109375" style="329" customWidth="1"/>
    <col min="13831" max="13831" width="46" style="329" customWidth="1"/>
    <col min="13832" max="13833" width="8.7109375" style="329" customWidth="1"/>
    <col min="13834" max="13835" width="12.42578125" style="329" customWidth="1"/>
    <col min="13836" max="14081" width="9.140625" style="329"/>
    <col min="14082" max="14085" width="4.140625" style="329" customWidth="1"/>
    <col min="14086" max="14086" width="4.7109375" style="329" customWidth="1"/>
    <col min="14087" max="14087" width="46" style="329" customWidth="1"/>
    <col min="14088" max="14089" width="8.7109375" style="329" customWidth="1"/>
    <col min="14090" max="14091" width="12.42578125" style="329" customWidth="1"/>
    <col min="14092" max="14337" width="9.140625" style="329"/>
    <col min="14338" max="14341" width="4.140625" style="329" customWidth="1"/>
    <col min="14342" max="14342" width="4.7109375" style="329" customWidth="1"/>
    <col min="14343" max="14343" width="46" style="329" customWidth="1"/>
    <col min="14344" max="14345" width="8.7109375" style="329" customWidth="1"/>
    <col min="14346" max="14347" width="12.42578125" style="329" customWidth="1"/>
    <col min="14348" max="14593" width="9.140625" style="329"/>
    <col min="14594" max="14597" width="4.140625" style="329" customWidth="1"/>
    <col min="14598" max="14598" width="4.7109375" style="329" customWidth="1"/>
    <col min="14599" max="14599" width="46" style="329" customWidth="1"/>
    <col min="14600" max="14601" width="8.7109375" style="329" customWidth="1"/>
    <col min="14602" max="14603" width="12.42578125" style="329" customWidth="1"/>
    <col min="14604" max="14849" width="9.140625" style="329"/>
    <col min="14850" max="14853" width="4.140625" style="329" customWidth="1"/>
    <col min="14854" max="14854" width="4.7109375" style="329" customWidth="1"/>
    <col min="14855" max="14855" width="46" style="329" customWidth="1"/>
    <col min="14856" max="14857" width="8.7109375" style="329" customWidth="1"/>
    <col min="14858" max="14859" width="12.42578125" style="329" customWidth="1"/>
    <col min="14860" max="15105" width="9.140625" style="329"/>
    <col min="15106" max="15109" width="4.140625" style="329" customWidth="1"/>
    <col min="15110" max="15110" width="4.7109375" style="329" customWidth="1"/>
    <col min="15111" max="15111" width="46" style="329" customWidth="1"/>
    <col min="15112" max="15113" width="8.7109375" style="329" customWidth="1"/>
    <col min="15114" max="15115" width="12.42578125" style="329" customWidth="1"/>
    <col min="15116" max="15361" width="9.140625" style="329"/>
    <col min="15362" max="15365" width="4.140625" style="329" customWidth="1"/>
    <col min="15366" max="15366" width="4.7109375" style="329" customWidth="1"/>
    <col min="15367" max="15367" width="46" style="329" customWidth="1"/>
    <col min="15368" max="15369" width="8.7109375" style="329" customWidth="1"/>
    <col min="15370" max="15371" width="12.42578125" style="329" customWidth="1"/>
    <col min="15372" max="15617" width="9.140625" style="329"/>
    <col min="15618" max="15621" width="4.140625" style="329" customWidth="1"/>
    <col min="15622" max="15622" width="4.7109375" style="329" customWidth="1"/>
    <col min="15623" max="15623" width="46" style="329" customWidth="1"/>
    <col min="15624" max="15625" width="8.7109375" style="329" customWidth="1"/>
    <col min="15626" max="15627" width="12.42578125" style="329" customWidth="1"/>
    <col min="15628" max="15873" width="9.140625" style="329"/>
    <col min="15874" max="15877" width="4.140625" style="329" customWidth="1"/>
    <col min="15878" max="15878" width="4.7109375" style="329" customWidth="1"/>
    <col min="15879" max="15879" width="46" style="329" customWidth="1"/>
    <col min="15880" max="15881" width="8.7109375" style="329" customWidth="1"/>
    <col min="15882" max="15883" width="12.42578125" style="329" customWidth="1"/>
    <col min="15884" max="16129" width="9.140625" style="329"/>
    <col min="16130" max="16133" width="4.140625" style="329" customWidth="1"/>
    <col min="16134" max="16134" width="4.7109375" style="329" customWidth="1"/>
    <col min="16135" max="16135" width="46" style="329" customWidth="1"/>
    <col min="16136" max="16137" width="8.7109375" style="329" customWidth="1"/>
    <col min="16138" max="16139" width="12.42578125" style="329" customWidth="1"/>
    <col min="16140" max="16384" width="9.140625" style="329"/>
  </cols>
  <sheetData>
    <row r="1" spans="2:11" ht="24.95" customHeight="1" thickBot="1">
      <c r="B1" s="410" t="s">
        <v>1197</v>
      </c>
      <c r="C1" s="411" t="s">
        <v>240</v>
      </c>
      <c r="D1" s="412"/>
      <c r="E1" s="1015" t="s">
        <v>1200</v>
      </c>
      <c r="F1" s="1016"/>
      <c r="G1" s="564"/>
      <c r="H1" s="564"/>
      <c r="I1" s="564"/>
      <c r="J1" s="565"/>
      <c r="K1" s="491"/>
    </row>
    <row r="2" spans="2:11" ht="39.950000000000003" customHeight="1">
      <c r="B2" s="1009" t="s">
        <v>131</v>
      </c>
      <c r="C2" s="1009"/>
      <c r="D2" s="1009"/>
      <c r="E2" s="402"/>
      <c r="F2" s="402" t="s">
        <v>132</v>
      </c>
      <c r="G2" s="403" t="s">
        <v>133</v>
      </c>
      <c r="H2" s="403" t="s">
        <v>134</v>
      </c>
      <c r="I2" s="404" t="s">
        <v>135</v>
      </c>
      <c r="J2" s="404" t="s">
        <v>136</v>
      </c>
      <c r="K2" s="566" t="s">
        <v>1846</v>
      </c>
    </row>
    <row r="3" spans="2:11" ht="15.75">
      <c r="B3" s="567"/>
      <c r="C3" s="567"/>
      <c r="D3" s="567"/>
      <c r="E3" s="1017" t="s">
        <v>1444</v>
      </c>
      <c r="F3" s="1018"/>
      <c r="G3" s="1018"/>
      <c r="H3" s="1018"/>
      <c r="I3" s="1018"/>
      <c r="J3" s="1019"/>
      <c r="K3" s="458"/>
    </row>
    <row r="4" spans="2:11" ht="15.75">
      <c r="B4" s="440" t="s">
        <v>1197</v>
      </c>
      <c r="C4" s="441" t="s">
        <v>240</v>
      </c>
      <c r="D4" s="471">
        <f>MAX(D3:D3)+1</f>
        <v>1</v>
      </c>
      <c r="E4" s="1012"/>
      <c r="F4" s="568" t="s">
        <v>1445</v>
      </c>
      <c r="G4" s="569"/>
      <c r="H4" s="569"/>
      <c r="I4" s="569"/>
      <c r="J4" s="570"/>
      <c r="K4" s="571"/>
    </row>
    <row r="5" spans="2:11" ht="75">
      <c r="B5" s="567"/>
      <c r="C5" s="567"/>
      <c r="D5" s="567"/>
      <c r="E5" s="1013"/>
      <c r="F5" s="572" t="s">
        <v>1446</v>
      </c>
      <c r="G5" s="573"/>
      <c r="H5" s="573"/>
      <c r="I5" s="573"/>
      <c r="J5" s="574"/>
      <c r="K5" s="575"/>
    </row>
    <row r="6" spans="2:11" ht="210">
      <c r="B6" s="567"/>
      <c r="C6" s="567"/>
      <c r="D6" s="567"/>
      <c r="E6" s="1013"/>
      <c r="F6" s="572" t="s">
        <v>1447</v>
      </c>
      <c r="G6" s="573"/>
      <c r="H6" s="573"/>
      <c r="I6" s="573"/>
      <c r="J6" s="574"/>
      <c r="K6" s="458"/>
    </row>
    <row r="7" spans="2:11" ht="150">
      <c r="B7" s="567"/>
      <c r="C7" s="567"/>
      <c r="D7" s="567"/>
      <c r="E7" s="1013"/>
      <c r="F7" s="572" t="s">
        <v>1448</v>
      </c>
      <c r="G7" s="573"/>
      <c r="H7" s="573"/>
      <c r="I7" s="573"/>
      <c r="J7" s="574"/>
      <c r="K7" s="458"/>
    </row>
    <row r="8" spans="2:11" ht="105">
      <c r="B8" s="567"/>
      <c r="C8" s="567"/>
      <c r="D8" s="567"/>
      <c r="E8" s="1013"/>
      <c r="F8" s="572" t="s">
        <v>1449</v>
      </c>
      <c r="G8" s="573"/>
      <c r="H8" s="573"/>
      <c r="I8" s="573"/>
      <c r="J8" s="574"/>
      <c r="K8" s="458"/>
    </row>
    <row r="9" spans="2:11" ht="75">
      <c r="B9" s="567"/>
      <c r="C9" s="567"/>
      <c r="D9" s="567"/>
      <c r="E9" s="1013"/>
      <c r="F9" s="572" t="s">
        <v>1450</v>
      </c>
      <c r="G9" s="573"/>
      <c r="H9" s="573"/>
      <c r="I9" s="573"/>
      <c r="J9" s="574"/>
      <c r="K9" s="458"/>
    </row>
    <row r="10" spans="2:11" ht="45">
      <c r="B10" s="567"/>
      <c r="C10" s="567"/>
      <c r="D10" s="567"/>
      <c r="E10" s="1013"/>
      <c r="F10" s="572" t="s">
        <v>1451</v>
      </c>
      <c r="G10" s="573"/>
      <c r="H10" s="573"/>
      <c r="I10" s="573"/>
      <c r="J10" s="574"/>
      <c r="K10" s="458"/>
    </row>
    <row r="11" spans="2:11" ht="30">
      <c r="B11" s="567"/>
      <c r="C11" s="567"/>
      <c r="D11" s="567"/>
      <c r="E11" s="1013"/>
      <c r="F11" s="576" t="s">
        <v>1452</v>
      </c>
      <c r="G11" s="573"/>
      <c r="H11" s="573"/>
      <c r="I11" s="573"/>
      <c r="J11" s="574"/>
      <c r="K11" s="458"/>
    </row>
    <row r="12" spans="2:11" ht="15.75">
      <c r="B12" s="567"/>
      <c r="C12" s="567"/>
      <c r="D12" s="567"/>
      <c r="E12" s="1013"/>
      <c r="F12" s="572" t="s">
        <v>1453</v>
      </c>
      <c r="G12" s="573"/>
      <c r="H12" s="573"/>
      <c r="I12" s="573"/>
      <c r="J12" s="574"/>
      <c r="K12" s="458"/>
    </row>
    <row r="13" spans="2:11" ht="15.75">
      <c r="B13" s="567"/>
      <c r="C13" s="567"/>
      <c r="D13" s="567"/>
      <c r="E13" s="1013"/>
      <c r="F13" s="572" t="s">
        <v>1454</v>
      </c>
      <c r="G13" s="573"/>
      <c r="H13" s="573"/>
      <c r="I13" s="573"/>
      <c r="J13" s="574"/>
      <c r="K13" s="458"/>
    </row>
    <row r="14" spans="2:11" ht="15.75">
      <c r="B14" s="567"/>
      <c r="C14" s="567"/>
      <c r="D14" s="567"/>
      <c r="E14" s="1013"/>
      <c r="F14" s="572" t="s">
        <v>1455</v>
      </c>
      <c r="G14" s="573"/>
      <c r="H14" s="573"/>
      <c r="I14" s="573"/>
      <c r="J14" s="574"/>
      <c r="K14" s="458"/>
    </row>
    <row r="15" spans="2:11" ht="15.75">
      <c r="B15" s="567"/>
      <c r="C15" s="567"/>
      <c r="D15" s="567"/>
      <c r="E15" s="1013"/>
      <c r="F15" s="572" t="s">
        <v>1456</v>
      </c>
      <c r="G15" s="573"/>
      <c r="H15" s="573"/>
      <c r="I15" s="573"/>
      <c r="J15" s="574"/>
      <c r="K15" s="458"/>
    </row>
    <row r="16" spans="2:11" ht="15.75">
      <c r="B16" s="567"/>
      <c r="C16" s="567"/>
      <c r="D16" s="567"/>
      <c r="E16" s="1013"/>
      <c r="F16" s="572" t="s">
        <v>1457</v>
      </c>
      <c r="G16" s="573"/>
      <c r="H16" s="573"/>
      <c r="I16" s="573"/>
      <c r="J16" s="574"/>
      <c r="K16" s="458"/>
    </row>
    <row r="17" spans="2:11" ht="15.75">
      <c r="B17" s="567"/>
      <c r="C17" s="567"/>
      <c r="D17" s="567"/>
      <c r="E17" s="1013"/>
      <c r="F17" s="572" t="s">
        <v>1458</v>
      </c>
      <c r="G17" s="573"/>
      <c r="H17" s="573"/>
      <c r="I17" s="573"/>
      <c r="J17" s="574"/>
      <c r="K17" s="458"/>
    </row>
    <row r="18" spans="2:11" ht="15.75">
      <c r="B18" s="440"/>
      <c r="C18" s="441"/>
      <c r="D18" s="471"/>
      <c r="E18" s="1013"/>
      <c r="F18" s="572" t="s">
        <v>1459</v>
      </c>
      <c r="G18" s="573"/>
      <c r="H18" s="573"/>
      <c r="I18" s="573"/>
      <c r="J18" s="574"/>
      <c r="K18" s="458"/>
    </row>
    <row r="19" spans="2:11" ht="15.75">
      <c r="B19" s="567"/>
      <c r="C19" s="567"/>
      <c r="D19" s="567"/>
      <c r="E19" s="1013"/>
      <c r="F19" s="572" t="s">
        <v>1460</v>
      </c>
      <c r="G19" s="573"/>
      <c r="H19" s="573"/>
      <c r="I19" s="573"/>
      <c r="J19" s="574"/>
      <c r="K19" s="458"/>
    </row>
    <row r="20" spans="2:11" ht="15.75">
      <c r="B20" s="567"/>
      <c r="C20" s="567"/>
      <c r="D20" s="567"/>
      <c r="E20" s="1013"/>
      <c r="F20" s="572" t="s">
        <v>1461</v>
      </c>
      <c r="G20" s="573"/>
      <c r="H20" s="573"/>
      <c r="I20" s="573"/>
      <c r="J20" s="574"/>
      <c r="K20" s="458"/>
    </row>
    <row r="21" spans="2:11" ht="15.75">
      <c r="B21" s="567"/>
      <c r="C21" s="567"/>
      <c r="D21" s="567"/>
      <c r="E21" s="1013"/>
      <c r="F21" s="572" t="s">
        <v>1462</v>
      </c>
      <c r="G21" s="573"/>
      <c r="H21" s="573"/>
      <c r="I21" s="573"/>
      <c r="J21" s="574"/>
      <c r="K21" s="458"/>
    </row>
    <row r="22" spans="2:11" ht="15.75">
      <c r="B22" s="567"/>
      <c r="C22" s="567"/>
      <c r="D22" s="567"/>
      <c r="E22" s="1013"/>
      <c r="F22" s="572" t="s">
        <v>1463</v>
      </c>
      <c r="G22" s="573"/>
      <c r="H22" s="573"/>
      <c r="I22" s="573"/>
      <c r="J22" s="574"/>
      <c r="K22" s="458"/>
    </row>
    <row r="23" spans="2:11" ht="15.75">
      <c r="B23" s="567"/>
      <c r="C23" s="567"/>
      <c r="D23" s="567"/>
      <c r="E23" s="1013"/>
      <c r="F23" s="572" t="s">
        <v>1464</v>
      </c>
      <c r="G23" s="573"/>
      <c r="H23" s="573"/>
      <c r="I23" s="573"/>
      <c r="J23" s="574"/>
      <c r="K23" s="458"/>
    </row>
    <row r="24" spans="2:11" ht="15.75">
      <c r="B24" s="567"/>
      <c r="C24" s="567"/>
      <c r="D24" s="567"/>
      <c r="E24" s="1013"/>
      <c r="F24" s="572" t="s">
        <v>1465</v>
      </c>
      <c r="G24" s="573"/>
      <c r="H24" s="573"/>
      <c r="I24" s="573"/>
      <c r="J24" s="574"/>
      <c r="K24" s="458"/>
    </row>
    <row r="25" spans="2:11" ht="15.75">
      <c r="B25" s="567"/>
      <c r="C25" s="567"/>
      <c r="D25" s="567"/>
      <c r="E25" s="1013"/>
      <c r="F25" s="572" t="s">
        <v>1466</v>
      </c>
      <c r="G25" s="573"/>
      <c r="H25" s="573"/>
      <c r="I25" s="573"/>
      <c r="J25" s="574"/>
      <c r="K25" s="460"/>
    </row>
    <row r="26" spans="2:11" ht="15.75">
      <c r="B26" s="567"/>
      <c r="C26" s="567"/>
      <c r="D26" s="567"/>
      <c r="E26" s="1013"/>
      <c r="F26" s="572" t="s">
        <v>1467</v>
      </c>
      <c r="G26" s="573"/>
      <c r="H26" s="573"/>
      <c r="I26" s="573"/>
      <c r="J26" s="574"/>
      <c r="K26" s="458"/>
    </row>
    <row r="27" spans="2:11" ht="15.75">
      <c r="B27" s="567"/>
      <c r="C27" s="567"/>
      <c r="D27" s="567"/>
      <c r="E27" s="1013"/>
      <c r="F27" s="572" t="s">
        <v>1468</v>
      </c>
      <c r="G27" s="573"/>
      <c r="H27" s="573"/>
      <c r="I27" s="573"/>
      <c r="J27" s="574"/>
      <c r="K27" s="458"/>
    </row>
    <row r="28" spans="2:11" ht="15.75">
      <c r="B28" s="567"/>
      <c r="C28" s="567"/>
      <c r="D28" s="567"/>
      <c r="E28" s="1013"/>
      <c r="F28" s="572" t="s">
        <v>1469</v>
      </c>
      <c r="G28" s="573"/>
      <c r="H28" s="573"/>
      <c r="I28" s="573"/>
      <c r="J28" s="574"/>
      <c r="K28" s="458"/>
    </row>
    <row r="29" spans="2:11" ht="15.75">
      <c r="B29" s="567"/>
      <c r="C29" s="567"/>
      <c r="D29" s="567"/>
      <c r="E29" s="1013"/>
      <c r="F29" s="572" t="s">
        <v>1470</v>
      </c>
      <c r="G29" s="573"/>
      <c r="H29" s="573"/>
      <c r="I29" s="573"/>
      <c r="J29" s="574"/>
      <c r="K29" s="458"/>
    </row>
    <row r="30" spans="2:11" ht="15.75">
      <c r="B30" s="567"/>
      <c r="C30" s="567"/>
      <c r="D30" s="567"/>
      <c r="E30" s="1013"/>
      <c r="F30" s="572" t="s">
        <v>1471</v>
      </c>
      <c r="G30" s="573"/>
      <c r="H30" s="573"/>
      <c r="I30" s="573"/>
      <c r="J30" s="574"/>
      <c r="K30" s="458"/>
    </row>
    <row r="31" spans="2:11" ht="15.75">
      <c r="B31" s="567"/>
      <c r="C31" s="567"/>
      <c r="D31" s="567"/>
      <c r="E31" s="1013"/>
      <c r="F31" s="572" t="s">
        <v>1472</v>
      </c>
      <c r="G31" s="573"/>
      <c r="H31" s="573"/>
      <c r="I31" s="573"/>
      <c r="J31" s="574"/>
      <c r="K31" s="458"/>
    </row>
    <row r="32" spans="2:11" ht="15.75">
      <c r="B32" s="567"/>
      <c r="C32" s="567"/>
      <c r="D32" s="567"/>
      <c r="E32" s="1013"/>
      <c r="F32" s="572" t="s">
        <v>1473</v>
      </c>
      <c r="G32" s="573"/>
      <c r="H32" s="573"/>
      <c r="I32" s="573"/>
      <c r="J32" s="574"/>
      <c r="K32" s="458"/>
    </row>
    <row r="33" spans="2:11" ht="15.75">
      <c r="B33" s="567"/>
      <c r="C33" s="567"/>
      <c r="D33" s="567"/>
      <c r="E33" s="1013"/>
      <c r="F33" s="572" t="s">
        <v>1474</v>
      </c>
      <c r="G33" s="573"/>
      <c r="H33" s="573"/>
      <c r="I33" s="573"/>
      <c r="J33" s="574"/>
      <c r="K33" s="458"/>
    </row>
    <row r="34" spans="2:11" ht="15.75">
      <c r="B34" s="567"/>
      <c r="C34" s="567"/>
      <c r="D34" s="567"/>
      <c r="E34" s="1013"/>
      <c r="F34" s="572" t="s">
        <v>1475</v>
      </c>
      <c r="G34" s="573"/>
      <c r="H34" s="573"/>
      <c r="I34" s="573"/>
      <c r="J34" s="574"/>
      <c r="K34" s="458"/>
    </row>
    <row r="35" spans="2:11" ht="15.75">
      <c r="B35" s="567"/>
      <c r="C35" s="567"/>
      <c r="D35" s="567"/>
      <c r="E35" s="1013"/>
      <c r="F35" s="572" t="s">
        <v>1476</v>
      </c>
      <c r="G35" s="573"/>
      <c r="H35" s="573"/>
      <c r="I35" s="573"/>
      <c r="J35" s="574"/>
      <c r="K35" s="458"/>
    </row>
    <row r="36" spans="2:11" ht="15.75">
      <c r="B36" s="567"/>
      <c r="C36" s="567"/>
      <c r="D36" s="567"/>
      <c r="E36" s="1013"/>
      <c r="F36" s="572" t="s">
        <v>1477</v>
      </c>
      <c r="G36" s="573"/>
      <c r="H36" s="573"/>
      <c r="I36" s="573"/>
      <c r="J36" s="574"/>
      <c r="K36" s="458"/>
    </row>
    <row r="37" spans="2:11" ht="15.75">
      <c r="B37" s="567"/>
      <c r="C37" s="567"/>
      <c r="D37" s="567"/>
      <c r="E37" s="1013"/>
      <c r="F37" s="572" t="s">
        <v>1478</v>
      </c>
      <c r="G37" s="573"/>
      <c r="H37" s="573"/>
      <c r="I37" s="573"/>
      <c r="J37" s="574"/>
      <c r="K37" s="458"/>
    </row>
    <row r="38" spans="2:11" ht="60">
      <c r="B38" s="567"/>
      <c r="C38" s="567"/>
      <c r="D38" s="567"/>
      <c r="E38" s="1013"/>
      <c r="F38" s="572" t="s">
        <v>1479</v>
      </c>
      <c r="G38" s="573"/>
      <c r="H38" s="573"/>
      <c r="I38" s="573"/>
      <c r="J38" s="574"/>
      <c r="K38" s="458"/>
    </row>
    <row r="39" spans="2:11" ht="15.75">
      <c r="B39" s="567"/>
      <c r="C39" s="567"/>
      <c r="D39" s="567"/>
      <c r="E39" s="1013"/>
      <c r="F39" s="572" t="s">
        <v>1480</v>
      </c>
      <c r="G39" s="573"/>
      <c r="H39" s="573"/>
      <c r="I39" s="573"/>
      <c r="J39" s="574"/>
      <c r="K39" s="458"/>
    </row>
    <row r="40" spans="2:11" ht="15.75">
      <c r="B40" s="567"/>
      <c r="C40" s="567"/>
      <c r="D40" s="567"/>
      <c r="E40" s="1013"/>
      <c r="F40" s="572" t="s">
        <v>1481</v>
      </c>
      <c r="G40" s="573"/>
      <c r="H40" s="573"/>
      <c r="I40" s="573"/>
      <c r="J40" s="574"/>
      <c r="K40" s="458"/>
    </row>
    <row r="41" spans="2:11" ht="15.75">
      <c r="B41" s="567"/>
      <c r="C41" s="567"/>
      <c r="D41" s="567"/>
      <c r="E41" s="1013"/>
      <c r="F41" s="572" t="s">
        <v>1482</v>
      </c>
      <c r="G41" s="573"/>
      <c r="H41" s="573"/>
      <c r="I41" s="573"/>
      <c r="J41" s="574"/>
      <c r="K41" s="458"/>
    </row>
    <row r="42" spans="2:11" ht="15.75">
      <c r="B42" s="567"/>
      <c r="C42" s="567"/>
      <c r="D42" s="567"/>
      <c r="E42" s="1013"/>
      <c r="F42" s="572" t="s">
        <v>1483</v>
      </c>
      <c r="G42" s="573"/>
      <c r="H42" s="573"/>
      <c r="I42" s="573"/>
      <c r="J42" s="574"/>
      <c r="K42" s="458"/>
    </row>
    <row r="43" spans="2:11" ht="15.75">
      <c r="B43" s="567"/>
      <c r="C43" s="567"/>
      <c r="D43" s="567"/>
      <c r="E43" s="1013"/>
      <c r="F43" s="572" t="s">
        <v>1471</v>
      </c>
      <c r="G43" s="573"/>
      <c r="H43" s="573"/>
      <c r="I43" s="573"/>
      <c r="J43" s="574"/>
      <c r="K43" s="458"/>
    </row>
    <row r="44" spans="2:11" ht="15.75">
      <c r="B44" s="567"/>
      <c r="C44" s="567"/>
      <c r="D44" s="567"/>
      <c r="E44" s="1013"/>
      <c r="F44" s="572" t="s">
        <v>1484</v>
      </c>
      <c r="G44" s="573"/>
      <c r="H44" s="573"/>
      <c r="I44" s="573"/>
      <c r="J44" s="574"/>
      <c r="K44" s="458"/>
    </row>
    <row r="45" spans="2:11" ht="15.75">
      <c r="B45" s="567"/>
      <c r="C45" s="567"/>
      <c r="D45" s="567"/>
      <c r="E45" s="1013"/>
      <c r="F45" s="572" t="s">
        <v>1485</v>
      </c>
      <c r="G45" s="573"/>
      <c r="H45" s="573"/>
      <c r="I45" s="573"/>
      <c r="J45" s="574"/>
      <c r="K45" s="458"/>
    </row>
    <row r="46" spans="2:11" ht="15.75">
      <c r="B46" s="567"/>
      <c r="C46" s="567"/>
      <c r="D46" s="567"/>
      <c r="E46" s="1013"/>
      <c r="F46" s="572" t="s">
        <v>1486</v>
      </c>
      <c r="G46" s="573"/>
      <c r="H46" s="573"/>
      <c r="I46" s="573"/>
      <c r="J46" s="574"/>
      <c r="K46" s="458"/>
    </row>
    <row r="47" spans="2:11" ht="15.75">
      <c r="B47" s="567"/>
      <c r="C47" s="567"/>
      <c r="D47" s="567"/>
      <c r="E47" s="1013"/>
      <c r="F47" s="572" t="s">
        <v>1487</v>
      </c>
      <c r="G47" s="573"/>
      <c r="H47" s="573"/>
      <c r="I47" s="573"/>
      <c r="J47" s="574"/>
      <c r="K47" s="458"/>
    </row>
    <row r="48" spans="2:11" ht="30">
      <c r="B48" s="567"/>
      <c r="C48" s="567"/>
      <c r="D48" s="567"/>
      <c r="E48" s="1013"/>
      <c r="F48" s="572" t="s">
        <v>1488</v>
      </c>
      <c r="G48" s="573"/>
      <c r="H48" s="573"/>
      <c r="I48" s="573"/>
      <c r="J48" s="574"/>
      <c r="K48" s="458"/>
    </row>
    <row r="49" spans="2:12" ht="15.75">
      <c r="B49" s="567"/>
      <c r="C49" s="567"/>
      <c r="D49" s="567"/>
      <c r="E49" s="1013"/>
      <c r="F49" s="572" t="s">
        <v>1489</v>
      </c>
      <c r="G49" s="573"/>
      <c r="H49" s="573"/>
      <c r="I49" s="573"/>
      <c r="J49" s="574"/>
      <c r="K49" s="479"/>
    </row>
    <row r="50" spans="2:12" ht="15.75">
      <c r="B50" s="567"/>
      <c r="C50" s="567"/>
      <c r="D50" s="567"/>
      <c r="E50" s="1013"/>
      <c r="F50" s="572" t="s">
        <v>1490</v>
      </c>
      <c r="G50" s="573"/>
      <c r="H50" s="573"/>
      <c r="I50" s="573"/>
      <c r="J50" s="574"/>
      <c r="K50" s="458"/>
    </row>
    <row r="51" spans="2:12" ht="15.75">
      <c r="B51" s="567"/>
      <c r="C51" s="567"/>
      <c r="D51" s="567"/>
      <c r="E51" s="1013"/>
      <c r="F51" s="572" t="s">
        <v>1491</v>
      </c>
      <c r="G51" s="573"/>
      <c r="H51" s="573"/>
      <c r="I51" s="573"/>
      <c r="J51" s="574"/>
      <c r="K51" s="458"/>
    </row>
    <row r="52" spans="2:12" ht="15.75">
      <c r="B52" s="567"/>
      <c r="C52" s="567"/>
      <c r="D52" s="567"/>
      <c r="E52" s="1013"/>
      <c r="F52" s="572" t="s">
        <v>1492</v>
      </c>
      <c r="G52" s="573"/>
      <c r="H52" s="573"/>
      <c r="I52" s="573"/>
      <c r="J52" s="574"/>
      <c r="K52" s="458"/>
    </row>
    <row r="53" spans="2:12" ht="15.75">
      <c r="B53" s="567"/>
      <c r="C53" s="567"/>
      <c r="D53" s="567"/>
      <c r="E53" s="1013"/>
      <c r="F53" s="572" t="s">
        <v>1493</v>
      </c>
      <c r="G53" s="573"/>
      <c r="H53" s="573"/>
      <c r="I53" s="573"/>
      <c r="J53" s="574"/>
      <c r="K53" s="458"/>
    </row>
    <row r="54" spans="2:12" ht="30">
      <c r="B54" s="567"/>
      <c r="C54" s="567"/>
      <c r="D54" s="567"/>
      <c r="E54" s="1013"/>
      <c r="F54" s="572" t="s">
        <v>1494</v>
      </c>
      <c r="G54" s="573"/>
      <c r="H54" s="573"/>
      <c r="I54" s="573"/>
      <c r="J54" s="574"/>
      <c r="K54" s="458"/>
    </row>
    <row r="55" spans="2:12" ht="15.75">
      <c r="B55" s="567"/>
      <c r="C55" s="567"/>
      <c r="D55" s="567"/>
      <c r="E55" s="1013"/>
      <c r="F55" s="572" t="s">
        <v>1495</v>
      </c>
      <c r="G55" s="573"/>
      <c r="H55" s="573"/>
      <c r="I55" s="573"/>
      <c r="J55" s="574"/>
      <c r="K55" s="458"/>
    </row>
    <row r="56" spans="2:12" ht="30">
      <c r="B56" s="567"/>
      <c r="C56" s="567"/>
      <c r="D56" s="567"/>
      <c r="E56" s="1013"/>
      <c r="F56" s="572" t="s">
        <v>1496</v>
      </c>
      <c r="G56" s="573"/>
      <c r="H56" s="573"/>
      <c r="I56" s="573"/>
      <c r="J56" s="574"/>
      <c r="K56" s="458"/>
    </row>
    <row r="57" spans="2:12" ht="15.75">
      <c r="B57" s="567"/>
      <c r="C57" s="567"/>
      <c r="D57" s="567"/>
      <c r="E57" s="1013"/>
      <c r="F57" s="572" t="s">
        <v>1497</v>
      </c>
      <c r="G57" s="573"/>
      <c r="H57" s="573"/>
      <c r="I57" s="573"/>
      <c r="J57" s="574"/>
      <c r="K57" s="458"/>
    </row>
    <row r="58" spans="2:12" ht="15.75">
      <c r="B58" s="567"/>
      <c r="C58" s="567"/>
      <c r="D58" s="567"/>
      <c r="E58" s="1013"/>
      <c r="F58" s="572" t="s">
        <v>1498</v>
      </c>
      <c r="G58" s="573"/>
      <c r="H58" s="573"/>
      <c r="I58" s="573"/>
      <c r="J58" s="574"/>
      <c r="K58" s="458"/>
    </row>
    <row r="59" spans="2:12" ht="15.75">
      <c r="B59" s="567"/>
      <c r="C59" s="567"/>
      <c r="D59" s="567"/>
      <c r="E59" s="1013"/>
      <c r="F59" s="572" t="s">
        <v>1499</v>
      </c>
      <c r="G59" s="573"/>
      <c r="H59" s="573"/>
      <c r="I59" s="573"/>
      <c r="J59" s="574"/>
      <c r="K59" s="458"/>
    </row>
    <row r="60" spans="2:12" ht="15.75">
      <c r="B60" s="567"/>
      <c r="C60" s="567"/>
      <c r="D60" s="567"/>
      <c r="E60" s="1013"/>
      <c r="F60" s="572" t="s">
        <v>1500</v>
      </c>
      <c r="G60" s="573"/>
      <c r="H60" s="573"/>
      <c r="I60" s="573"/>
      <c r="J60" s="574"/>
      <c r="K60" s="458"/>
    </row>
    <row r="61" spans="2:12" ht="15.75">
      <c r="B61" s="567"/>
      <c r="C61" s="567"/>
      <c r="D61" s="567"/>
      <c r="E61" s="1013"/>
      <c r="F61" s="572" t="s">
        <v>1501</v>
      </c>
      <c r="G61" s="573"/>
      <c r="H61" s="573"/>
      <c r="I61" s="573"/>
      <c r="J61" s="574"/>
      <c r="K61" s="458"/>
    </row>
    <row r="62" spans="2:12" ht="15.75">
      <c r="B62" s="567"/>
      <c r="C62" s="567"/>
      <c r="D62" s="567"/>
      <c r="E62" s="1013"/>
      <c r="F62" s="572" t="s">
        <v>1502</v>
      </c>
      <c r="G62" s="573"/>
      <c r="H62" s="573"/>
      <c r="I62" s="573"/>
      <c r="J62" s="574"/>
      <c r="K62" s="458"/>
    </row>
    <row r="63" spans="2:12" ht="30">
      <c r="B63" s="567"/>
      <c r="C63" s="567"/>
      <c r="D63" s="567"/>
      <c r="E63" s="1013"/>
      <c r="F63" s="572" t="s">
        <v>1503</v>
      </c>
      <c r="G63" s="577"/>
      <c r="H63" s="577"/>
      <c r="I63" s="577"/>
      <c r="J63" s="578"/>
      <c r="K63" s="458"/>
      <c r="L63" s="330"/>
    </row>
    <row r="64" spans="2:12" ht="15">
      <c r="B64" s="567"/>
      <c r="C64" s="567"/>
      <c r="D64" s="567"/>
      <c r="E64" s="1013"/>
      <c r="F64" s="572" t="s">
        <v>1504</v>
      </c>
      <c r="G64" s="577"/>
      <c r="H64" s="577"/>
      <c r="I64" s="577"/>
      <c r="J64" s="578"/>
      <c r="K64" s="458"/>
      <c r="L64" s="330"/>
    </row>
    <row r="65" spans="2:12" ht="30">
      <c r="B65" s="567"/>
      <c r="C65" s="567"/>
      <c r="D65" s="567"/>
      <c r="E65" s="1013"/>
      <c r="F65" s="572" t="s">
        <v>1505</v>
      </c>
      <c r="G65" s="577"/>
      <c r="H65" s="577"/>
      <c r="I65" s="577"/>
      <c r="J65" s="578"/>
      <c r="K65" s="458"/>
      <c r="L65" s="330"/>
    </row>
    <row r="66" spans="2:12" ht="30">
      <c r="B66" s="567"/>
      <c r="C66" s="567"/>
      <c r="D66" s="567"/>
      <c r="E66" s="1013"/>
      <c r="F66" s="572" t="s">
        <v>1506</v>
      </c>
      <c r="G66" s="577"/>
      <c r="H66" s="577"/>
      <c r="I66" s="577"/>
      <c r="J66" s="578"/>
      <c r="K66" s="458"/>
      <c r="L66" s="330"/>
    </row>
    <row r="67" spans="2:12" ht="30">
      <c r="B67" s="567"/>
      <c r="C67" s="567"/>
      <c r="D67" s="567"/>
      <c r="E67" s="1013"/>
      <c r="F67" s="572" t="s">
        <v>1507</v>
      </c>
      <c r="G67" s="579" t="s">
        <v>146</v>
      </c>
      <c r="H67" s="580">
        <v>1</v>
      </c>
      <c r="I67" s="581"/>
      <c r="J67" s="582">
        <f>H67*I67</f>
        <v>0</v>
      </c>
      <c r="K67" s="458" t="s">
        <v>1845</v>
      </c>
      <c r="L67" s="330"/>
    </row>
    <row r="68" spans="2:12" ht="15.75">
      <c r="B68" s="440" t="s">
        <v>1197</v>
      </c>
      <c r="C68" s="441" t="s">
        <v>240</v>
      </c>
      <c r="D68" s="471">
        <v>2</v>
      </c>
      <c r="E68" s="1013"/>
      <c r="F68" s="583" t="s">
        <v>1508</v>
      </c>
      <c r="G68" s="573"/>
      <c r="H68" s="573"/>
      <c r="I68" s="573"/>
      <c r="J68" s="574"/>
      <c r="K68" s="491"/>
    </row>
    <row r="69" spans="2:12" ht="105">
      <c r="B69" s="567"/>
      <c r="C69" s="567"/>
      <c r="D69" s="567"/>
      <c r="E69" s="1013"/>
      <c r="F69" s="572" t="s">
        <v>1509</v>
      </c>
      <c r="G69" s="573"/>
      <c r="H69" s="573"/>
      <c r="I69" s="573"/>
      <c r="J69" s="574"/>
      <c r="K69" s="458"/>
    </row>
    <row r="70" spans="2:12" ht="105">
      <c r="B70" s="567"/>
      <c r="C70" s="567"/>
      <c r="D70" s="567"/>
      <c r="E70" s="1013"/>
      <c r="F70" s="572" t="s">
        <v>1510</v>
      </c>
      <c r="G70" s="573"/>
      <c r="H70" s="573"/>
      <c r="I70" s="573"/>
      <c r="J70" s="574"/>
      <c r="K70" s="458"/>
    </row>
    <row r="71" spans="2:12" ht="90">
      <c r="B71" s="567"/>
      <c r="C71" s="567"/>
      <c r="D71" s="567"/>
      <c r="E71" s="1013"/>
      <c r="F71" s="572" t="s">
        <v>1511</v>
      </c>
      <c r="G71" s="573"/>
      <c r="H71" s="573"/>
      <c r="I71" s="573"/>
      <c r="J71" s="574"/>
      <c r="K71" s="458"/>
    </row>
    <row r="72" spans="2:12" ht="75">
      <c r="B72" s="567"/>
      <c r="C72" s="567"/>
      <c r="D72" s="567"/>
      <c r="E72" s="1013"/>
      <c r="F72" s="572" t="s">
        <v>1512</v>
      </c>
      <c r="G72" s="573"/>
      <c r="H72" s="573"/>
      <c r="I72" s="573"/>
      <c r="J72" s="574"/>
      <c r="K72" s="458"/>
    </row>
    <row r="73" spans="2:12" ht="45">
      <c r="B73" s="567"/>
      <c r="C73" s="567"/>
      <c r="D73" s="567"/>
      <c r="E73" s="1013"/>
      <c r="F73" s="572" t="s">
        <v>1451</v>
      </c>
      <c r="G73" s="573"/>
      <c r="H73" s="573"/>
      <c r="I73" s="573"/>
      <c r="J73" s="574"/>
      <c r="K73" s="458"/>
    </row>
    <row r="74" spans="2:12" ht="30">
      <c r="B74" s="567"/>
      <c r="C74" s="567"/>
      <c r="D74" s="567"/>
      <c r="E74" s="1013"/>
      <c r="F74" s="576" t="s">
        <v>1513</v>
      </c>
      <c r="G74" s="577"/>
      <c r="H74" s="577"/>
      <c r="I74" s="577"/>
      <c r="J74" s="574"/>
      <c r="K74" s="458"/>
    </row>
    <row r="75" spans="2:12" ht="15.75">
      <c r="B75" s="567"/>
      <c r="C75" s="567"/>
      <c r="D75" s="567"/>
      <c r="E75" s="1013"/>
      <c r="F75" s="572" t="s">
        <v>1453</v>
      </c>
      <c r="G75" s="573"/>
      <c r="H75" s="573"/>
      <c r="I75" s="573"/>
      <c r="J75" s="574"/>
      <c r="K75" s="491"/>
    </row>
    <row r="76" spans="2:12" ht="15.75">
      <c r="B76" s="567"/>
      <c r="C76" s="567"/>
      <c r="D76" s="567"/>
      <c r="E76" s="1013"/>
      <c r="F76" s="572" t="s">
        <v>1454</v>
      </c>
      <c r="G76" s="573"/>
      <c r="H76" s="573"/>
      <c r="I76" s="573"/>
      <c r="J76" s="574"/>
      <c r="K76" s="458"/>
    </row>
    <row r="77" spans="2:12" ht="15.75">
      <c r="B77" s="567"/>
      <c r="C77" s="567"/>
      <c r="D77" s="567"/>
      <c r="E77" s="1013"/>
      <c r="F77" s="572" t="s">
        <v>1455</v>
      </c>
      <c r="G77" s="573"/>
      <c r="H77" s="573"/>
      <c r="I77" s="573"/>
      <c r="J77" s="574"/>
      <c r="K77" s="491"/>
    </row>
    <row r="78" spans="2:12" ht="15.75">
      <c r="B78" s="567"/>
      <c r="C78" s="567"/>
      <c r="D78" s="567"/>
      <c r="E78" s="1013"/>
      <c r="F78" s="572" t="s">
        <v>1514</v>
      </c>
      <c r="G78" s="573"/>
      <c r="H78" s="573"/>
      <c r="I78" s="573"/>
      <c r="J78" s="574"/>
      <c r="K78" s="458"/>
    </row>
    <row r="79" spans="2:12" ht="15.75">
      <c r="B79" s="567"/>
      <c r="C79" s="567"/>
      <c r="D79" s="567"/>
      <c r="E79" s="1013"/>
      <c r="F79" s="572" t="s">
        <v>1515</v>
      </c>
      <c r="G79" s="573"/>
      <c r="H79" s="573"/>
      <c r="I79" s="573"/>
      <c r="J79" s="574"/>
      <c r="K79" s="458"/>
    </row>
    <row r="80" spans="2:12" ht="15.75">
      <c r="B80" s="567"/>
      <c r="C80" s="567"/>
      <c r="D80" s="567"/>
      <c r="E80" s="1013"/>
      <c r="F80" s="572" t="s">
        <v>1516</v>
      </c>
      <c r="G80" s="573"/>
      <c r="H80" s="573"/>
      <c r="I80" s="573"/>
      <c r="J80" s="574"/>
      <c r="K80" s="458"/>
    </row>
    <row r="81" spans="2:11" ht="15.75">
      <c r="B81" s="567"/>
      <c r="C81" s="567"/>
      <c r="D81" s="567"/>
      <c r="E81" s="1013"/>
      <c r="F81" s="572" t="s">
        <v>1459</v>
      </c>
      <c r="G81" s="573"/>
      <c r="H81" s="573"/>
      <c r="I81" s="573"/>
      <c r="J81" s="574"/>
      <c r="K81" s="491"/>
    </row>
    <row r="82" spans="2:11" ht="15.75">
      <c r="B82" s="567"/>
      <c r="C82" s="567"/>
      <c r="D82" s="567"/>
      <c r="E82" s="1013"/>
      <c r="F82" s="572" t="s">
        <v>1517</v>
      </c>
      <c r="G82" s="573"/>
      <c r="H82" s="573"/>
      <c r="I82" s="573"/>
      <c r="J82" s="574"/>
      <c r="K82" s="458"/>
    </row>
    <row r="83" spans="2:11" ht="15.75">
      <c r="B83" s="567"/>
      <c r="C83" s="567"/>
      <c r="D83" s="567"/>
      <c r="E83" s="1013"/>
      <c r="F83" s="572" t="s">
        <v>1518</v>
      </c>
      <c r="G83" s="573"/>
      <c r="H83" s="573"/>
      <c r="I83" s="573"/>
      <c r="J83" s="574"/>
      <c r="K83" s="491"/>
    </row>
    <row r="84" spans="2:11" ht="15.75">
      <c r="B84" s="567"/>
      <c r="C84" s="567"/>
      <c r="D84" s="567"/>
      <c r="E84" s="1013"/>
      <c r="F84" s="572" t="s">
        <v>1471</v>
      </c>
      <c r="G84" s="573"/>
      <c r="H84" s="573"/>
      <c r="I84" s="573"/>
      <c r="J84" s="574"/>
      <c r="K84" s="458"/>
    </row>
    <row r="85" spans="2:11" ht="30">
      <c r="B85" s="567"/>
      <c r="C85" s="567"/>
      <c r="D85" s="567"/>
      <c r="E85" s="1013"/>
      <c r="F85" s="572" t="s">
        <v>1519</v>
      </c>
      <c r="G85" s="573"/>
      <c r="H85" s="573"/>
      <c r="I85" s="573"/>
      <c r="J85" s="574"/>
      <c r="K85" s="458"/>
    </row>
    <row r="86" spans="2:11" ht="30">
      <c r="B86" s="567"/>
      <c r="C86" s="567"/>
      <c r="D86" s="567"/>
      <c r="E86" s="1013"/>
      <c r="F86" s="572" t="s">
        <v>1520</v>
      </c>
      <c r="G86" s="573"/>
      <c r="H86" s="573"/>
      <c r="I86" s="573"/>
      <c r="J86" s="574"/>
      <c r="K86" s="458"/>
    </row>
    <row r="87" spans="2:11" ht="15.75">
      <c r="B87" s="567"/>
      <c r="C87" s="567"/>
      <c r="D87" s="567"/>
      <c r="E87" s="1013"/>
      <c r="F87" s="572" t="s">
        <v>1521</v>
      </c>
      <c r="G87" s="573"/>
      <c r="H87" s="573"/>
      <c r="I87" s="573"/>
      <c r="J87" s="574"/>
      <c r="K87" s="491"/>
    </row>
    <row r="88" spans="2:11" ht="60">
      <c r="B88" s="567"/>
      <c r="C88" s="567"/>
      <c r="D88" s="567"/>
      <c r="E88" s="1013"/>
      <c r="F88" s="572" t="s">
        <v>1479</v>
      </c>
      <c r="G88" s="573"/>
      <c r="H88" s="573"/>
      <c r="I88" s="573"/>
      <c r="J88" s="574"/>
      <c r="K88" s="458"/>
    </row>
    <row r="89" spans="2:11" ht="15.75">
      <c r="B89" s="567"/>
      <c r="C89" s="567"/>
      <c r="D89" s="567"/>
      <c r="E89" s="1013"/>
      <c r="F89" s="572" t="s">
        <v>1522</v>
      </c>
      <c r="G89" s="573"/>
      <c r="H89" s="573"/>
      <c r="I89" s="573"/>
      <c r="J89" s="574"/>
      <c r="K89" s="491"/>
    </row>
    <row r="90" spans="2:11" ht="15.75">
      <c r="B90" s="567"/>
      <c r="C90" s="567"/>
      <c r="D90" s="567"/>
      <c r="E90" s="1013"/>
      <c r="F90" s="572" t="s">
        <v>1489</v>
      </c>
      <c r="G90" s="573"/>
      <c r="H90" s="573"/>
      <c r="I90" s="573"/>
      <c r="J90" s="574"/>
      <c r="K90" s="458"/>
    </row>
    <row r="91" spans="2:11" ht="15">
      <c r="B91" s="567"/>
      <c r="C91" s="567"/>
      <c r="D91" s="567"/>
      <c r="E91" s="1013"/>
      <c r="F91" s="572" t="s">
        <v>1523</v>
      </c>
      <c r="G91" s="577"/>
      <c r="H91" s="577"/>
      <c r="I91" s="577"/>
      <c r="J91" s="574"/>
      <c r="K91" s="458"/>
    </row>
    <row r="92" spans="2:11" ht="15">
      <c r="B92" s="567"/>
      <c r="C92" s="567"/>
      <c r="D92" s="567"/>
      <c r="E92" s="1013"/>
      <c r="F92" s="572" t="s">
        <v>1524</v>
      </c>
      <c r="G92" s="577"/>
      <c r="H92" s="577"/>
      <c r="I92" s="577"/>
      <c r="J92" s="574"/>
      <c r="K92" s="491"/>
    </row>
    <row r="93" spans="2:11" ht="15">
      <c r="B93" s="567"/>
      <c r="C93" s="567"/>
      <c r="D93" s="567"/>
      <c r="E93" s="1013"/>
      <c r="F93" s="572" t="s">
        <v>1493</v>
      </c>
      <c r="G93" s="577"/>
      <c r="H93" s="577"/>
      <c r="I93" s="577"/>
      <c r="J93" s="574"/>
      <c r="K93" s="491"/>
    </row>
    <row r="94" spans="2:11" ht="30">
      <c r="B94" s="567"/>
      <c r="C94" s="567"/>
      <c r="D94" s="567"/>
      <c r="E94" s="1013"/>
      <c r="F94" s="572" t="s">
        <v>1525</v>
      </c>
      <c r="G94" s="577"/>
      <c r="H94" s="577"/>
      <c r="I94" s="577"/>
      <c r="J94" s="574"/>
      <c r="K94" s="491"/>
    </row>
    <row r="95" spans="2:11" ht="15">
      <c r="B95" s="567"/>
      <c r="C95" s="567"/>
      <c r="D95" s="567"/>
      <c r="E95" s="1013"/>
      <c r="F95" s="572" t="s">
        <v>1526</v>
      </c>
      <c r="G95" s="577"/>
      <c r="H95" s="577"/>
      <c r="I95" s="577"/>
      <c r="J95" s="574"/>
      <c r="K95" s="491"/>
    </row>
    <row r="96" spans="2:11" ht="30">
      <c r="B96" s="567"/>
      <c r="C96" s="567"/>
      <c r="D96" s="567"/>
      <c r="E96" s="1013"/>
      <c r="F96" s="572" t="s">
        <v>1527</v>
      </c>
      <c r="G96" s="577"/>
      <c r="H96" s="577"/>
      <c r="I96" s="577"/>
      <c r="J96" s="574"/>
      <c r="K96" s="458"/>
    </row>
    <row r="97" spans="2:11" ht="15">
      <c r="B97" s="567"/>
      <c r="C97" s="567"/>
      <c r="D97" s="567"/>
      <c r="E97" s="1013"/>
      <c r="F97" s="572" t="s">
        <v>1528</v>
      </c>
      <c r="G97" s="577"/>
      <c r="H97" s="577"/>
      <c r="I97" s="577"/>
      <c r="J97" s="574"/>
      <c r="K97" s="491"/>
    </row>
    <row r="98" spans="2:11" ht="15">
      <c r="B98" s="567"/>
      <c r="C98" s="567"/>
      <c r="D98" s="567"/>
      <c r="E98" s="1013"/>
      <c r="F98" s="572" t="s">
        <v>1529</v>
      </c>
      <c r="G98" s="577"/>
      <c r="H98" s="577"/>
      <c r="I98" s="577"/>
      <c r="J98" s="574"/>
      <c r="K98" s="491"/>
    </row>
    <row r="99" spans="2:11" ht="15">
      <c r="B99" s="567"/>
      <c r="C99" s="567"/>
      <c r="D99" s="567"/>
      <c r="E99" s="1013"/>
      <c r="F99" s="572" t="s">
        <v>1530</v>
      </c>
      <c r="G99" s="577"/>
      <c r="H99" s="577"/>
      <c r="I99" s="577"/>
      <c r="J99" s="574"/>
      <c r="K99" s="458"/>
    </row>
    <row r="100" spans="2:11" ht="15">
      <c r="B100" s="567"/>
      <c r="C100" s="567"/>
      <c r="D100" s="567"/>
      <c r="E100" s="1013"/>
      <c r="F100" s="572" t="s">
        <v>1501</v>
      </c>
      <c r="G100" s="577"/>
      <c r="H100" s="577"/>
      <c r="I100" s="577"/>
      <c r="J100" s="574"/>
      <c r="K100" s="458"/>
    </row>
    <row r="101" spans="2:11" ht="15">
      <c r="B101" s="567"/>
      <c r="C101" s="567"/>
      <c r="D101" s="567"/>
      <c r="E101" s="1013"/>
      <c r="F101" s="572" t="s">
        <v>1531</v>
      </c>
      <c r="G101" s="577"/>
      <c r="H101" s="577"/>
      <c r="I101" s="577"/>
      <c r="J101" s="574"/>
      <c r="K101" s="458"/>
    </row>
    <row r="102" spans="2:11" ht="30">
      <c r="B102" s="567"/>
      <c r="C102" s="567"/>
      <c r="D102" s="567"/>
      <c r="E102" s="1013"/>
      <c r="F102" s="572" t="s">
        <v>1532</v>
      </c>
      <c r="G102" s="577"/>
      <c r="H102" s="577"/>
      <c r="I102" s="577"/>
      <c r="J102" s="574"/>
      <c r="K102" s="458"/>
    </row>
    <row r="103" spans="2:11" ht="15">
      <c r="B103" s="567"/>
      <c r="C103" s="567"/>
      <c r="D103" s="567"/>
      <c r="E103" s="1013"/>
      <c r="F103" s="572" t="s">
        <v>1533</v>
      </c>
      <c r="G103" s="577"/>
      <c r="H103" s="577"/>
      <c r="I103" s="577"/>
      <c r="J103" s="574"/>
      <c r="K103" s="458"/>
    </row>
    <row r="104" spans="2:11" ht="30">
      <c r="B104" s="567"/>
      <c r="C104" s="567"/>
      <c r="D104" s="567"/>
      <c r="E104" s="1014"/>
      <c r="F104" s="584" t="s">
        <v>1534</v>
      </c>
      <c r="G104" s="585" t="s">
        <v>146</v>
      </c>
      <c r="H104" s="586">
        <v>1</v>
      </c>
      <c r="I104" s="587"/>
      <c r="J104" s="588">
        <f>H104*I104</f>
        <v>0</v>
      </c>
      <c r="K104" s="589" t="s">
        <v>1845</v>
      </c>
    </row>
    <row r="105" spans="2:11" ht="15">
      <c r="B105" s="440" t="s">
        <v>1197</v>
      </c>
      <c r="C105" s="441" t="s">
        <v>240</v>
      </c>
      <c r="D105" s="471">
        <v>3</v>
      </c>
      <c r="E105" s="1012"/>
      <c r="F105" s="590" t="s">
        <v>1535</v>
      </c>
      <c r="G105" s="591"/>
      <c r="H105" s="591"/>
      <c r="I105" s="591"/>
      <c r="J105" s="592"/>
      <c r="K105" s="458"/>
    </row>
    <row r="106" spans="2:11" ht="15">
      <c r="B106" s="567"/>
      <c r="C106" s="567"/>
      <c r="D106" s="567"/>
      <c r="E106" s="1013"/>
      <c r="F106" s="593" t="s">
        <v>1536</v>
      </c>
      <c r="G106" s="591"/>
      <c r="H106" s="591"/>
      <c r="I106" s="591"/>
      <c r="J106" s="592"/>
      <c r="K106" s="458"/>
    </row>
    <row r="107" spans="2:11" ht="30">
      <c r="B107" s="567"/>
      <c r="C107" s="567"/>
      <c r="D107" s="567"/>
      <c r="E107" s="1014"/>
      <c r="F107" s="593" t="s">
        <v>1537</v>
      </c>
      <c r="G107" s="594" t="s">
        <v>146</v>
      </c>
      <c r="H107" s="595">
        <v>2</v>
      </c>
      <c r="I107" s="596"/>
      <c r="J107" s="582">
        <f>H107*I107</f>
        <v>0</v>
      </c>
      <c r="K107" s="597" t="s">
        <v>1845</v>
      </c>
    </row>
    <row r="108" spans="2:11" ht="45">
      <c r="B108" s="440" t="s">
        <v>1197</v>
      </c>
      <c r="C108" s="441" t="s">
        <v>240</v>
      </c>
      <c r="D108" s="471">
        <v>4</v>
      </c>
      <c r="E108" s="1012"/>
      <c r="F108" s="598" t="s">
        <v>1538</v>
      </c>
      <c r="G108" s="599"/>
      <c r="H108" s="600"/>
      <c r="I108" s="601"/>
      <c r="J108" s="601"/>
      <c r="K108" s="458"/>
    </row>
    <row r="109" spans="2:11" ht="15">
      <c r="B109" s="567"/>
      <c r="C109" s="567"/>
      <c r="D109" s="567"/>
      <c r="E109" s="1013"/>
      <c r="F109" s="602" t="s">
        <v>1539</v>
      </c>
      <c r="G109" s="603"/>
      <c r="H109" s="604"/>
      <c r="I109" s="605"/>
      <c r="J109" s="606"/>
      <c r="K109" s="491"/>
    </row>
    <row r="110" spans="2:11" ht="15">
      <c r="B110" s="567"/>
      <c r="C110" s="567"/>
      <c r="D110" s="567"/>
      <c r="E110" s="1013"/>
      <c r="F110" s="602" t="s">
        <v>1540</v>
      </c>
      <c r="G110" s="603"/>
      <c r="H110" s="604"/>
      <c r="I110" s="605"/>
      <c r="J110" s="606"/>
      <c r="K110" s="491"/>
    </row>
    <row r="111" spans="2:11" ht="15">
      <c r="B111" s="567"/>
      <c r="C111" s="567"/>
      <c r="D111" s="567"/>
      <c r="E111" s="1013"/>
      <c r="F111" s="602" t="s">
        <v>1541</v>
      </c>
      <c r="G111" s="603" t="s">
        <v>297</v>
      </c>
      <c r="H111" s="604">
        <v>2</v>
      </c>
      <c r="I111" s="605"/>
      <c r="J111" s="582">
        <f>H111*I111</f>
        <v>0</v>
      </c>
      <c r="K111" s="597" t="s">
        <v>1845</v>
      </c>
    </row>
    <row r="112" spans="2:11" ht="15">
      <c r="B112" s="440" t="s">
        <v>1197</v>
      </c>
      <c r="C112" s="441" t="s">
        <v>240</v>
      </c>
      <c r="D112" s="471">
        <v>5</v>
      </c>
      <c r="E112" s="1022"/>
      <c r="F112" s="607" t="s">
        <v>1542</v>
      </c>
      <c r="G112" s="608"/>
      <c r="H112" s="609"/>
      <c r="I112" s="610"/>
      <c r="J112" s="611"/>
      <c r="K112" s="458"/>
    </row>
    <row r="113" spans="2:11" ht="15">
      <c r="B113" s="567"/>
      <c r="C113" s="567"/>
      <c r="D113" s="567"/>
      <c r="E113" s="1023"/>
      <c r="F113" s="602" t="s">
        <v>1543</v>
      </c>
      <c r="G113" s="612" t="s">
        <v>297</v>
      </c>
      <c r="H113" s="613">
        <v>5</v>
      </c>
      <c r="I113" s="614"/>
      <c r="J113" s="582">
        <f>H113*I113</f>
        <v>0</v>
      </c>
      <c r="K113" s="458" t="s">
        <v>1845</v>
      </c>
    </row>
    <row r="114" spans="2:11" ht="15">
      <c r="B114" s="567"/>
      <c r="C114" s="567"/>
      <c r="D114" s="567"/>
      <c r="E114" s="1023"/>
      <c r="F114" s="602" t="s">
        <v>1544</v>
      </c>
      <c r="G114" s="612" t="s">
        <v>297</v>
      </c>
      <c r="H114" s="613">
        <v>8</v>
      </c>
      <c r="I114" s="614"/>
      <c r="J114" s="582">
        <f>H114*I114</f>
        <v>0</v>
      </c>
      <c r="K114" s="597" t="s">
        <v>1845</v>
      </c>
    </row>
    <row r="115" spans="2:11" ht="15">
      <c r="B115" s="440" t="s">
        <v>1197</v>
      </c>
      <c r="C115" s="441" t="s">
        <v>240</v>
      </c>
      <c r="D115" s="471">
        <v>6</v>
      </c>
      <c r="E115" s="1022"/>
      <c r="F115" s="607" t="s">
        <v>1545</v>
      </c>
      <c r="G115" s="608"/>
      <c r="H115" s="609"/>
      <c r="I115" s="610"/>
      <c r="J115" s="611"/>
      <c r="K115" s="458"/>
    </row>
    <row r="116" spans="2:11" ht="15">
      <c r="B116" s="567"/>
      <c r="C116" s="567"/>
      <c r="D116" s="567"/>
      <c r="E116" s="1023"/>
      <c r="F116" s="602" t="s">
        <v>1543</v>
      </c>
      <c r="G116" s="612" t="s">
        <v>297</v>
      </c>
      <c r="H116" s="613">
        <v>1</v>
      </c>
      <c r="I116" s="614"/>
      <c r="J116" s="588">
        <f>H116*I116</f>
        <v>0</v>
      </c>
      <c r="K116" s="597" t="s">
        <v>1845</v>
      </c>
    </row>
    <row r="117" spans="2:11" ht="15">
      <c r="B117" s="440" t="s">
        <v>1197</v>
      </c>
      <c r="C117" s="441" t="s">
        <v>240</v>
      </c>
      <c r="D117" s="471">
        <v>7</v>
      </c>
      <c r="E117" s="1022"/>
      <c r="F117" s="607" t="s">
        <v>1546</v>
      </c>
      <c r="G117" s="608"/>
      <c r="H117" s="609"/>
      <c r="I117" s="610"/>
      <c r="J117" s="615"/>
      <c r="K117" s="458"/>
    </row>
    <row r="118" spans="2:11" ht="15">
      <c r="B118" s="567"/>
      <c r="C118" s="567"/>
      <c r="D118" s="567"/>
      <c r="E118" s="1023"/>
      <c r="F118" s="616" t="s">
        <v>1547</v>
      </c>
      <c r="G118" s="617" t="s">
        <v>297</v>
      </c>
      <c r="H118" s="618">
        <v>1</v>
      </c>
      <c r="I118" s="619"/>
      <c r="J118" s="588">
        <f>H118*I118</f>
        <v>0</v>
      </c>
      <c r="K118" s="597" t="s">
        <v>1845</v>
      </c>
    </row>
    <row r="119" spans="2:11" ht="15">
      <c r="B119" s="567"/>
      <c r="C119" s="567"/>
      <c r="D119" s="567"/>
      <c r="E119" s="1024"/>
      <c r="F119" s="620" t="s">
        <v>1543</v>
      </c>
      <c r="G119" s="617" t="s">
        <v>297</v>
      </c>
      <c r="H119" s="618">
        <v>1</v>
      </c>
      <c r="I119" s="619"/>
      <c r="J119" s="588">
        <f>H118*I118</f>
        <v>0</v>
      </c>
      <c r="K119" s="597" t="s">
        <v>1845</v>
      </c>
    </row>
    <row r="120" spans="2:11" ht="15">
      <c r="B120" s="440" t="s">
        <v>1197</v>
      </c>
      <c r="C120" s="441" t="s">
        <v>240</v>
      </c>
      <c r="D120" s="471">
        <v>8</v>
      </c>
      <c r="E120" s="1022"/>
      <c r="F120" s="621" t="s">
        <v>1548</v>
      </c>
      <c r="G120" s="622"/>
      <c r="H120" s="623"/>
      <c r="I120" s="624"/>
      <c r="J120" s="615"/>
      <c r="K120" s="491"/>
    </row>
    <row r="121" spans="2:11" ht="15">
      <c r="B121" s="567"/>
      <c r="C121" s="567"/>
      <c r="D121" s="567"/>
      <c r="E121" s="1024"/>
      <c r="F121" s="625"/>
      <c r="G121" s="617" t="s">
        <v>297</v>
      </c>
      <c r="H121" s="618">
        <v>2</v>
      </c>
      <c r="I121" s="619"/>
      <c r="J121" s="588">
        <f>H121*I121</f>
        <v>0</v>
      </c>
      <c r="K121" s="597" t="s">
        <v>1845</v>
      </c>
    </row>
    <row r="122" spans="2:11" ht="15">
      <c r="B122" s="440" t="s">
        <v>1197</v>
      </c>
      <c r="C122" s="441" t="s">
        <v>240</v>
      </c>
      <c r="D122" s="471">
        <v>9</v>
      </c>
      <c r="E122" s="1022"/>
      <c r="F122" s="626" t="s">
        <v>1549</v>
      </c>
      <c r="G122" s="622"/>
      <c r="H122" s="623"/>
      <c r="I122" s="624"/>
      <c r="J122" s="615"/>
      <c r="K122" s="458"/>
    </row>
    <row r="123" spans="2:11" ht="15">
      <c r="B123" s="567"/>
      <c r="C123" s="567"/>
      <c r="D123" s="567"/>
      <c r="E123" s="1024"/>
      <c r="F123" s="625"/>
      <c r="G123" s="617" t="s">
        <v>297</v>
      </c>
      <c r="H123" s="618">
        <v>2</v>
      </c>
      <c r="I123" s="619"/>
      <c r="J123" s="588">
        <f>H123*I123</f>
        <v>0</v>
      </c>
      <c r="K123" s="597" t="s">
        <v>1845</v>
      </c>
    </row>
    <row r="124" spans="2:11" ht="15">
      <c r="B124" s="440" t="s">
        <v>1197</v>
      </c>
      <c r="C124" s="441" t="s">
        <v>240</v>
      </c>
      <c r="D124" s="471">
        <v>10</v>
      </c>
      <c r="E124" s="1022"/>
      <c r="F124" s="621" t="s">
        <v>1550</v>
      </c>
      <c r="G124" s="622"/>
      <c r="H124" s="623"/>
      <c r="I124" s="624"/>
      <c r="J124" s="615"/>
      <c r="K124" s="458"/>
    </row>
    <row r="125" spans="2:11" ht="15">
      <c r="B125" s="567"/>
      <c r="C125" s="567"/>
      <c r="D125" s="567"/>
      <c r="E125" s="1024"/>
      <c r="F125" s="625"/>
      <c r="G125" s="617" t="s">
        <v>297</v>
      </c>
      <c r="H125" s="618">
        <v>1</v>
      </c>
      <c r="I125" s="619"/>
      <c r="J125" s="582">
        <f>H125*I125</f>
        <v>0</v>
      </c>
      <c r="K125" s="597" t="s">
        <v>1845</v>
      </c>
    </row>
    <row r="126" spans="2:11" ht="45">
      <c r="B126" s="440" t="s">
        <v>1197</v>
      </c>
      <c r="C126" s="441" t="s">
        <v>240</v>
      </c>
      <c r="D126" s="471">
        <v>11</v>
      </c>
      <c r="E126" s="1022"/>
      <c r="F126" s="627" t="s">
        <v>1551</v>
      </c>
      <c r="G126" s="608"/>
      <c r="H126" s="609"/>
      <c r="I126" s="610"/>
      <c r="J126" s="611"/>
      <c r="K126" s="491"/>
    </row>
    <row r="127" spans="2:11" ht="15">
      <c r="B127" s="567"/>
      <c r="C127" s="567"/>
      <c r="D127" s="567"/>
      <c r="E127" s="1023"/>
      <c r="F127" s="628" t="s">
        <v>1552</v>
      </c>
      <c r="G127" s="622" t="s">
        <v>297</v>
      </c>
      <c r="H127" s="623">
        <v>6</v>
      </c>
      <c r="I127" s="624"/>
      <c r="J127" s="582">
        <f>H127*I127</f>
        <v>0</v>
      </c>
      <c r="K127" s="458" t="s">
        <v>1845</v>
      </c>
    </row>
    <row r="128" spans="2:11" ht="15">
      <c r="B128" s="567"/>
      <c r="C128" s="567"/>
      <c r="D128" s="567"/>
      <c r="E128" s="1024"/>
      <c r="F128" s="625" t="s">
        <v>1553</v>
      </c>
      <c r="G128" s="617" t="s">
        <v>297</v>
      </c>
      <c r="H128" s="618">
        <v>6</v>
      </c>
      <c r="I128" s="619"/>
      <c r="J128" s="582">
        <f>H128*I128</f>
        <v>0</v>
      </c>
      <c r="K128" s="597" t="s">
        <v>1845</v>
      </c>
    </row>
    <row r="129" spans="2:11" ht="45">
      <c r="B129" s="440" t="s">
        <v>1197</v>
      </c>
      <c r="C129" s="441" t="s">
        <v>240</v>
      </c>
      <c r="D129" s="471">
        <v>12</v>
      </c>
      <c r="E129" s="1022"/>
      <c r="F129" s="627" t="s">
        <v>1554</v>
      </c>
      <c r="G129" s="608"/>
      <c r="H129" s="609"/>
      <c r="I129" s="610"/>
      <c r="J129" s="611"/>
      <c r="K129" s="491"/>
    </row>
    <row r="130" spans="2:11" ht="15">
      <c r="B130" s="567"/>
      <c r="C130" s="567"/>
      <c r="D130" s="567"/>
      <c r="E130" s="1023"/>
      <c r="F130" s="629" t="s">
        <v>1555</v>
      </c>
      <c r="G130" s="617" t="s">
        <v>297</v>
      </c>
      <c r="H130" s="618">
        <v>2</v>
      </c>
      <c r="I130" s="619"/>
      <c r="J130" s="588">
        <f>H130*I130</f>
        <v>0</v>
      </c>
      <c r="K130" s="597" t="s">
        <v>1845</v>
      </c>
    </row>
    <row r="131" spans="2:11" ht="15">
      <c r="B131" s="567"/>
      <c r="C131" s="567"/>
      <c r="D131" s="567"/>
      <c r="E131" s="1024"/>
      <c r="F131" s="625" t="s">
        <v>1553</v>
      </c>
      <c r="G131" s="617" t="s">
        <v>297</v>
      </c>
      <c r="H131" s="618">
        <v>2</v>
      </c>
      <c r="I131" s="619"/>
      <c r="J131" s="588">
        <f>H131*I131</f>
        <v>0</v>
      </c>
      <c r="K131" s="597" t="s">
        <v>1845</v>
      </c>
    </row>
    <row r="132" spans="2:11" ht="30">
      <c r="B132" s="567"/>
      <c r="C132" s="567"/>
      <c r="D132" s="567"/>
      <c r="E132" s="1022"/>
      <c r="F132" s="616" t="s">
        <v>1556</v>
      </c>
      <c r="G132" s="630"/>
      <c r="H132" s="631"/>
      <c r="I132" s="624"/>
      <c r="J132" s="615"/>
      <c r="K132" s="458"/>
    </row>
    <row r="133" spans="2:11" ht="15">
      <c r="B133" s="567"/>
      <c r="C133" s="567"/>
      <c r="D133" s="567"/>
      <c r="E133" s="1023"/>
      <c r="F133" s="621" t="s">
        <v>1557</v>
      </c>
      <c r="G133" s="630"/>
      <c r="H133" s="631"/>
      <c r="I133" s="624"/>
      <c r="J133" s="615"/>
      <c r="K133" s="458"/>
    </row>
    <row r="134" spans="2:11" ht="30">
      <c r="B134" s="440" t="s">
        <v>1197</v>
      </c>
      <c r="C134" s="441" t="s">
        <v>240</v>
      </c>
      <c r="D134" s="471">
        <v>13</v>
      </c>
      <c r="E134" s="1023"/>
      <c r="F134" s="632" t="s">
        <v>1558</v>
      </c>
      <c r="G134" s="630"/>
      <c r="H134" s="631"/>
      <c r="I134" s="624"/>
      <c r="J134" s="615"/>
      <c r="K134" s="491"/>
    </row>
    <row r="135" spans="2:11" ht="15">
      <c r="B135" s="567"/>
      <c r="C135" s="567"/>
      <c r="D135" s="567"/>
      <c r="E135" s="1023"/>
      <c r="F135" s="632" t="s">
        <v>1854</v>
      </c>
      <c r="G135" s="630"/>
      <c r="H135" s="631"/>
      <c r="I135" s="624"/>
      <c r="J135" s="615"/>
      <c r="K135" s="491"/>
    </row>
    <row r="136" spans="2:11" ht="15">
      <c r="B136" s="567"/>
      <c r="C136" s="567"/>
      <c r="D136" s="567"/>
      <c r="E136" s="1024"/>
      <c r="F136" s="633"/>
      <c r="G136" s="634" t="s">
        <v>1559</v>
      </c>
      <c r="H136" s="635">
        <v>2</v>
      </c>
      <c r="I136" s="619"/>
      <c r="J136" s="582">
        <f>H136*I136</f>
        <v>0</v>
      </c>
      <c r="K136" s="597" t="s">
        <v>1845</v>
      </c>
    </row>
    <row r="137" spans="2:11" ht="45">
      <c r="B137" s="440" t="s">
        <v>1197</v>
      </c>
      <c r="C137" s="441" t="s">
        <v>240</v>
      </c>
      <c r="D137" s="471">
        <v>14</v>
      </c>
      <c r="E137" s="1022"/>
      <c r="F137" s="636" t="s">
        <v>1560</v>
      </c>
      <c r="G137" s="608"/>
      <c r="H137" s="609"/>
      <c r="I137" s="611"/>
      <c r="J137" s="637"/>
      <c r="K137" s="491"/>
    </row>
    <row r="138" spans="2:11" ht="15">
      <c r="B138" s="567"/>
      <c r="C138" s="567"/>
      <c r="D138" s="567"/>
      <c r="E138" s="1023"/>
      <c r="F138" s="621" t="s">
        <v>1855</v>
      </c>
      <c r="G138" s="622" t="s">
        <v>1372</v>
      </c>
      <c r="H138" s="623">
        <v>15</v>
      </c>
      <c r="I138" s="624"/>
      <c r="J138" s="588">
        <f>H138*I138</f>
        <v>0</v>
      </c>
      <c r="K138" s="597" t="s">
        <v>1845</v>
      </c>
    </row>
    <row r="139" spans="2:11" ht="75">
      <c r="B139" s="440" t="s">
        <v>1197</v>
      </c>
      <c r="C139" s="441" t="s">
        <v>240</v>
      </c>
      <c r="D139" s="471">
        <v>15</v>
      </c>
      <c r="E139" s="1020"/>
      <c r="F139" s="638" t="s">
        <v>1561</v>
      </c>
      <c r="G139" s="639"/>
      <c r="H139" s="640"/>
      <c r="I139" s="641"/>
      <c r="J139" s="642"/>
      <c r="K139" s="458"/>
    </row>
    <row r="140" spans="2:11" ht="15">
      <c r="B140" s="567"/>
      <c r="C140" s="567"/>
      <c r="D140" s="567"/>
      <c r="E140" s="1021"/>
      <c r="F140" s="621" t="s">
        <v>1855</v>
      </c>
      <c r="G140" s="622" t="s">
        <v>1372</v>
      </c>
      <c r="H140" s="623">
        <v>15</v>
      </c>
      <c r="I140" s="624"/>
      <c r="J140" s="582">
        <f>H140*I140</f>
        <v>0</v>
      </c>
      <c r="K140" s="597" t="s">
        <v>1845</v>
      </c>
    </row>
    <row r="141" spans="2:11" ht="30">
      <c r="B141" s="440" t="s">
        <v>1197</v>
      </c>
      <c r="C141" s="441" t="s">
        <v>240</v>
      </c>
      <c r="D141" s="471">
        <v>16</v>
      </c>
      <c r="E141" s="1022"/>
      <c r="F141" s="643" t="s">
        <v>1562</v>
      </c>
      <c r="G141" s="608"/>
      <c r="H141" s="609"/>
      <c r="I141" s="610"/>
      <c r="J141" s="611"/>
      <c r="K141" s="458"/>
    </row>
    <row r="142" spans="2:11" ht="15">
      <c r="B142" s="567"/>
      <c r="C142" s="567"/>
      <c r="D142" s="567"/>
      <c r="E142" s="1023"/>
      <c r="F142" s="644" t="s">
        <v>1563</v>
      </c>
      <c r="G142" s="622"/>
      <c r="H142" s="623"/>
      <c r="I142" s="624"/>
      <c r="J142" s="615"/>
      <c r="K142" s="491"/>
    </row>
    <row r="143" spans="2:11" ht="15">
      <c r="B143" s="567"/>
      <c r="C143" s="567"/>
      <c r="D143" s="567"/>
      <c r="E143" s="1023"/>
      <c r="F143" s="644" t="s">
        <v>1564</v>
      </c>
      <c r="G143" s="622"/>
      <c r="H143" s="623"/>
      <c r="I143" s="624"/>
      <c r="J143" s="615"/>
      <c r="K143" s="458"/>
    </row>
    <row r="144" spans="2:11" ht="15">
      <c r="B144" s="567"/>
      <c r="C144" s="567"/>
      <c r="D144" s="567"/>
      <c r="E144" s="1023"/>
      <c r="F144" s="644" t="s">
        <v>1565</v>
      </c>
      <c r="G144" s="622"/>
      <c r="H144" s="623"/>
      <c r="I144" s="624"/>
      <c r="J144" s="615"/>
      <c r="K144" s="491"/>
    </row>
    <row r="145" spans="2:11" ht="15">
      <c r="B145" s="567"/>
      <c r="C145" s="567"/>
      <c r="D145" s="567"/>
      <c r="E145" s="1023"/>
      <c r="F145" s="644" t="s">
        <v>1566</v>
      </c>
      <c r="G145" s="622"/>
      <c r="H145" s="623"/>
      <c r="I145" s="624"/>
      <c r="J145" s="615"/>
      <c r="K145" s="458"/>
    </row>
    <row r="146" spans="2:11" ht="15">
      <c r="B146" s="567"/>
      <c r="C146" s="567"/>
      <c r="D146" s="567"/>
      <c r="E146" s="1023"/>
      <c r="F146" s="644" t="s">
        <v>1567</v>
      </c>
      <c r="G146" s="622"/>
      <c r="H146" s="623"/>
      <c r="I146" s="624"/>
      <c r="J146" s="615"/>
      <c r="K146" s="491"/>
    </row>
    <row r="147" spans="2:11">
      <c r="B147" s="567"/>
      <c r="C147" s="567"/>
      <c r="D147" s="567"/>
      <c r="E147" s="1024"/>
      <c r="F147" s="645"/>
      <c r="G147" s="617" t="s">
        <v>1559</v>
      </c>
      <c r="H147" s="618">
        <v>1</v>
      </c>
      <c r="I147" s="619"/>
      <c r="J147" s="582">
        <f>H147*I147</f>
        <v>0</v>
      </c>
      <c r="K147" s="597" t="s">
        <v>1845</v>
      </c>
    </row>
    <row r="148" spans="2:11" ht="30">
      <c r="B148" s="440" t="s">
        <v>1197</v>
      </c>
      <c r="C148" s="441" t="s">
        <v>240</v>
      </c>
      <c r="D148" s="471">
        <v>17</v>
      </c>
      <c r="E148" s="1022"/>
      <c r="F148" s="643" t="s">
        <v>1568</v>
      </c>
      <c r="G148" s="608"/>
      <c r="H148" s="609"/>
      <c r="I148" s="610"/>
      <c r="J148" s="611"/>
      <c r="K148" s="458"/>
    </row>
    <row r="149" spans="2:11" ht="15">
      <c r="B149" s="567"/>
      <c r="C149" s="567"/>
      <c r="D149" s="567"/>
      <c r="E149" s="1024"/>
      <c r="F149" s="646"/>
      <c r="G149" s="617" t="s">
        <v>1559</v>
      </c>
      <c r="H149" s="618">
        <v>1</v>
      </c>
      <c r="I149" s="619"/>
      <c r="J149" s="582">
        <f>H149*I149</f>
        <v>0</v>
      </c>
      <c r="K149" s="597" t="s">
        <v>1845</v>
      </c>
    </row>
    <row r="150" spans="2:11" ht="15">
      <c r="B150" s="440" t="s">
        <v>1197</v>
      </c>
      <c r="C150" s="441" t="s">
        <v>240</v>
      </c>
      <c r="D150" s="471">
        <v>18</v>
      </c>
      <c r="E150" s="1022"/>
      <c r="F150" s="643" t="s">
        <v>1569</v>
      </c>
      <c r="G150" s="608"/>
      <c r="H150" s="609"/>
      <c r="I150" s="610"/>
      <c r="J150" s="611"/>
      <c r="K150" s="458"/>
    </row>
    <row r="151" spans="2:11" ht="15">
      <c r="B151" s="567"/>
      <c r="C151" s="567"/>
      <c r="D151" s="567"/>
      <c r="E151" s="1024"/>
      <c r="F151" s="646"/>
      <c r="G151" s="622" t="s">
        <v>1559</v>
      </c>
      <c r="H151" s="618">
        <v>1</v>
      </c>
      <c r="I151" s="619"/>
      <c r="J151" s="582">
        <f>H151*I151</f>
        <v>0</v>
      </c>
      <c r="K151" s="597" t="s">
        <v>1845</v>
      </c>
    </row>
    <row r="152" spans="2:11" ht="30">
      <c r="B152" s="440" t="s">
        <v>1197</v>
      </c>
      <c r="C152" s="441" t="s">
        <v>240</v>
      </c>
      <c r="D152" s="471">
        <v>19</v>
      </c>
      <c r="E152" s="1022"/>
      <c r="F152" s="647" t="s">
        <v>1570</v>
      </c>
      <c r="G152" s="608"/>
      <c r="H152" s="609"/>
      <c r="I152" s="610"/>
      <c r="J152" s="611"/>
      <c r="K152" s="491"/>
    </row>
    <row r="153" spans="2:11">
      <c r="B153" s="567"/>
      <c r="C153" s="567"/>
      <c r="D153" s="567"/>
      <c r="E153" s="1024"/>
      <c r="F153" s="645"/>
      <c r="G153" s="617" t="s">
        <v>1559</v>
      </c>
      <c r="H153" s="618">
        <v>1</v>
      </c>
      <c r="I153" s="619"/>
      <c r="J153" s="588">
        <f>H153*I153</f>
        <v>0</v>
      </c>
      <c r="K153" s="597" t="s">
        <v>1845</v>
      </c>
    </row>
    <row r="154" spans="2:11" ht="83.25" customHeight="1">
      <c r="B154" s="440" t="s">
        <v>1197</v>
      </c>
      <c r="C154" s="441" t="s">
        <v>240</v>
      </c>
      <c r="D154" s="471">
        <v>20</v>
      </c>
      <c r="E154" s="1022"/>
      <c r="F154" s="648" t="s">
        <v>1571</v>
      </c>
      <c r="G154" s="622"/>
      <c r="H154" s="623"/>
      <c r="I154" s="624"/>
      <c r="J154" s="615"/>
      <c r="K154" s="491"/>
    </row>
    <row r="155" spans="2:11">
      <c r="B155" s="567"/>
      <c r="C155" s="567"/>
      <c r="D155" s="567"/>
      <c r="E155" s="1024"/>
      <c r="F155" s="645"/>
      <c r="G155" s="617" t="s">
        <v>1559</v>
      </c>
      <c r="H155" s="618">
        <v>2</v>
      </c>
      <c r="I155" s="619"/>
      <c r="J155" s="588">
        <f>H155*I155</f>
        <v>0</v>
      </c>
      <c r="K155" s="597" t="s">
        <v>1845</v>
      </c>
    </row>
    <row r="156" spans="2:11" ht="15">
      <c r="B156" s="440" t="s">
        <v>1197</v>
      </c>
      <c r="C156" s="441" t="s">
        <v>240</v>
      </c>
      <c r="D156" s="471">
        <v>21</v>
      </c>
      <c r="E156" s="1020"/>
      <c r="F156" s="649" t="s">
        <v>1572</v>
      </c>
      <c r="G156" s="650"/>
      <c r="H156" s="651"/>
      <c r="I156" s="652"/>
      <c r="J156" s="642"/>
      <c r="K156" s="458"/>
    </row>
    <row r="157" spans="2:11" ht="15">
      <c r="B157" s="567"/>
      <c r="C157" s="567"/>
      <c r="D157" s="567"/>
      <c r="E157" s="1028"/>
      <c r="F157" s="653"/>
      <c r="G157" s="654" t="s">
        <v>1559</v>
      </c>
      <c r="H157" s="655">
        <v>1</v>
      </c>
      <c r="I157" s="656"/>
      <c r="J157" s="582">
        <f>H157*I157</f>
        <v>0</v>
      </c>
      <c r="K157" s="597" t="s">
        <v>1845</v>
      </c>
    </row>
    <row r="158" spans="2:11" ht="45">
      <c r="B158" s="440" t="s">
        <v>1197</v>
      </c>
      <c r="C158" s="441" t="s">
        <v>240</v>
      </c>
      <c r="D158" s="471">
        <v>22</v>
      </c>
      <c r="E158" s="1022"/>
      <c r="F158" s="657" t="s">
        <v>1573</v>
      </c>
      <c r="G158" s="608"/>
      <c r="H158" s="609"/>
      <c r="I158" s="658"/>
      <c r="J158" s="611"/>
      <c r="K158" s="458"/>
    </row>
    <row r="159" spans="2:11">
      <c r="B159" s="567"/>
      <c r="C159" s="567"/>
      <c r="D159" s="567"/>
      <c r="E159" s="1024"/>
      <c r="F159" s="659"/>
      <c r="G159" s="617" t="s">
        <v>1559</v>
      </c>
      <c r="H159" s="618">
        <v>1</v>
      </c>
      <c r="I159" s="660"/>
      <c r="J159" s="582">
        <f>H159*I159</f>
        <v>0</v>
      </c>
      <c r="K159" s="597" t="s">
        <v>1845</v>
      </c>
    </row>
    <row r="160" spans="2:11">
      <c r="B160" s="567"/>
      <c r="C160" s="567"/>
      <c r="D160" s="567"/>
      <c r="E160" s="661"/>
      <c r="F160" s="662"/>
      <c r="G160" s="663"/>
      <c r="H160" s="664"/>
      <c r="I160" s="663"/>
      <c r="J160" s="665"/>
      <c r="K160" s="491"/>
    </row>
    <row r="161" spans="2:11" ht="15.75">
      <c r="B161" s="567"/>
      <c r="C161" s="567"/>
      <c r="D161" s="567"/>
      <c r="E161" s="673" t="s">
        <v>1574</v>
      </c>
      <c r="F161" s="1026" t="s">
        <v>1575</v>
      </c>
      <c r="G161" s="1027"/>
      <c r="H161" s="1027"/>
      <c r="I161" s="666"/>
      <c r="J161" s="672">
        <f>SUM(J6:J160)</f>
        <v>0</v>
      </c>
      <c r="K161" s="458"/>
    </row>
    <row r="162" spans="2:11">
      <c r="B162" s="567"/>
      <c r="C162" s="567"/>
      <c r="D162" s="567"/>
      <c r="E162" s="667"/>
      <c r="F162" s="668"/>
      <c r="G162" s="669"/>
      <c r="H162" s="1025" t="s">
        <v>1844</v>
      </c>
      <c r="I162" s="1025"/>
      <c r="J162" s="567"/>
      <c r="K162" s="491"/>
    </row>
    <row r="163" spans="2:11">
      <c r="B163" s="567"/>
      <c r="C163" s="567"/>
      <c r="D163" s="567"/>
      <c r="E163" s="667"/>
      <c r="F163" s="668"/>
      <c r="G163" s="669"/>
      <c r="H163" s="1008" t="s">
        <v>1845</v>
      </c>
      <c r="I163" s="1008"/>
      <c r="J163" s="670">
        <f>J67+J104+J107+J111+J113+J114+J116+J118+J119+J121+J123+J125+J127+J128+J130+J131+J136+J138+J140+J147+J149+J151+J153+J155+J157+J159</f>
        <v>0</v>
      </c>
      <c r="K163" s="458"/>
    </row>
    <row r="164" spans="2:11">
      <c r="B164" s="567"/>
      <c r="C164" s="567"/>
      <c r="D164" s="567"/>
      <c r="E164" s="667"/>
      <c r="F164" s="668"/>
      <c r="G164" s="669"/>
      <c r="H164" s="671"/>
      <c r="I164" s="669"/>
      <c r="J164" s="567"/>
      <c r="K164" s="491"/>
    </row>
    <row r="165" spans="2:11">
      <c r="K165" s="393"/>
    </row>
    <row r="167" spans="2:11">
      <c r="K167" s="393"/>
    </row>
    <row r="168" spans="2:11">
      <c r="K168" s="393"/>
    </row>
    <row r="174" spans="2:11">
      <c r="K174" s="393"/>
    </row>
    <row r="179" spans="11:11">
      <c r="K179" s="393"/>
    </row>
    <row r="184" spans="11:11">
      <c r="K184" s="393"/>
    </row>
    <row r="196" spans="11:11">
      <c r="K196" s="393"/>
    </row>
  </sheetData>
  <mergeCells count="28">
    <mergeCell ref="H162:I162"/>
    <mergeCell ref="H163:I163"/>
    <mergeCell ref="E158:E159"/>
    <mergeCell ref="F161:H161"/>
    <mergeCell ref="E141:E147"/>
    <mergeCell ref="E148:E149"/>
    <mergeCell ref="E150:E151"/>
    <mergeCell ref="E152:E153"/>
    <mergeCell ref="E154:E155"/>
    <mergeCell ref="E156:E157"/>
    <mergeCell ref="E139:E140"/>
    <mergeCell ref="E108:E111"/>
    <mergeCell ref="E112:E114"/>
    <mergeCell ref="E115:E116"/>
    <mergeCell ref="E117:E119"/>
    <mergeCell ref="E120:E121"/>
    <mergeCell ref="E122:E123"/>
    <mergeCell ref="E124:E125"/>
    <mergeCell ref="E126:E128"/>
    <mergeCell ref="E129:E131"/>
    <mergeCell ref="E132:E136"/>
    <mergeCell ref="E137:E138"/>
    <mergeCell ref="E105:E107"/>
    <mergeCell ref="E1:F1"/>
    <mergeCell ref="B2:D2"/>
    <mergeCell ref="E3:J3"/>
    <mergeCell ref="E4:E67"/>
    <mergeCell ref="E68:E104"/>
  </mergeCells>
  <pageMargins left="1.1811023622047245" right="0.39370078740157483" top="1.1811023622047245" bottom="0.98425196850393704" header="0.51181102362204722" footer="0.70866141732283472"/>
  <pageSetup paperSize="9" scale="68" fitToHeight="0" orientation="portrait" r:id="rId1"/>
  <headerFooter alignWithMargins="0">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17CA-DB93-466F-A776-BB9AFE9807ED}">
  <sheetPr>
    <tabColor theme="4"/>
  </sheetPr>
  <dimension ref="B1:K1769"/>
  <sheetViews>
    <sheetView view="pageBreakPreview" topLeftCell="A46" zoomScaleNormal="100" zoomScaleSheetLayoutView="100" workbookViewId="0">
      <selection activeCell="J63" sqref="J63"/>
    </sheetView>
  </sheetViews>
  <sheetFormatPr defaultRowHeight="15"/>
  <cols>
    <col min="1" max="4" width="4.140625" style="335" customWidth="1"/>
    <col min="5" max="5" width="4.7109375" style="337" customWidth="1"/>
    <col min="6" max="6" width="46" style="338" customWidth="1"/>
    <col min="7" max="7" width="8.7109375" style="339" customWidth="1"/>
    <col min="8" max="8" width="8.7109375" style="340" customWidth="1"/>
    <col min="9" max="9" width="12.42578125" style="339" customWidth="1"/>
    <col min="10" max="10" width="12.42578125" style="336" customWidth="1"/>
    <col min="11" max="11" width="19.5703125" style="27" customWidth="1"/>
    <col min="12" max="257" width="9.140625" style="335"/>
    <col min="258" max="261" width="4.140625" style="335" customWidth="1"/>
    <col min="262" max="262" width="4.7109375" style="335" customWidth="1"/>
    <col min="263" max="263" width="46" style="335" customWidth="1"/>
    <col min="264" max="265" width="8.7109375" style="335" customWidth="1"/>
    <col min="266" max="267" width="12.42578125" style="335" customWidth="1"/>
    <col min="268" max="513" width="9.140625" style="335"/>
    <col min="514" max="517" width="4.140625" style="335" customWidth="1"/>
    <col min="518" max="518" width="4.7109375" style="335" customWidth="1"/>
    <col min="519" max="519" width="46" style="335" customWidth="1"/>
    <col min="520" max="521" width="8.7109375" style="335" customWidth="1"/>
    <col min="522" max="523" width="12.42578125" style="335" customWidth="1"/>
    <col min="524" max="769" width="9.140625" style="335"/>
    <col min="770" max="773" width="4.140625" style="335" customWidth="1"/>
    <col min="774" max="774" width="4.7109375" style="335" customWidth="1"/>
    <col min="775" max="775" width="46" style="335" customWidth="1"/>
    <col min="776" max="777" width="8.7109375" style="335" customWidth="1"/>
    <col min="778" max="779" width="12.42578125" style="335" customWidth="1"/>
    <col min="780" max="1025" width="9.140625" style="335"/>
    <col min="1026" max="1029" width="4.140625" style="335" customWidth="1"/>
    <col min="1030" max="1030" width="4.7109375" style="335" customWidth="1"/>
    <col min="1031" max="1031" width="46" style="335" customWidth="1"/>
    <col min="1032" max="1033" width="8.7109375" style="335" customWidth="1"/>
    <col min="1034" max="1035" width="12.42578125" style="335" customWidth="1"/>
    <col min="1036" max="1281" width="9.140625" style="335"/>
    <col min="1282" max="1285" width="4.140625" style="335" customWidth="1"/>
    <col min="1286" max="1286" width="4.7109375" style="335" customWidth="1"/>
    <col min="1287" max="1287" width="46" style="335" customWidth="1"/>
    <col min="1288" max="1289" width="8.7109375" style="335" customWidth="1"/>
    <col min="1290" max="1291" width="12.42578125" style="335" customWidth="1"/>
    <col min="1292" max="1537" width="9.140625" style="335"/>
    <col min="1538" max="1541" width="4.140625" style="335" customWidth="1"/>
    <col min="1542" max="1542" width="4.7109375" style="335" customWidth="1"/>
    <col min="1543" max="1543" width="46" style="335" customWidth="1"/>
    <col min="1544" max="1545" width="8.7109375" style="335" customWidth="1"/>
    <col min="1546" max="1547" width="12.42578125" style="335" customWidth="1"/>
    <col min="1548" max="1793" width="9.140625" style="335"/>
    <col min="1794" max="1797" width="4.140625" style="335" customWidth="1"/>
    <col min="1798" max="1798" width="4.7109375" style="335" customWidth="1"/>
    <col min="1799" max="1799" width="46" style="335" customWidth="1"/>
    <col min="1800" max="1801" width="8.7109375" style="335" customWidth="1"/>
    <col min="1802" max="1803" width="12.42578125" style="335" customWidth="1"/>
    <col min="1804" max="2049" width="9.140625" style="335"/>
    <col min="2050" max="2053" width="4.140625" style="335" customWidth="1"/>
    <col min="2054" max="2054" width="4.7109375" style="335" customWidth="1"/>
    <col min="2055" max="2055" width="46" style="335" customWidth="1"/>
    <col min="2056" max="2057" width="8.7109375" style="335" customWidth="1"/>
    <col min="2058" max="2059" width="12.42578125" style="335" customWidth="1"/>
    <col min="2060" max="2305" width="9.140625" style="335"/>
    <col min="2306" max="2309" width="4.140625" style="335" customWidth="1"/>
    <col min="2310" max="2310" width="4.7109375" style="335" customWidth="1"/>
    <col min="2311" max="2311" width="46" style="335" customWidth="1"/>
    <col min="2312" max="2313" width="8.7109375" style="335" customWidth="1"/>
    <col min="2314" max="2315" width="12.42578125" style="335" customWidth="1"/>
    <col min="2316" max="2561" width="9.140625" style="335"/>
    <col min="2562" max="2565" width="4.140625" style="335" customWidth="1"/>
    <col min="2566" max="2566" width="4.7109375" style="335" customWidth="1"/>
    <col min="2567" max="2567" width="46" style="335" customWidth="1"/>
    <col min="2568" max="2569" width="8.7109375" style="335" customWidth="1"/>
    <col min="2570" max="2571" width="12.42578125" style="335" customWidth="1"/>
    <col min="2572" max="2817" width="9.140625" style="335"/>
    <col min="2818" max="2821" width="4.140625" style="335" customWidth="1"/>
    <col min="2822" max="2822" width="4.7109375" style="335" customWidth="1"/>
    <col min="2823" max="2823" width="46" style="335" customWidth="1"/>
    <col min="2824" max="2825" width="8.7109375" style="335" customWidth="1"/>
    <col min="2826" max="2827" width="12.42578125" style="335" customWidth="1"/>
    <col min="2828" max="3073" width="9.140625" style="335"/>
    <col min="3074" max="3077" width="4.140625" style="335" customWidth="1"/>
    <col min="3078" max="3078" width="4.7109375" style="335" customWidth="1"/>
    <col min="3079" max="3079" width="46" style="335" customWidth="1"/>
    <col min="3080" max="3081" width="8.7109375" style="335" customWidth="1"/>
    <col min="3082" max="3083" width="12.42578125" style="335" customWidth="1"/>
    <col min="3084" max="3329" width="9.140625" style="335"/>
    <col min="3330" max="3333" width="4.140625" style="335" customWidth="1"/>
    <col min="3334" max="3334" width="4.7109375" style="335" customWidth="1"/>
    <col min="3335" max="3335" width="46" style="335" customWidth="1"/>
    <col min="3336" max="3337" width="8.7109375" style="335" customWidth="1"/>
    <col min="3338" max="3339" width="12.42578125" style="335" customWidth="1"/>
    <col min="3340" max="3585" width="9.140625" style="335"/>
    <col min="3586" max="3589" width="4.140625" style="335" customWidth="1"/>
    <col min="3590" max="3590" width="4.7109375" style="335" customWidth="1"/>
    <col min="3591" max="3591" width="46" style="335" customWidth="1"/>
    <col min="3592" max="3593" width="8.7109375" style="335" customWidth="1"/>
    <col min="3594" max="3595" width="12.42578125" style="335" customWidth="1"/>
    <col min="3596" max="3841" width="9.140625" style="335"/>
    <col min="3842" max="3845" width="4.140625" style="335" customWidth="1"/>
    <col min="3846" max="3846" width="4.7109375" style="335" customWidth="1"/>
    <col min="3847" max="3847" width="46" style="335" customWidth="1"/>
    <col min="3848" max="3849" width="8.7109375" style="335" customWidth="1"/>
    <col min="3850" max="3851" width="12.42578125" style="335" customWidth="1"/>
    <col min="3852" max="4097" width="9.140625" style="335"/>
    <col min="4098" max="4101" width="4.140625" style="335" customWidth="1"/>
    <col min="4102" max="4102" width="4.7109375" style="335" customWidth="1"/>
    <col min="4103" max="4103" width="46" style="335" customWidth="1"/>
    <col min="4104" max="4105" width="8.7109375" style="335" customWidth="1"/>
    <col min="4106" max="4107" width="12.42578125" style="335" customWidth="1"/>
    <col min="4108" max="4353" width="9.140625" style="335"/>
    <col min="4354" max="4357" width="4.140625" style="335" customWidth="1"/>
    <col min="4358" max="4358" width="4.7109375" style="335" customWidth="1"/>
    <col min="4359" max="4359" width="46" style="335" customWidth="1"/>
    <col min="4360" max="4361" width="8.7109375" style="335" customWidth="1"/>
    <col min="4362" max="4363" width="12.42578125" style="335" customWidth="1"/>
    <col min="4364" max="4609" width="9.140625" style="335"/>
    <col min="4610" max="4613" width="4.140625" style="335" customWidth="1"/>
    <col min="4614" max="4614" width="4.7109375" style="335" customWidth="1"/>
    <col min="4615" max="4615" width="46" style="335" customWidth="1"/>
    <col min="4616" max="4617" width="8.7109375" style="335" customWidth="1"/>
    <col min="4618" max="4619" width="12.42578125" style="335" customWidth="1"/>
    <col min="4620" max="4865" width="9.140625" style="335"/>
    <col min="4866" max="4869" width="4.140625" style="335" customWidth="1"/>
    <col min="4870" max="4870" width="4.7109375" style="335" customWidth="1"/>
    <col min="4871" max="4871" width="46" style="335" customWidth="1"/>
    <col min="4872" max="4873" width="8.7109375" style="335" customWidth="1"/>
    <col min="4874" max="4875" width="12.42578125" style="335" customWidth="1"/>
    <col min="4876" max="5121" width="9.140625" style="335"/>
    <col min="5122" max="5125" width="4.140625" style="335" customWidth="1"/>
    <col min="5126" max="5126" width="4.7109375" style="335" customWidth="1"/>
    <col min="5127" max="5127" width="46" style="335" customWidth="1"/>
    <col min="5128" max="5129" width="8.7109375" style="335" customWidth="1"/>
    <col min="5130" max="5131" width="12.42578125" style="335" customWidth="1"/>
    <col min="5132" max="5377" width="9.140625" style="335"/>
    <col min="5378" max="5381" width="4.140625" style="335" customWidth="1"/>
    <col min="5382" max="5382" width="4.7109375" style="335" customWidth="1"/>
    <col min="5383" max="5383" width="46" style="335" customWidth="1"/>
    <col min="5384" max="5385" width="8.7109375" style="335" customWidth="1"/>
    <col min="5386" max="5387" width="12.42578125" style="335" customWidth="1"/>
    <col min="5388" max="5633" width="9.140625" style="335"/>
    <col min="5634" max="5637" width="4.140625" style="335" customWidth="1"/>
    <col min="5638" max="5638" width="4.7109375" style="335" customWidth="1"/>
    <col min="5639" max="5639" width="46" style="335" customWidth="1"/>
    <col min="5640" max="5641" width="8.7109375" style="335" customWidth="1"/>
    <col min="5642" max="5643" width="12.42578125" style="335" customWidth="1"/>
    <col min="5644" max="5889" width="9.140625" style="335"/>
    <col min="5890" max="5893" width="4.140625" style="335" customWidth="1"/>
    <col min="5894" max="5894" width="4.7109375" style="335" customWidth="1"/>
    <col min="5895" max="5895" width="46" style="335" customWidth="1"/>
    <col min="5896" max="5897" width="8.7109375" style="335" customWidth="1"/>
    <col min="5898" max="5899" width="12.42578125" style="335" customWidth="1"/>
    <col min="5900" max="6145" width="9.140625" style="335"/>
    <col min="6146" max="6149" width="4.140625" style="335" customWidth="1"/>
    <col min="6150" max="6150" width="4.7109375" style="335" customWidth="1"/>
    <col min="6151" max="6151" width="46" style="335" customWidth="1"/>
    <col min="6152" max="6153" width="8.7109375" style="335" customWidth="1"/>
    <col min="6154" max="6155" width="12.42578125" style="335" customWidth="1"/>
    <col min="6156" max="6401" width="9.140625" style="335"/>
    <col min="6402" max="6405" width="4.140625" style="335" customWidth="1"/>
    <col min="6406" max="6406" width="4.7109375" style="335" customWidth="1"/>
    <col min="6407" max="6407" width="46" style="335" customWidth="1"/>
    <col min="6408" max="6409" width="8.7109375" style="335" customWidth="1"/>
    <col min="6410" max="6411" width="12.42578125" style="335" customWidth="1"/>
    <col min="6412" max="6657" width="9.140625" style="335"/>
    <col min="6658" max="6661" width="4.140625" style="335" customWidth="1"/>
    <col min="6662" max="6662" width="4.7109375" style="335" customWidth="1"/>
    <col min="6663" max="6663" width="46" style="335" customWidth="1"/>
    <col min="6664" max="6665" width="8.7109375" style="335" customWidth="1"/>
    <col min="6666" max="6667" width="12.42578125" style="335" customWidth="1"/>
    <col min="6668" max="6913" width="9.140625" style="335"/>
    <col min="6914" max="6917" width="4.140625" style="335" customWidth="1"/>
    <col min="6918" max="6918" width="4.7109375" style="335" customWidth="1"/>
    <col min="6919" max="6919" width="46" style="335" customWidth="1"/>
    <col min="6920" max="6921" width="8.7109375" style="335" customWidth="1"/>
    <col min="6922" max="6923" width="12.42578125" style="335" customWidth="1"/>
    <col min="6924" max="7169" width="9.140625" style="335"/>
    <col min="7170" max="7173" width="4.140625" style="335" customWidth="1"/>
    <col min="7174" max="7174" width="4.7109375" style="335" customWidth="1"/>
    <col min="7175" max="7175" width="46" style="335" customWidth="1"/>
    <col min="7176" max="7177" width="8.7109375" style="335" customWidth="1"/>
    <col min="7178" max="7179" width="12.42578125" style="335" customWidth="1"/>
    <col min="7180" max="7425" width="9.140625" style="335"/>
    <col min="7426" max="7429" width="4.140625" style="335" customWidth="1"/>
    <col min="7430" max="7430" width="4.7109375" style="335" customWidth="1"/>
    <col min="7431" max="7431" width="46" style="335" customWidth="1"/>
    <col min="7432" max="7433" width="8.7109375" style="335" customWidth="1"/>
    <col min="7434" max="7435" width="12.42578125" style="335" customWidth="1"/>
    <col min="7436" max="7681" width="9.140625" style="335"/>
    <col min="7682" max="7685" width="4.140625" style="335" customWidth="1"/>
    <col min="7686" max="7686" width="4.7109375" style="335" customWidth="1"/>
    <col min="7687" max="7687" width="46" style="335" customWidth="1"/>
    <col min="7688" max="7689" width="8.7109375" style="335" customWidth="1"/>
    <col min="7690" max="7691" width="12.42578125" style="335" customWidth="1"/>
    <col min="7692" max="7937" width="9.140625" style="335"/>
    <col min="7938" max="7941" width="4.140625" style="335" customWidth="1"/>
    <col min="7942" max="7942" width="4.7109375" style="335" customWidth="1"/>
    <col min="7943" max="7943" width="46" style="335" customWidth="1"/>
    <col min="7944" max="7945" width="8.7109375" style="335" customWidth="1"/>
    <col min="7946" max="7947" width="12.42578125" style="335" customWidth="1"/>
    <col min="7948" max="8193" width="9.140625" style="335"/>
    <col min="8194" max="8197" width="4.140625" style="335" customWidth="1"/>
    <col min="8198" max="8198" width="4.7109375" style="335" customWidth="1"/>
    <col min="8199" max="8199" width="46" style="335" customWidth="1"/>
    <col min="8200" max="8201" width="8.7109375" style="335" customWidth="1"/>
    <col min="8202" max="8203" width="12.42578125" style="335" customWidth="1"/>
    <col min="8204" max="8449" width="9.140625" style="335"/>
    <col min="8450" max="8453" width="4.140625" style="335" customWidth="1"/>
    <col min="8454" max="8454" width="4.7109375" style="335" customWidth="1"/>
    <col min="8455" max="8455" width="46" style="335" customWidth="1"/>
    <col min="8456" max="8457" width="8.7109375" style="335" customWidth="1"/>
    <col min="8458" max="8459" width="12.42578125" style="335" customWidth="1"/>
    <col min="8460" max="8705" width="9.140625" style="335"/>
    <col min="8706" max="8709" width="4.140625" style="335" customWidth="1"/>
    <col min="8710" max="8710" width="4.7109375" style="335" customWidth="1"/>
    <col min="8711" max="8711" width="46" style="335" customWidth="1"/>
    <col min="8712" max="8713" width="8.7109375" style="335" customWidth="1"/>
    <col min="8714" max="8715" width="12.42578125" style="335" customWidth="1"/>
    <col min="8716" max="8961" width="9.140625" style="335"/>
    <col min="8962" max="8965" width="4.140625" style="335" customWidth="1"/>
    <col min="8966" max="8966" width="4.7109375" style="335" customWidth="1"/>
    <col min="8967" max="8967" width="46" style="335" customWidth="1"/>
    <col min="8968" max="8969" width="8.7109375" style="335" customWidth="1"/>
    <col min="8970" max="8971" width="12.42578125" style="335" customWidth="1"/>
    <col min="8972" max="9217" width="9.140625" style="335"/>
    <col min="9218" max="9221" width="4.140625" style="335" customWidth="1"/>
    <col min="9222" max="9222" width="4.7109375" style="335" customWidth="1"/>
    <col min="9223" max="9223" width="46" style="335" customWidth="1"/>
    <col min="9224" max="9225" width="8.7109375" style="335" customWidth="1"/>
    <col min="9226" max="9227" width="12.42578125" style="335" customWidth="1"/>
    <col min="9228" max="9473" width="9.140625" style="335"/>
    <col min="9474" max="9477" width="4.140625" style="335" customWidth="1"/>
    <col min="9478" max="9478" width="4.7109375" style="335" customWidth="1"/>
    <col min="9479" max="9479" width="46" style="335" customWidth="1"/>
    <col min="9480" max="9481" width="8.7109375" style="335" customWidth="1"/>
    <col min="9482" max="9483" width="12.42578125" style="335" customWidth="1"/>
    <col min="9484" max="9729" width="9.140625" style="335"/>
    <col min="9730" max="9733" width="4.140625" style="335" customWidth="1"/>
    <col min="9734" max="9734" width="4.7109375" style="335" customWidth="1"/>
    <col min="9735" max="9735" width="46" style="335" customWidth="1"/>
    <col min="9736" max="9737" width="8.7109375" style="335" customWidth="1"/>
    <col min="9738" max="9739" width="12.42578125" style="335" customWidth="1"/>
    <col min="9740" max="9985" width="9.140625" style="335"/>
    <col min="9986" max="9989" width="4.140625" style="335" customWidth="1"/>
    <col min="9990" max="9990" width="4.7109375" style="335" customWidth="1"/>
    <col min="9991" max="9991" width="46" style="335" customWidth="1"/>
    <col min="9992" max="9993" width="8.7109375" style="335" customWidth="1"/>
    <col min="9994" max="9995" width="12.42578125" style="335" customWidth="1"/>
    <col min="9996" max="10241" width="9.140625" style="335"/>
    <col min="10242" max="10245" width="4.140625" style="335" customWidth="1"/>
    <col min="10246" max="10246" width="4.7109375" style="335" customWidth="1"/>
    <col min="10247" max="10247" width="46" style="335" customWidth="1"/>
    <col min="10248" max="10249" width="8.7109375" style="335" customWidth="1"/>
    <col min="10250" max="10251" width="12.42578125" style="335" customWidth="1"/>
    <col min="10252" max="10497" width="9.140625" style="335"/>
    <col min="10498" max="10501" width="4.140625" style="335" customWidth="1"/>
    <col min="10502" max="10502" width="4.7109375" style="335" customWidth="1"/>
    <col min="10503" max="10503" width="46" style="335" customWidth="1"/>
    <col min="10504" max="10505" width="8.7109375" style="335" customWidth="1"/>
    <col min="10506" max="10507" width="12.42578125" style="335" customWidth="1"/>
    <col min="10508" max="10753" width="9.140625" style="335"/>
    <col min="10754" max="10757" width="4.140625" style="335" customWidth="1"/>
    <col min="10758" max="10758" width="4.7109375" style="335" customWidth="1"/>
    <col min="10759" max="10759" width="46" style="335" customWidth="1"/>
    <col min="10760" max="10761" width="8.7109375" style="335" customWidth="1"/>
    <col min="10762" max="10763" width="12.42578125" style="335" customWidth="1"/>
    <col min="10764" max="11009" width="9.140625" style="335"/>
    <col min="11010" max="11013" width="4.140625" style="335" customWidth="1"/>
    <col min="11014" max="11014" width="4.7109375" style="335" customWidth="1"/>
    <col min="11015" max="11015" width="46" style="335" customWidth="1"/>
    <col min="11016" max="11017" width="8.7109375" style="335" customWidth="1"/>
    <col min="11018" max="11019" width="12.42578125" style="335" customWidth="1"/>
    <col min="11020" max="11265" width="9.140625" style="335"/>
    <col min="11266" max="11269" width="4.140625" style="335" customWidth="1"/>
    <col min="11270" max="11270" width="4.7109375" style="335" customWidth="1"/>
    <col min="11271" max="11271" width="46" style="335" customWidth="1"/>
    <col min="11272" max="11273" width="8.7109375" style="335" customWidth="1"/>
    <col min="11274" max="11275" width="12.42578125" style="335" customWidth="1"/>
    <col min="11276" max="11521" width="9.140625" style="335"/>
    <col min="11522" max="11525" width="4.140625" style="335" customWidth="1"/>
    <col min="11526" max="11526" width="4.7109375" style="335" customWidth="1"/>
    <col min="11527" max="11527" width="46" style="335" customWidth="1"/>
    <col min="11528" max="11529" width="8.7109375" style="335" customWidth="1"/>
    <col min="11530" max="11531" width="12.42578125" style="335" customWidth="1"/>
    <col min="11532" max="11777" width="9.140625" style="335"/>
    <col min="11778" max="11781" width="4.140625" style="335" customWidth="1"/>
    <col min="11782" max="11782" width="4.7109375" style="335" customWidth="1"/>
    <col min="11783" max="11783" width="46" style="335" customWidth="1"/>
    <col min="11784" max="11785" width="8.7109375" style="335" customWidth="1"/>
    <col min="11786" max="11787" width="12.42578125" style="335" customWidth="1"/>
    <col min="11788" max="12033" width="9.140625" style="335"/>
    <col min="12034" max="12037" width="4.140625" style="335" customWidth="1"/>
    <col min="12038" max="12038" width="4.7109375" style="335" customWidth="1"/>
    <col min="12039" max="12039" width="46" style="335" customWidth="1"/>
    <col min="12040" max="12041" width="8.7109375" style="335" customWidth="1"/>
    <col min="12042" max="12043" width="12.42578125" style="335" customWidth="1"/>
    <col min="12044" max="12289" width="9.140625" style="335"/>
    <col min="12290" max="12293" width="4.140625" style="335" customWidth="1"/>
    <col min="12294" max="12294" width="4.7109375" style="335" customWidth="1"/>
    <col min="12295" max="12295" width="46" style="335" customWidth="1"/>
    <col min="12296" max="12297" width="8.7109375" style="335" customWidth="1"/>
    <col min="12298" max="12299" width="12.42578125" style="335" customWidth="1"/>
    <col min="12300" max="12545" width="9.140625" style="335"/>
    <col min="12546" max="12549" width="4.140625" style="335" customWidth="1"/>
    <col min="12550" max="12550" width="4.7109375" style="335" customWidth="1"/>
    <col min="12551" max="12551" width="46" style="335" customWidth="1"/>
    <col min="12552" max="12553" width="8.7109375" style="335" customWidth="1"/>
    <col min="12554" max="12555" width="12.42578125" style="335" customWidth="1"/>
    <col min="12556" max="12801" width="9.140625" style="335"/>
    <col min="12802" max="12805" width="4.140625" style="335" customWidth="1"/>
    <col min="12806" max="12806" width="4.7109375" style="335" customWidth="1"/>
    <col min="12807" max="12807" width="46" style="335" customWidth="1"/>
    <col min="12808" max="12809" width="8.7109375" style="335" customWidth="1"/>
    <col min="12810" max="12811" width="12.42578125" style="335" customWidth="1"/>
    <col min="12812" max="13057" width="9.140625" style="335"/>
    <col min="13058" max="13061" width="4.140625" style="335" customWidth="1"/>
    <col min="13062" max="13062" width="4.7109375" style="335" customWidth="1"/>
    <col min="13063" max="13063" width="46" style="335" customWidth="1"/>
    <col min="13064" max="13065" width="8.7109375" style="335" customWidth="1"/>
    <col min="13066" max="13067" width="12.42578125" style="335" customWidth="1"/>
    <col min="13068" max="13313" width="9.140625" style="335"/>
    <col min="13314" max="13317" width="4.140625" style="335" customWidth="1"/>
    <col min="13318" max="13318" width="4.7109375" style="335" customWidth="1"/>
    <col min="13319" max="13319" width="46" style="335" customWidth="1"/>
    <col min="13320" max="13321" width="8.7109375" style="335" customWidth="1"/>
    <col min="13322" max="13323" width="12.42578125" style="335" customWidth="1"/>
    <col min="13324" max="13569" width="9.140625" style="335"/>
    <col min="13570" max="13573" width="4.140625" style="335" customWidth="1"/>
    <col min="13574" max="13574" width="4.7109375" style="335" customWidth="1"/>
    <col min="13575" max="13575" width="46" style="335" customWidth="1"/>
    <col min="13576" max="13577" width="8.7109375" style="335" customWidth="1"/>
    <col min="13578" max="13579" width="12.42578125" style="335" customWidth="1"/>
    <col min="13580" max="13825" width="9.140625" style="335"/>
    <col min="13826" max="13829" width="4.140625" style="335" customWidth="1"/>
    <col min="13830" max="13830" width="4.7109375" style="335" customWidth="1"/>
    <col min="13831" max="13831" width="46" style="335" customWidth="1"/>
    <col min="13832" max="13833" width="8.7109375" style="335" customWidth="1"/>
    <col min="13834" max="13835" width="12.42578125" style="335" customWidth="1"/>
    <col min="13836" max="14081" width="9.140625" style="335"/>
    <col min="14082" max="14085" width="4.140625" style="335" customWidth="1"/>
    <col min="14086" max="14086" width="4.7109375" style="335" customWidth="1"/>
    <col min="14087" max="14087" width="46" style="335" customWidth="1"/>
    <col min="14088" max="14089" width="8.7109375" style="335" customWidth="1"/>
    <col min="14090" max="14091" width="12.42578125" style="335" customWidth="1"/>
    <col min="14092" max="14337" width="9.140625" style="335"/>
    <col min="14338" max="14341" width="4.140625" style="335" customWidth="1"/>
    <col min="14342" max="14342" width="4.7109375" style="335" customWidth="1"/>
    <col min="14343" max="14343" width="46" style="335" customWidth="1"/>
    <col min="14344" max="14345" width="8.7109375" style="335" customWidth="1"/>
    <col min="14346" max="14347" width="12.42578125" style="335" customWidth="1"/>
    <col min="14348" max="14593" width="9.140625" style="335"/>
    <col min="14594" max="14597" width="4.140625" style="335" customWidth="1"/>
    <col min="14598" max="14598" width="4.7109375" style="335" customWidth="1"/>
    <col min="14599" max="14599" width="46" style="335" customWidth="1"/>
    <col min="14600" max="14601" width="8.7109375" style="335" customWidth="1"/>
    <col min="14602" max="14603" width="12.42578125" style="335" customWidth="1"/>
    <col min="14604" max="14849" width="9.140625" style="335"/>
    <col min="14850" max="14853" width="4.140625" style="335" customWidth="1"/>
    <col min="14854" max="14854" width="4.7109375" style="335" customWidth="1"/>
    <col min="14855" max="14855" width="46" style="335" customWidth="1"/>
    <col min="14856" max="14857" width="8.7109375" style="335" customWidth="1"/>
    <col min="14858" max="14859" width="12.42578125" style="335" customWidth="1"/>
    <col min="14860" max="15105" width="9.140625" style="335"/>
    <col min="15106" max="15109" width="4.140625" style="335" customWidth="1"/>
    <col min="15110" max="15110" width="4.7109375" style="335" customWidth="1"/>
    <col min="15111" max="15111" width="46" style="335" customWidth="1"/>
    <col min="15112" max="15113" width="8.7109375" style="335" customWidth="1"/>
    <col min="15114" max="15115" width="12.42578125" style="335" customWidth="1"/>
    <col min="15116" max="15361" width="9.140625" style="335"/>
    <col min="15362" max="15365" width="4.140625" style="335" customWidth="1"/>
    <col min="15366" max="15366" width="4.7109375" style="335" customWidth="1"/>
    <col min="15367" max="15367" width="46" style="335" customWidth="1"/>
    <col min="15368" max="15369" width="8.7109375" style="335" customWidth="1"/>
    <col min="15370" max="15371" width="12.42578125" style="335" customWidth="1"/>
    <col min="15372" max="15617" width="9.140625" style="335"/>
    <col min="15618" max="15621" width="4.140625" style="335" customWidth="1"/>
    <col min="15622" max="15622" width="4.7109375" style="335" customWidth="1"/>
    <col min="15623" max="15623" width="46" style="335" customWidth="1"/>
    <col min="15624" max="15625" width="8.7109375" style="335" customWidth="1"/>
    <col min="15626" max="15627" width="12.42578125" style="335" customWidth="1"/>
    <col min="15628" max="15873" width="9.140625" style="335"/>
    <col min="15874" max="15877" width="4.140625" style="335" customWidth="1"/>
    <col min="15878" max="15878" width="4.7109375" style="335" customWidth="1"/>
    <col min="15879" max="15879" width="46" style="335" customWidth="1"/>
    <col min="15880" max="15881" width="8.7109375" style="335" customWidth="1"/>
    <col min="15882" max="15883" width="12.42578125" style="335" customWidth="1"/>
    <col min="15884" max="16129" width="9.140625" style="335"/>
    <col min="16130" max="16133" width="4.140625" style="335" customWidth="1"/>
    <col min="16134" max="16134" width="4.7109375" style="335" customWidth="1"/>
    <col min="16135" max="16135" width="46" style="335" customWidth="1"/>
    <col min="16136" max="16137" width="8.7109375" style="335" customWidth="1"/>
    <col min="16138" max="16139" width="12.42578125" style="335" customWidth="1"/>
    <col min="16140" max="16384" width="9.140625" style="335"/>
  </cols>
  <sheetData>
    <row r="1" spans="2:11" ht="38.25">
      <c r="B1" s="1031" t="s">
        <v>131</v>
      </c>
      <c r="C1" s="1031"/>
      <c r="D1" s="1031"/>
      <c r="E1" s="674"/>
      <c r="F1" s="674" t="s">
        <v>132</v>
      </c>
      <c r="G1" s="675" t="s">
        <v>133</v>
      </c>
      <c r="H1" s="675" t="s">
        <v>134</v>
      </c>
      <c r="I1" s="676" t="s">
        <v>135</v>
      </c>
      <c r="J1" s="676" t="s">
        <v>136</v>
      </c>
      <c r="K1" s="677" t="s">
        <v>1846</v>
      </c>
    </row>
    <row r="2" spans="2:11">
      <c r="B2" s="678"/>
      <c r="C2" s="678"/>
      <c r="D2" s="678"/>
      <c r="E2" s="1032" t="s">
        <v>1576</v>
      </c>
      <c r="F2" s="1033"/>
      <c r="G2" s="1033"/>
      <c r="H2" s="1033"/>
      <c r="I2" s="1033"/>
      <c r="J2" s="679"/>
      <c r="K2" s="757"/>
    </row>
    <row r="3" spans="2:11" ht="138" customHeight="1">
      <c r="B3" s="440" t="s">
        <v>1197</v>
      </c>
      <c r="C3" s="441" t="s">
        <v>240</v>
      </c>
      <c r="D3" s="471">
        <v>23</v>
      </c>
      <c r="E3" s="1029"/>
      <c r="F3" s="680" t="s">
        <v>1577</v>
      </c>
      <c r="G3" s="681"/>
      <c r="H3" s="682"/>
      <c r="I3" s="683"/>
      <c r="J3" s="678"/>
      <c r="K3" s="684"/>
    </row>
    <row r="4" spans="2:11">
      <c r="B4" s="678"/>
      <c r="C4" s="678"/>
      <c r="D4" s="678"/>
      <c r="E4" s="1030"/>
      <c r="F4" s="685"/>
      <c r="G4" s="686" t="s">
        <v>1372</v>
      </c>
      <c r="H4" s="687">
        <v>1320</v>
      </c>
      <c r="I4" s="688"/>
      <c r="J4" s="689">
        <f>H4*I4</f>
        <v>0</v>
      </c>
      <c r="K4" s="690" t="s">
        <v>1845</v>
      </c>
    </row>
    <row r="5" spans="2:11" ht="153">
      <c r="B5" s="440" t="s">
        <v>1197</v>
      </c>
      <c r="C5" s="441" t="s">
        <v>240</v>
      </c>
      <c r="D5" s="471">
        <v>24</v>
      </c>
      <c r="E5" s="1029"/>
      <c r="F5" s="691" t="s">
        <v>1578</v>
      </c>
      <c r="G5" s="692"/>
      <c r="H5" s="693"/>
      <c r="I5" s="614"/>
      <c r="J5" s="678"/>
      <c r="K5" s="694"/>
    </row>
    <row r="6" spans="2:11">
      <c r="B6" s="678"/>
      <c r="C6" s="678"/>
      <c r="D6" s="678"/>
      <c r="E6" s="1030"/>
      <c r="F6" s="695"/>
      <c r="G6" s="686" t="s">
        <v>153</v>
      </c>
      <c r="H6" s="687">
        <v>150</v>
      </c>
      <c r="I6" s="688"/>
      <c r="J6" s="689">
        <f>H6*I6</f>
        <v>0</v>
      </c>
      <c r="K6" s="690" t="s">
        <v>1845</v>
      </c>
    </row>
    <row r="7" spans="2:11" ht="89.25">
      <c r="B7" s="440" t="s">
        <v>1197</v>
      </c>
      <c r="C7" s="441" t="s">
        <v>240</v>
      </c>
      <c r="D7" s="471">
        <v>25</v>
      </c>
      <c r="E7" s="1029"/>
      <c r="F7" s="691" t="s">
        <v>1579</v>
      </c>
      <c r="G7" s="692"/>
      <c r="H7" s="693"/>
      <c r="I7" s="614"/>
      <c r="J7" s="678"/>
      <c r="K7" s="684"/>
    </row>
    <row r="8" spans="2:11">
      <c r="B8" s="678"/>
      <c r="C8" s="678"/>
      <c r="D8" s="678"/>
      <c r="E8" s="1030"/>
      <c r="F8" s="695"/>
      <c r="G8" s="686" t="s">
        <v>1202</v>
      </c>
      <c r="H8" s="687">
        <v>75</v>
      </c>
      <c r="I8" s="688"/>
      <c r="J8" s="689">
        <f>H8*I8</f>
        <v>0</v>
      </c>
      <c r="K8" s="690" t="s">
        <v>1845</v>
      </c>
    </row>
    <row r="9" spans="2:11" ht="216.75">
      <c r="B9" s="440" t="s">
        <v>1197</v>
      </c>
      <c r="C9" s="441" t="s">
        <v>240</v>
      </c>
      <c r="D9" s="471">
        <v>26</v>
      </c>
      <c r="E9" s="1029"/>
      <c r="F9" s="691" t="s">
        <v>1580</v>
      </c>
      <c r="G9" s="696"/>
      <c r="H9" s="697"/>
      <c r="I9" s="698"/>
      <c r="J9" s="678"/>
      <c r="K9" s="684"/>
    </row>
    <row r="10" spans="2:11">
      <c r="B10" s="678"/>
      <c r="C10" s="678"/>
      <c r="D10" s="678"/>
      <c r="E10" s="1030"/>
      <c r="F10" s="695"/>
      <c r="G10" s="686" t="s">
        <v>1372</v>
      </c>
      <c r="H10" s="687">
        <v>150</v>
      </c>
      <c r="I10" s="688"/>
      <c r="J10" s="689">
        <f>H10*I10</f>
        <v>0</v>
      </c>
      <c r="K10" s="690" t="s">
        <v>1845</v>
      </c>
    </row>
    <row r="11" spans="2:11" ht="76.5">
      <c r="B11" s="440" t="s">
        <v>1197</v>
      </c>
      <c r="C11" s="441" t="s">
        <v>240</v>
      </c>
      <c r="D11" s="471">
        <v>27</v>
      </c>
      <c r="E11" s="1029"/>
      <c r="F11" s="691" t="s">
        <v>1581</v>
      </c>
      <c r="G11" s="692"/>
      <c r="H11" s="693"/>
      <c r="I11" s="614"/>
      <c r="J11" s="678"/>
      <c r="K11" s="684"/>
    </row>
    <row r="12" spans="2:11">
      <c r="B12" s="678"/>
      <c r="C12" s="678"/>
      <c r="D12" s="678"/>
      <c r="E12" s="1030"/>
      <c r="F12" s="695"/>
      <c r="G12" s="686" t="s">
        <v>297</v>
      </c>
      <c r="H12" s="687">
        <v>20</v>
      </c>
      <c r="I12" s="688"/>
      <c r="J12" s="689">
        <f>H12*I12</f>
        <v>0</v>
      </c>
      <c r="K12" s="690" t="s">
        <v>1845</v>
      </c>
    </row>
    <row r="13" spans="2:11" ht="408.75" customHeight="1">
      <c r="B13" s="440" t="s">
        <v>1197</v>
      </c>
      <c r="C13" s="441" t="s">
        <v>240</v>
      </c>
      <c r="D13" s="471">
        <v>28</v>
      </c>
      <c r="E13" s="1029"/>
      <c r="F13" s="691" t="s">
        <v>1582</v>
      </c>
      <c r="G13" s="696"/>
      <c r="H13" s="697"/>
      <c r="I13" s="698"/>
      <c r="J13" s="678"/>
      <c r="K13" s="684"/>
    </row>
    <row r="14" spans="2:11" ht="48" customHeight="1">
      <c r="B14" s="678"/>
      <c r="C14" s="678"/>
      <c r="D14" s="678"/>
      <c r="E14" s="1036"/>
      <c r="F14" s="699" t="s">
        <v>1583</v>
      </c>
      <c r="G14" s="692"/>
      <c r="H14" s="693"/>
      <c r="I14" s="614"/>
      <c r="J14" s="678"/>
      <c r="K14" s="684"/>
    </row>
    <row r="15" spans="2:11" ht="18" customHeight="1">
      <c r="B15" s="678"/>
      <c r="C15" s="678"/>
      <c r="D15" s="678"/>
      <c r="E15" s="1036"/>
      <c r="F15" s="700" t="s">
        <v>1584</v>
      </c>
      <c r="G15" s="692" t="s">
        <v>297</v>
      </c>
      <c r="H15" s="693">
        <v>1</v>
      </c>
      <c r="I15" s="614"/>
      <c r="J15" s="614">
        <f>H15*I15</f>
        <v>0</v>
      </c>
      <c r="K15" s="694" t="s">
        <v>1845</v>
      </c>
    </row>
    <row r="16" spans="2:11" ht="17.25" customHeight="1">
      <c r="B16" s="440"/>
      <c r="C16" s="441"/>
      <c r="D16" s="471"/>
      <c r="E16" s="1036"/>
      <c r="F16" s="700" t="s">
        <v>1585</v>
      </c>
      <c r="G16" s="692" t="s">
        <v>297</v>
      </c>
      <c r="H16" s="693">
        <v>1</v>
      </c>
      <c r="I16" s="614"/>
      <c r="J16" s="689">
        <f>H16*I16</f>
        <v>0</v>
      </c>
      <c r="K16" s="690" t="s">
        <v>1845</v>
      </c>
    </row>
    <row r="17" spans="2:11" ht="216.75">
      <c r="B17" s="440" t="s">
        <v>1197</v>
      </c>
      <c r="C17" s="441" t="s">
        <v>240</v>
      </c>
      <c r="D17" s="471">
        <v>29</v>
      </c>
      <c r="E17" s="1029"/>
      <c r="F17" s="691" t="s">
        <v>1586</v>
      </c>
      <c r="G17" s="696"/>
      <c r="H17" s="697"/>
      <c r="I17" s="698"/>
      <c r="J17" s="701"/>
      <c r="K17" s="684"/>
    </row>
    <row r="18" spans="2:11">
      <c r="B18" s="678"/>
      <c r="C18" s="678"/>
      <c r="D18" s="678"/>
      <c r="E18" s="1036"/>
      <c r="F18" s="699" t="s">
        <v>1587</v>
      </c>
      <c r="G18" s="686" t="s">
        <v>297</v>
      </c>
      <c r="H18" s="687">
        <v>1</v>
      </c>
      <c r="I18" s="688"/>
      <c r="J18" s="689">
        <f>H18*I18</f>
        <v>0</v>
      </c>
      <c r="K18" s="690" t="s">
        <v>1845</v>
      </c>
    </row>
    <row r="19" spans="2:11">
      <c r="B19" s="678"/>
      <c r="C19" s="678"/>
      <c r="D19" s="678"/>
      <c r="E19" s="1030"/>
      <c r="F19" s="699" t="s">
        <v>1588</v>
      </c>
      <c r="G19" s="686" t="s">
        <v>297</v>
      </c>
      <c r="H19" s="687">
        <v>1</v>
      </c>
      <c r="I19" s="688"/>
      <c r="J19" s="689">
        <f>H19*I19</f>
        <v>0</v>
      </c>
      <c r="K19" s="690" t="s">
        <v>1845</v>
      </c>
    </row>
    <row r="20" spans="2:11" ht="76.5">
      <c r="B20" s="440" t="s">
        <v>1197</v>
      </c>
      <c r="C20" s="441" t="s">
        <v>240</v>
      </c>
      <c r="D20" s="471">
        <v>30</v>
      </c>
      <c r="E20" s="1029"/>
      <c r="F20" s="702" t="s">
        <v>1589</v>
      </c>
      <c r="G20" s="696"/>
      <c r="H20" s="697"/>
      <c r="I20" s="698"/>
      <c r="J20" s="703"/>
      <c r="K20" s="684"/>
    </row>
    <row r="21" spans="2:11">
      <c r="B21" s="678"/>
      <c r="C21" s="678"/>
      <c r="D21" s="678"/>
      <c r="E21" s="1030"/>
      <c r="F21" s="695"/>
      <c r="G21" s="686" t="s">
        <v>297</v>
      </c>
      <c r="H21" s="687">
        <v>32</v>
      </c>
      <c r="I21" s="688"/>
      <c r="J21" s="689">
        <f>H21*I21</f>
        <v>0</v>
      </c>
      <c r="K21" s="690" t="s">
        <v>1845</v>
      </c>
    </row>
    <row r="22" spans="2:11" ht="102">
      <c r="B22" s="440" t="s">
        <v>1197</v>
      </c>
      <c r="C22" s="441" t="s">
        <v>240</v>
      </c>
      <c r="D22" s="471">
        <v>31</v>
      </c>
      <c r="E22" s="1029"/>
      <c r="F22" s="691" t="s">
        <v>1590</v>
      </c>
      <c r="G22" s="692"/>
      <c r="H22" s="693"/>
      <c r="I22" s="614"/>
      <c r="J22" s="678"/>
      <c r="K22" s="684"/>
    </row>
    <row r="23" spans="2:11">
      <c r="B23" s="678"/>
      <c r="C23" s="678"/>
      <c r="D23" s="678"/>
      <c r="E23" s="1030"/>
      <c r="F23" s="695"/>
      <c r="G23" s="686" t="s">
        <v>297</v>
      </c>
      <c r="H23" s="687">
        <v>32</v>
      </c>
      <c r="I23" s="688"/>
      <c r="J23" s="689">
        <f>H23*I23</f>
        <v>0</v>
      </c>
      <c r="K23" s="690" t="s">
        <v>1845</v>
      </c>
    </row>
    <row r="24" spans="2:11" ht="63.75">
      <c r="B24" s="440" t="s">
        <v>1197</v>
      </c>
      <c r="C24" s="441" t="s">
        <v>240</v>
      </c>
      <c r="D24" s="471">
        <v>32</v>
      </c>
      <c r="E24" s="1029"/>
      <c r="F24" s="702" t="s">
        <v>1591</v>
      </c>
      <c r="G24" s="704"/>
      <c r="H24" s="693"/>
      <c r="I24" s="614"/>
      <c r="J24" s="678"/>
      <c r="K24" s="684"/>
    </row>
    <row r="25" spans="2:11">
      <c r="B25" s="678"/>
      <c r="C25" s="678"/>
      <c r="D25" s="678"/>
      <c r="E25" s="1030"/>
      <c r="F25" s="685"/>
      <c r="G25" s="705" t="s">
        <v>1559</v>
      </c>
      <c r="H25" s="687">
        <v>2</v>
      </c>
      <c r="I25" s="688"/>
      <c r="J25" s="689">
        <f>H25*I25</f>
        <v>0</v>
      </c>
      <c r="K25" s="690" t="s">
        <v>1845</v>
      </c>
    </row>
    <row r="26" spans="2:11" ht="331.5">
      <c r="B26" s="440" t="s">
        <v>1197</v>
      </c>
      <c r="C26" s="441" t="s">
        <v>240</v>
      </c>
      <c r="D26" s="471">
        <v>33</v>
      </c>
      <c r="E26" s="1029"/>
      <c r="F26" s="691" t="s">
        <v>1592</v>
      </c>
      <c r="G26" s="692"/>
      <c r="H26" s="693"/>
      <c r="I26" s="614"/>
      <c r="J26" s="678"/>
      <c r="K26" s="684"/>
    </row>
    <row r="27" spans="2:11">
      <c r="B27" s="678"/>
      <c r="C27" s="678"/>
      <c r="D27" s="678"/>
      <c r="E27" s="1036"/>
      <c r="F27" s="699" t="s">
        <v>1593</v>
      </c>
      <c r="G27" s="692"/>
      <c r="H27" s="693"/>
      <c r="I27" s="614"/>
      <c r="J27" s="678"/>
      <c r="K27" s="684"/>
    </row>
    <row r="28" spans="2:11">
      <c r="B28" s="678"/>
      <c r="C28" s="678"/>
      <c r="D28" s="678"/>
      <c r="E28" s="1030"/>
      <c r="F28" s="695"/>
      <c r="G28" s="686" t="s">
        <v>297</v>
      </c>
      <c r="H28" s="687">
        <v>2</v>
      </c>
      <c r="I28" s="688"/>
      <c r="J28" s="689">
        <f>H28*I28</f>
        <v>0</v>
      </c>
      <c r="K28" s="690" t="s">
        <v>1845</v>
      </c>
    </row>
    <row r="29" spans="2:11" ht="229.5">
      <c r="B29" s="440" t="s">
        <v>1197</v>
      </c>
      <c r="C29" s="441" t="s">
        <v>240</v>
      </c>
      <c r="D29" s="471">
        <v>34</v>
      </c>
      <c r="E29" s="1029"/>
      <c r="F29" s="691" t="s">
        <v>1594</v>
      </c>
      <c r="G29" s="696"/>
      <c r="H29" s="697"/>
      <c r="I29" s="698"/>
      <c r="J29" s="678"/>
      <c r="K29" s="684"/>
    </row>
    <row r="30" spans="2:11">
      <c r="B30" s="678"/>
      <c r="C30" s="678"/>
      <c r="D30" s="678"/>
      <c r="E30" s="1030"/>
      <c r="F30" s="695"/>
      <c r="G30" s="686" t="s">
        <v>297</v>
      </c>
      <c r="H30" s="687">
        <v>2</v>
      </c>
      <c r="I30" s="688"/>
      <c r="J30" s="689">
        <f>H30*I30</f>
        <v>0</v>
      </c>
      <c r="K30" s="690" t="s">
        <v>1845</v>
      </c>
    </row>
    <row r="31" spans="2:11" ht="178.5">
      <c r="B31" s="440" t="s">
        <v>1197</v>
      </c>
      <c r="C31" s="441" t="s">
        <v>240</v>
      </c>
      <c r="D31" s="471">
        <v>35</v>
      </c>
      <c r="E31" s="1029"/>
      <c r="F31" s="691" t="s">
        <v>1595</v>
      </c>
      <c r="G31" s="692"/>
      <c r="H31" s="693"/>
      <c r="I31" s="614"/>
      <c r="J31" s="678"/>
      <c r="K31" s="684"/>
    </row>
    <row r="32" spans="2:11">
      <c r="B32" s="678"/>
      <c r="C32" s="678"/>
      <c r="D32" s="678"/>
      <c r="E32" s="1030"/>
      <c r="F32" s="695"/>
      <c r="G32" s="686" t="s">
        <v>297</v>
      </c>
      <c r="H32" s="687">
        <v>13</v>
      </c>
      <c r="I32" s="688"/>
      <c r="J32" s="689">
        <f>H32*I32</f>
        <v>0</v>
      </c>
      <c r="K32" s="690" t="s">
        <v>1845</v>
      </c>
    </row>
    <row r="33" spans="2:11" ht="51">
      <c r="B33" s="678"/>
      <c r="C33" s="678"/>
      <c r="D33" s="678"/>
      <c r="E33" s="1029"/>
      <c r="F33" s="706" t="s">
        <v>1596</v>
      </c>
      <c r="G33" s="696"/>
      <c r="H33" s="697"/>
      <c r="I33" s="698"/>
      <c r="J33" s="707"/>
      <c r="K33" s="684"/>
    </row>
    <row r="34" spans="2:11">
      <c r="B34" s="678"/>
      <c r="C34" s="678"/>
      <c r="D34" s="678"/>
      <c r="E34" s="1036"/>
      <c r="F34" s="708" t="s">
        <v>1597</v>
      </c>
      <c r="G34" s="692" t="s">
        <v>297</v>
      </c>
      <c r="H34" s="693">
        <v>1</v>
      </c>
      <c r="I34" s="614"/>
      <c r="J34" s="614">
        <f>H34*I34</f>
        <v>0</v>
      </c>
      <c r="K34" s="694" t="s">
        <v>1845</v>
      </c>
    </row>
    <row r="35" spans="2:11">
      <c r="B35" s="678"/>
      <c r="C35" s="678"/>
      <c r="D35" s="678"/>
      <c r="E35" s="1030"/>
      <c r="F35" s="709" t="s">
        <v>1598</v>
      </c>
      <c r="G35" s="686" t="s">
        <v>297</v>
      </c>
      <c r="H35" s="687">
        <v>2</v>
      </c>
      <c r="I35" s="688"/>
      <c r="J35" s="689">
        <f>H35*I35</f>
        <v>0</v>
      </c>
      <c r="K35" s="690" t="s">
        <v>1845</v>
      </c>
    </row>
    <row r="36" spans="2:11" ht="51.75">
      <c r="B36" s="440" t="s">
        <v>1197</v>
      </c>
      <c r="C36" s="441" t="s">
        <v>240</v>
      </c>
      <c r="D36" s="471">
        <v>36</v>
      </c>
      <c r="E36" s="1034"/>
      <c r="F36" s="710" t="s">
        <v>1599</v>
      </c>
      <c r="G36" s="711"/>
      <c r="H36" s="712"/>
      <c r="I36" s="713"/>
      <c r="J36" s="678"/>
      <c r="K36" s="684"/>
    </row>
    <row r="37" spans="2:11">
      <c r="B37" s="678"/>
      <c r="C37" s="678"/>
      <c r="D37" s="678"/>
      <c r="E37" s="1035"/>
      <c r="F37" s="714" t="s">
        <v>1600</v>
      </c>
      <c r="G37" s="715" t="s">
        <v>1372</v>
      </c>
      <c r="H37" s="716">
        <v>10</v>
      </c>
      <c r="I37" s="614"/>
      <c r="J37" s="614">
        <f>H37*I37</f>
        <v>0</v>
      </c>
      <c r="K37" s="694" t="s">
        <v>1845</v>
      </c>
    </row>
    <row r="38" spans="2:11">
      <c r="B38" s="678"/>
      <c r="C38" s="678"/>
      <c r="D38" s="678"/>
      <c r="E38" s="1035"/>
      <c r="F38" s="714" t="s">
        <v>1601</v>
      </c>
      <c r="G38" s="715" t="s">
        <v>1372</v>
      </c>
      <c r="H38" s="716">
        <v>10</v>
      </c>
      <c r="I38" s="614"/>
      <c r="J38" s="689">
        <f>H38*I38</f>
        <v>0</v>
      </c>
      <c r="K38" s="690" t="s">
        <v>1845</v>
      </c>
    </row>
    <row r="39" spans="2:11" ht="51">
      <c r="B39" s="440" t="s">
        <v>1197</v>
      </c>
      <c r="C39" s="441" t="s">
        <v>240</v>
      </c>
      <c r="D39" s="471">
        <v>37</v>
      </c>
      <c r="E39" s="1034"/>
      <c r="F39" s="680" t="s">
        <v>1602</v>
      </c>
      <c r="G39" s="711"/>
      <c r="H39" s="712"/>
      <c r="I39" s="713"/>
      <c r="J39" s="678"/>
      <c r="K39" s="684"/>
    </row>
    <row r="40" spans="2:11">
      <c r="B40" s="678"/>
      <c r="C40" s="678"/>
      <c r="D40" s="678"/>
      <c r="E40" s="1035"/>
      <c r="F40" s="714" t="s">
        <v>1600</v>
      </c>
      <c r="G40" s="715" t="s">
        <v>1372</v>
      </c>
      <c r="H40" s="716">
        <v>10</v>
      </c>
      <c r="I40" s="614"/>
      <c r="J40" s="614">
        <f>H40*I40</f>
        <v>0</v>
      </c>
      <c r="K40" s="694" t="s">
        <v>1845</v>
      </c>
    </row>
    <row r="41" spans="2:11">
      <c r="B41" s="678"/>
      <c r="C41" s="678"/>
      <c r="D41" s="678"/>
      <c r="E41" s="1035"/>
      <c r="F41" s="714" t="s">
        <v>1601</v>
      </c>
      <c r="G41" s="715" t="s">
        <v>1372</v>
      </c>
      <c r="H41" s="716">
        <v>10</v>
      </c>
      <c r="I41" s="614"/>
      <c r="J41" s="689">
        <f>H41*I41</f>
        <v>0</v>
      </c>
      <c r="K41" s="690" t="s">
        <v>1845</v>
      </c>
    </row>
    <row r="42" spans="2:11" ht="25.5">
      <c r="B42" s="440" t="s">
        <v>1197</v>
      </c>
      <c r="C42" s="441" t="s">
        <v>240</v>
      </c>
      <c r="D42" s="471">
        <v>38</v>
      </c>
      <c r="E42" s="1034"/>
      <c r="F42" s="717" t="s">
        <v>1603</v>
      </c>
      <c r="G42" s="718"/>
      <c r="H42" s="718"/>
      <c r="I42" s="698"/>
      <c r="J42" s="707"/>
      <c r="K42" s="684"/>
    </row>
    <row r="43" spans="2:11">
      <c r="B43" s="678"/>
      <c r="C43" s="678"/>
      <c r="D43" s="678"/>
      <c r="E43" s="1039"/>
      <c r="F43" s="747"/>
      <c r="G43" s="719" t="s">
        <v>1372</v>
      </c>
      <c r="H43" s="720">
        <v>50</v>
      </c>
      <c r="I43" s="688"/>
      <c r="J43" s="689">
        <f>H43*I43</f>
        <v>0</v>
      </c>
      <c r="K43" s="690" t="s">
        <v>1845</v>
      </c>
    </row>
    <row r="44" spans="2:11">
      <c r="B44" s="440" t="s">
        <v>1197</v>
      </c>
      <c r="C44" s="441" t="s">
        <v>240</v>
      </c>
      <c r="D44" s="471">
        <v>39</v>
      </c>
      <c r="E44" s="1034"/>
      <c r="F44" s="721" t="s">
        <v>1604</v>
      </c>
      <c r="G44" s="722"/>
      <c r="H44" s="723"/>
      <c r="I44" s="698"/>
      <c r="J44" s="707"/>
      <c r="K44" s="684"/>
    </row>
    <row r="45" spans="2:11">
      <c r="B45" s="678"/>
      <c r="C45" s="678"/>
      <c r="D45" s="678"/>
      <c r="E45" s="1039"/>
      <c r="F45" s="748"/>
      <c r="G45" s="724" t="s">
        <v>297</v>
      </c>
      <c r="H45" s="720">
        <v>15</v>
      </c>
      <c r="I45" s="688"/>
      <c r="J45" s="689">
        <f>H45*I45</f>
        <v>0</v>
      </c>
      <c r="K45" s="690" t="s">
        <v>1845</v>
      </c>
    </row>
    <row r="46" spans="2:11" ht="51">
      <c r="B46" s="440" t="s">
        <v>1197</v>
      </c>
      <c r="C46" s="441" t="s">
        <v>240</v>
      </c>
      <c r="D46" s="471">
        <v>40</v>
      </c>
      <c r="E46" s="1036"/>
      <c r="F46" s="725" t="s">
        <v>1605</v>
      </c>
      <c r="G46" s="726"/>
      <c r="H46" s="727"/>
      <c r="I46" s="614"/>
      <c r="J46" s="678"/>
      <c r="K46" s="684"/>
    </row>
    <row r="47" spans="2:11">
      <c r="B47" s="678"/>
      <c r="C47" s="678"/>
      <c r="D47" s="678"/>
      <c r="E47" s="1036"/>
      <c r="F47" s="725" t="s">
        <v>1606</v>
      </c>
      <c r="G47" s="726"/>
      <c r="H47" s="727"/>
      <c r="I47" s="614"/>
      <c r="J47" s="678"/>
      <c r="K47" s="684"/>
    </row>
    <row r="48" spans="2:11">
      <c r="B48" s="678"/>
      <c r="C48" s="678"/>
      <c r="D48" s="678"/>
      <c r="E48" s="1036"/>
      <c r="F48" s="728" t="s">
        <v>1607</v>
      </c>
      <c r="G48" s="726"/>
      <c r="H48" s="727"/>
      <c r="I48" s="614"/>
      <c r="J48" s="678"/>
      <c r="K48" s="684"/>
    </row>
    <row r="49" spans="2:11">
      <c r="B49" s="678"/>
      <c r="C49" s="678"/>
      <c r="D49" s="678"/>
      <c r="E49" s="1036"/>
      <c r="F49" s="728" t="s">
        <v>1608</v>
      </c>
      <c r="G49" s="726"/>
      <c r="H49" s="727"/>
      <c r="I49" s="614"/>
      <c r="J49" s="678"/>
      <c r="K49" s="694"/>
    </row>
    <row r="50" spans="2:11">
      <c r="B50" s="678"/>
      <c r="C50" s="678"/>
      <c r="D50" s="678"/>
      <c r="E50" s="1036"/>
      <c r="F50" s="728" t="s">
        <v>1609</v>
      </c>
      <c r="G50" s="726"/>
      <c r="H50" s="727"/>
      <c r="I50" s="614"/>
      <c r="J50" s="678"/>
      <c r="K50" s="684"/>
    </row>
    <row r="51" spans="2:11">
      <c r="B51" s="678"/>
      <c r="C51" s="678"/>
      <c r="D51" s="678"/>
      <c r="E51" s="1030"/>
      <c r="F51" s="729"/>
      <c r="G51" s="730" t="s">
        <v>1559</v>
      </c>
      <c r="H51" s="731">
        <v>1</v>
      </c>
      <c r="I51" s="688"/>
      <c r="J51" s="689">
        <f>H51*I51</f>
        <v>0</v>
      </c>
      <c r="K51" s="690" t="s">
        <v>1845</v>
      </c>
    </row>
    <row r="52" spans="2:11" ht="25.5">
      <c r="B52" s="440" t="s">
        <v>1197</v>
      </c>
      <c r="C52" s="441" t="s">
        <v>240</v>
      </c>
      <c r="D52" s="471">
        <v>41</v>
      </c>
      <c r="E52" s="1029"/>
      <c r="F52" s="732" t="s">
        <v>1610</v>
      </c>
      <c r="G52" s="681"/>
      <c r="H52" s="682"/>
      <c r="I52" s="614"/>
      <c r="J52" s="678"/>
      <c r="K52" s="684"/>
    </row>
    <row r="53" spans="2:11">
      <c r="B53" s="678"/>
      <c r="C53" s="678"/>
      <c r="D53" s="678"/>
      <c r="E53" s="1030"/>
      <c r="F53" s="729"/>
      <c r="G53" s="730" t="s">
        <v>1559</v>
      </c>
      <c r="H53" s="731">
        <v>1</v>
      </c>
      <c r="I53" s="688"/>
      <c r="J53" s="689">
        <f>H53*I53</f>
        <v>0</v>
      </c>
      <c r="K53" s="690" t="s">
        <v>1845</v>
      </c>
    </row>
    <row r="54" spans="2:11" ht="51">
      <c r="B54" s="440" t="s">
        <v>1197</v>
      </c>
      <c r="C54" s="441" t="s">
        <v>240</v>
      </c>
      <c r="D54" s="471">
        <v>42</v>
      </c>
      <c r="E54" s="1029"/>
      <c r="F54" s="732" t="s">
        <v>1611</v>
      </c>
      <c r="G54" s="733"/>
      <c r="H54" s="734"/>
      <c r="I54" s="614"/>
      <c r="J54" s="678"/>
      <c r="K54" s="684"/>
    </row>
    <row r="55" spans="2:11">
      <c r="B55" s="678"/>
      <c r="C55" s="678"/>
      <c r="D55" s="678"/>
      <c r="E55" s="1030"/>
      <c r="F55" s="729"/>
      <c r="G55" s="735" t="s">
        <v>1612</v>
      </c>
      <c r="H55" s="736">
        <v>1</v>
      </c>
      <c r="I55" s="688"/>
      <c r="J55" s="689">
        <f>H55*I55</f>
        <v>0</v>
      </c>
      <c r="K55" s="690" t="s">
        <v>1845</v>
      </c>
    </row>
    <row r="56" spans="2:11" ht="38.25">
      <c r="B56" s="440" t="s">
        <v>1197</v>
      </c>
      <c r="C56" s="441" t="s">
        <v>240</v>
      </c>
      <c r="D56" s="471">
        <v>43</v>
      </c>
      <c r="E56" s="1029"/>
      <c r="F56" s="732" t="s">
        <v>1613</v>
      </c>
      <c r="G56" s="733"/>
      <c r="H56" s="734"/>
      <c r="I56" s="614"/>
      <c r="J56" s="678"/>
      <c r="K56" s="684"/>
    </row>
    <row r="57" spans="2:11">
      <c r="B57" s="678"/>
      <c r="C57" s="678"/>
      <c r="D57" s="678"/>
      <c r="E57" s="1030"/>
      <c r="F57" s="729"/>
      <c r="G57" s="737" t="s">
        <v>1612</v>
      </c>
      <c r="H57" s="736">
        <v>1</v>
      </c>
      <c r="I57" s="688"/>
      <c r="J57" s="689">
        <f>H57*I57</f>
        <v>0</v>
      </c>
      <c r="K57" s="690" t="s">
        <v>1845</v>
      </c>
    </row>
    <row r="58" spans="2:11" ht="38.25">
      <c r="B58" s="440" t="s">
        <v>1197</v>
      </c>
      <c r="C58" s="441" t="s">
        <v>240</v>
      </c>
      <c r="D58" s="471">
        <v>44</v>
      </c>
      <c r="E58" s="1029"/>
      <c r="F58" s="738" t="s">
        <v>1614</v>
      </c>
      <c r="G58" s="612"/>
      <c r="H58" s="739"/>
      <c r="I58" s="614"/>
      <c r="J58" s="678"/>
      <c r="K58" s="684"/>
    </row>
    <row r="59" spans="2:11">
      <c r="B59" s="678"/>
      <c r="C59" s="678"/>
      <c r="D59" s="678"/>
      <c r="E59" s="1030"/>
      <c r="F59" s="740"/>
      <c r="G59" s="705" t="s">
        <v>1559</v>
      </c>
      <c r="H59" s="741">
        <v>1</v>
      </c>
      <c r="I59" s="688"/>
      <c r="J59" s="689">
        <f>H59*I59</f>
        <v>0</v>
      </c>
      <c r="K59" s="690" t="s">
        <v>1845</v>
      </c>
    </row>
    <row r="60" spans="2:11">
      <c r="B60" s="678"/>
      <c r="C60" s="678"/>
      <c r="D60" s="678"/>
      <c r="E60" s="749"/>
      <c r="F60" s="750"/>
      <c r="G60" s="751"/>
      <c r="H60" s="752"/>
      <c r="I60" s="753"/>
      <c r="J60" s="678"/>
      <c r="K60" s="742"/>
    </row>
    <row r="61" spans="2:11">
      <c r="B61" s="678"/>
      <c r="C61" s="678"/>
      <c r="D61" s="678"/>
      <c r="E61" s="754" t="s">
        <v>1615</v>
      </c>
      <c r="F61" s="1037" t="s">
        <v>1616</v>
      </c>
      <c r="G61" s="1038"/>
      <c r="H61" s="1038"/>
      <c r="I61" s="755"/>
      <c r="J61" s="756">
        <f>SUM(J4:J59)</f>
        <v>0</v>
      </c>
      <c r="K61" s="409"/>
    </row>
    <row r="62" spans="2:11">
      <c r="B62" s="743"/>
      <c r="C62" s="743"/>
      <c r="D62" s="743"/>
      <c r="E62" s="744"/>
      <c r="F62" s="745"/>
      <c r="G62" s="746"/>
      <c r="H62" s="1025" t="s">
        <v>1844</v>
      </c>
      <c r="I62" s="1025"/>
      <c r="J62" s="743"/>
      <c r="K62" s="447"/>
    </row>
    <row r="63" spans="2:11">
      <c r="B63" s="743"/>
      <c r="C63" s="743"/>
      <c r="D63" s="743"/>
      <c r="E63" s="744"/>
      <c r="F63" s="745"/>
      <c r="G63" s="746"/>
      <c r="H63" s="1008" t="s">
        <v>1845</v>
      </c>
      <c r="I63" s="1008"/>
      <c r="J63" s="758">
        <f>J4+J6+J8+J10+J12+J15+J16+J18+J19+J21+J23+J25+J28+J30+J32+J34+J35+J37+J38+J40+J41+J43+J45+J51+J53+J55+J57+J59</f>
        <v>0</v>
      </c>
      <c r="K63" s="447"/>
    </row>
    <row r="64" spans="2:11">
      <c r="J64" s="335"/>
      <c r="K64" s="378"/>
    </row>
    <row r="65" spans="10:11">
      <c r="J65" s="335"/>
      <c r="K65" s="378"/>
    </row>
    <row r="66" spans="10:11">
      <c r="J66" s="335"/>
      <c r="K66" s="378"/>
    </row>
    <row r="67" spans="10:11">
      <c r="J67" s="335"/>
      <c r="K67" s="378"/>
    </row>
    <row r="68" spans="10:11">
      <c r="J68" s="335"/>
    </row>
    <row r="69" spans="10:11">
      <c r="J69" s="335"/>
      <c r="K69" s="378"/>
    </row>
    <row r="70" spans="10:11">
      <c r="J70" s="335"/>
      <c r="K70" s="378"/>
    </row>
    <row r="71" spans="10:11">
      <c r="J71" s="335"/>
      <c r="K71" s="378"/>
    </row>
    <row r="72" spans="10:11">
      <c r="J72" s="335"/>
      <c r="K72" s="378"/>
    </row>
    <row r="73" spans="10:11">
      <c r="J73" s="335"/>
      <c r="K73" s="378"/>
    </row>
    <row r="74" spans="10:11">
      <c r="J74" s="335"/>
      <c r="K74" s="378"/>
    </row>
    <row r="75" spans="10:11">
      <c r="J75" s="335"/>
    </row>
    <row r="76" spans="10:11">
      <c r="J76" s="335"/>
      <c r="K76" s="378"/>
    </row>
    <row r="77" spans="10:11">
      <c r="J77" s="335"/>
    </row>
    <row r="78" spans="10:11">
      <c r="J78" s="335"/>
      <c r="K78" s="378"/>
    </row>
    <row r="79" spans="10:11">
      <c r="J79" s="335"/>
      <c r="K79" s="378"/>
    </row>
    <row r="80" spans="10:11">
      <c r="J80" s="335"/>
      <c r="K80" s="378"/>
    </row>
    <row r="81" spans="10:11">
      <c r="J81" s="335"/>
    </row>
    <row r="82" spans="10:11">
      <c r="J82" s="335"/>
      <c r="K82" s="378"/>
    </row>
    <row r="83" spans="10:11">
      <c r="J83" s="335"/>
    </row>
    <row r="84" spans="10:11">
      <c r="J84" s="335"/>
      <c r="K84" s="378"/>
    </row>
    <row r="85" spans="10:11">
      <c r="J85" s="335"/>
      <c r="K85" s="378"/>
    </row>
    <row r="86" spans="10:11">
      <c r="J86" s="335"/>
      <c r="K86" s="378"/>
    </row>
    <row r="87" spans="10:11">
      <c r="J87" s="335"/>
    </row>
    <row r="88" spans="10:11">
      <c r="J88" s="335"/>
      <c r="K88" s="378"/>
    </row>
    <row r="89" spans="10:11">
      <c r="J89" s="335"/>
    </row>
    <row r="90" spans="10:11">
      <c r="J90" s="335"/>
      <c r="K90" s="378"/>
    </row>
    <row r="91" spans="10:11">
      <c r="J91" s="335"/>
      <c r="K91" s="378"/>
    </row>
    <row r="92" spans="10:11">
      <c r="J92" s="335"/>
    </row>
    <row r="93" spans="10:11">
      <c r="J93" s="335"/>
    </row>
    <row r="94" spans="10:11">
      <c r="J94" s="335"/>
    </row>
    <row r="95" spans="10:11">
      <c r="J95" s="335"/>
    </row>
    <row r="96" spans="10:11">
      <c r="J96" s="335"/>
      <c r="K96" s="378"/>
    </row>
    <row r="97" spans="10:11">
      <c r="J97" s="335"/>
    </row>
    <row r="98" spans="10:11">
      <c r="J98" s="335"/>
    </row>
    <row r="99" spans="10:11">
      <c r="J99" s="335"/>
      <c r="K99" s="6"/>
    </row>
    <row r="100" spans="10:11">
      <c r="J100" s="335"/>
      <c r="K100" s="6"/>
    </row>
    <row r="101" spans="10:11">
      <c r="J101" s="335"/>
      <c r="K101" s="6"/>
    </row>
    <row r="102" spans="10:11">
      <c r="J102" s="335"/>
      <c r="K102" s="6"/>
    </row>
    <row r="103" spans="10:11">
      <c r="J103" s="335"/>
      <c r="K103" s="6"/>
    </row>
    <row r="104" spans="10:11">
      <c r="J104" s="335"/>
      <c r="K104" s="6"/>
    </row>
    <row r="105" spans="10:11">
      <c r="J105" s="335"/>
      <c r="K105" s="6"/>
    </row>
    <row r="106" spans="10:11">
      <c r="J106" s="335"/>
      <c r="K106" s="6"/>
    </row>
    <row r="107" spans="10:11">
      <c r="J107" s="335"/>
      <c r="K107" s="6"/>
    </row>
    <row r="108" spans="10:11">
      <c r="J108" s="335"/>
      <c r="K108" s="6"/>
    </row>
    <row r="109" spans="10:11">
      <c r="J109" s="335"/>
    </row>
    <row r="110" spans="10:11">
      <c r="J110" s="335"/>
    </row>
    <row r="111" spans="10:11">
      <c r="J111" s="335"/>
      <c r="K111" s="6"/>
    </row>
    <row r="112" spans="10:11">
      <c r="J112" s="335"/>
      <c r="K112" s="6"/>
    </row>
    <row r="113" spans="10:11">
      <c r="J113" s="335"/>
      <c r="K113" s="6"/>
    </row>
    <row r="114" spans="10:11">
      <c r="J114" s="335"/>
      <c r="K114" s="6"/>
    </row>
    <row r="115" spans="10:11">
      <c r="J115" s="335"/>
      <c r="K115" s="6"/>
    </row>
    <row r="116" spans="10:11">
      <c r="J116" s="335"/>
      <c r="K116" s="6"/>
    </row>
    <row r="117" spans="10:11">
      <c r="J117" s="335"/>
      <c r="K117" s="6"/>
    </row>
    <row r="118" spans="10:11">
      <c r="J118" s="335"/>
      <c r="K118" s="6"/>
    </row>
    <row r="119" spans="10:11">
      <c r="J119" s="335"/>
      <c r="K119" s="6"/>
    </row>
    <row r="120" spans="10:11">
      <c r="J120" s="335"/>
    </row>
    <row r="121" spans="10:11">
      <c r="J121" s="335"/>
      <c r="K121" s="6"/>
    </row>
    <row r="122" spans="10:11">
      <c r="J122" s="335"/>
      <c r="K122" s="6"/>
    </row>
    <row r="123" spans="10:11">
      <c r="J123" s="335"/>
      <c r="K123" s="6"/>
    </row>
    <row r="124" spans="10:11">
      <c r="J124" s="335"/>
      <c r="K124" s="378"/>
    </row>
    <row r="125" spans="10:11">
      <c r="J125" s="335"/>
      <c r="K125" s="6"/>
    </row>
    <row r="126" spans="10:11">
      <c r="J126" s="335"/>
    </row>
    <row r="127" spans="10:11">
      <c r="J127" s="335"/>
      <c r="K127" s="6"/>
    </row>
    <row r="128" spans="10:11">
      <c r="J128" s="335"/>
      <c r="K128" s="6"/>
    </row>
    <row r="129" spans="10:11">
      <c r="J129" s="335"/>
    </row>
    <row r="130" spans="10:11">
      <c r="J130" s="335"/>
      <c r="K130" s="6"/>
    </row>
    <row r="131" spans="10:11">
      <c r="J131" s="335"/>
      <c r="K131" s="6"/>
    </row>
    <row r="132" spans="10:11">
      <c r="J132" s="335"/>
      <c r="K132" s="6"/>
    </row>
    <row r="133" spans="10:11">
      <c r="J133" s="335"/>
      <c r="K133" s="6"/>
    </row>
    <row r="134" spans="10:11">
      <c r="J134" s="335"/>
    </row>
    <row r="135" spans="10:11">
      <c r="J135" s="335"/>
    </row>
    <row r="136" spans="10:11">
      <c r="J136" s="335"/>
      <c r="K136" s="6"/>
    </row>
    <row r="137" spans="10:11">
      <c r="J137" s="335"/>
    </row>
    <row r="138" spans="10:11">
      <c r="J138" s="335"/>
      <c r="K138" s="6"/>
    </row>
    <row r="139" spans="10:11">
      <c r="J139" s="335"/>
      <c r="K139" s="6"/>
    </row>
    <row r="140" spans="10:11">
      <c r="J140" s="335"/>
      <c r="K140" s="6"/>
    </row>
    <row r="141" spans="10:11">
      <c r="J141" s="335"/>
      <c r="K141" s="378"/>
    </row>
    <row r="142" spans="10:11">
      <c r="J142" s="335"/>
    </row>
    <row r="143" spans="10:11">
      <c r="J143" s="335"/>
      <c r="K143" s="6"/>
    </row>
    <row r="144" spans="10:11">
      <c r="J144" s="335"/>
    </row>
    <row r="145" spans="10:11">
      <c r="J145" s="335"/>
      <c r="K145" s="6"/>
    </row>
    <row r="146" spans="10:11">
      <c r="J146" s="335"/>
    </row>
    <row r="147" spans="10:11">
      <c r="J147" s="335"/>
      <c r="K147" s="6"/>
    </row>
    <row r="148" spans="10:11">
      <c r="J148" s="335"/>
      <c r="K148" s="6"/>
    </row>
    <row r="149" spans="10:11">
      <c r="J149" s="335"/>
      <c r="K149" s="6"/>
    </row>
    <row r="150" spans="10:11">
      <c r="J150" s="335"/>
      <c r="K150" s="6"/>
    </row>
    <row r="151" spans="10:11">
      <c r="J151" s="335"/>
      <c r="K151" s="6"/>
    </row>
    <row r="152" spans="10:11">
      <c r="J152" s="335"/>
    </row>
    <row r="153" spans="10:11">
      <c r="J153" s="335"/>
      <c r="K153" s="6"/>
    </row>
    <row r="154" spans="10:11">
      <c r="J154" s="335"/>
    </row>
    <row r="155" spans="10:11">
      <c r="J155" s="335"/>
      <c r="K155" s="6"/>
    </row>
    <row r="156" spans="10:11">
      <c r="J156" s="335"/>
      <c r="K156" s="6"/>
    </row>
    <row r="157" spans="10:11">
      <c r="J157" s="335"/>
      <c r="K157" s="6"/>
    </row>
    <row r="158" spans="10:11">
      <c r="J158" s="335"/>
      <c r="K158" s="6"/>
    </row>
    <row r="159" spans="10:11">
      <c r="J159" s="335"/>
      <c r="K159" s="6"/>
    </row>
    <row r="160" spans="10:11">
      <c r="J160" s="335"/>
    </row>
    <row r="161" spans="10:11">
      <c r="J161" s="335"/>
      <c r="K161" s="378"/>
    </row>
    <row r="162" spans="10:11">
      <c r="J162" s="335"/>
    </row>
    <row r="163" spans="10:11">
      <c r="J163" s="335"/>
      <c r="K163" s="6"/>
    </row>
    <row r="164" spans="10:11">
      <c r="J164" s="335"/>
    </row>
    <row r="165" spans="10:11">
      <c r="J165" s="335"/>
      <c r="K165" s="6"/>
    </row>
    <row r="166" spans="10:11">
      <c r="J166" s="335"/>
    </row>
    <row r="167" spans="10:11">
      <c r="J167" s="335"/>
      <c r="K167" s="6"/>
    </row>
    <row r="168" spans="10:11">
      <c r="J168" s="335"/>
      <c r="K168" s="378"/>
    </row>
    <row r="169" spans="10:11">
      <c r="J169" s="335"/>
    </row>
    <row r="170" spans="10:11">
      <c r="J170" s="335"/>
    </row>
    <row r="171" spans="10:11">
      <c r="J171" s="335"/>
    </row>
    <row r="172" spans="10:11">
      <c r="J172" s="335"/>
    </row>
    <row r="173" spans="10:11">
      <c r="J173" s="335"/>
    </row>
    <row r="174" spans="10:11">
      <c r="J174" s="335"/>
      <c r="K174" s="378"/>
    </row>
    <row r="175" spans="10:11">
      <c r="J175" s="335"/>
    </row>
    <row r="176" spans="10:11">
      <c r="J176" s="335"/>
    </row>
    <row r="177" spans="10:11">
      <c r="J177" s="335"/>
    </row>
    <row r="178" spans="10:11">
      <c r="J178" s="335"/>
    </row>
    <row r="179" spans="10:11">
      <c r="J179" s="335"/>
      <c r="K179" s="378"/>
    </row>
    <row r="180" spans="10:11">
      <c r="J180" s="335"/>
    </row>
    <row r="181" spans="10:11">
      <c r="J181" s="335"/>
    </row>
    <row r="182" spans="10:11">
      <c r="J182" s="335"/>
    </row>
    <row r="183" spans="10:11">
      <c r="J183" s="335"/>
    </row>
    <row r="184" spans="10:11">
      <c r="J184" s="335"/>
      <c r="K184" s="6"/>
    </row>
    <row r="185" spans="10:11">
      <c r="J185" s="335"/>
    </row>
    <row r="186" spans="10:11">
      <c r="J186" s="335"/>
    </row>
    <row r="187" spans="10:11">
      <c r="J187" s="335"/>
    </row>
    <row r="188" spans="10:11">
      <c r="J188" s="335"/>
    </row>
    <row r="189" spans="10:11">
      <c r="J189" s="335"/>
    </row>
    <row r="190" spans="10:11">
      <c r="J190" s="335"/>
    </row>
    <row r="191" spans="10:11">
      <c r="J191" s="335"/>
    </row>
    <row r="192" spans="10:11">
      <c r="J192" s="335"/>
    </row>
    <row r="193" spans="10:11">
      <c r="J193" s="335"/>
    </row>
    <row r="194" spans="10:11">
      <c r="J194" s="335"/>
    </row>
    <row r="195" spans="10:11">
      <c r="J195" s="335"/>
    </row>
    <row r="196" spans="10:11">
      <c r="J196" s="335"/>
      <c r="K196" s="6"/>
    </row>
    <row r="197" spans="10:11">
      <c r="J197" s="335"/>
    </row>
    <row r="198" spans="10:11">
      <c r="J198" s="335"/>
    </row>
    <row r="199" spans="10:11">
      <c r="J199" s="335"/>
    </row>
    <row r="200" spans="10:11">
      <c r="J200" s="335"/>
    </row>
    <row r="201" spans="10:11">
      <c r="J201" s="335"/>
    </row>
    <row r="202" spans="10:11">
      <c r="J202" s="335"/>
    </row>
    <row r="203" spans="10:11">
      <c r="J203" s="335"/>
    </row>
    <row r="204" spans="10:11">
      <c r="J204" s="335"/>
    </row>
    <row r="205" spans="10:11">
      <c r="J205" s="335"/>
    </row>
    <row r="206" spans="10:11">
      <c r="J206" s="335"/>
    </row>
    <row r="207" spans="10:11">
      <c r="J207" s="335"/>
    </row>
    <row r="208" spans="10:11">
      <c r="J208" s="335"/>
    </row>
    <row r="209" spans="10:10">
      <c r="J209" s="335"/>
    </row>
    <row r="210" spans="10:10">
      <c r="J210" s="335"/>
    </row>
    <row r="211" spans="10:10">
      <c r="J211" s="335"/>
    </row>
    <row r="212" spans="10:10">
      <c r="J212" s="335"/>
    </row>
    <row r="213" spans="10:10">
      <c r="J213" s="335"/>
    </row>
    <row r="214" spans="10:10">
      <c r="J214" s="335"/>
    </row>
    <row r="215" spans="10:10">
      <c r="J215" s="335"/>
    </row>
    <row r="216" spans="10:10">
      <c r="J216" s="335"/>
    </row>
    <row r="217" spans="10:10">
      <c r="J217" s="335"/>
    </row>
    <row r="218" spans="10:10">
      <c r="J218" s="335"/>
    </row>
    <row r="219" spans="10:10">
      <c r="J219" s="335"/>
    </row>
    <row r="220" spans="10:10">
      <c r="J220" s="335"/>
    </row>
    <row r="221" spans="10:10">
      <c r="J221" s="335"/>
    </row>
    <row r="222" spans="10:10">
      <c r="J222" s="335"/>
    </row>
    <row r="223" spans="10:10">
      <c r="J223" s="335"/>
    </row>
    <row r="224" spans="10:10">
      <c r="J224" s="335"/>
    </row>
    <row r="225" spans="10:10">
      <c r="J225" s="335"/>
    </row>
    <row r="226" spans="10:10">
      <c r="J226" s="335"/>
    </row>
    <row r="227" spans="10:10">
      <c r="J227" s="335"/>
    </row>
    <row r="228" spans="10:10">
      <c r="J228" s="335"/>
    </row>
    <row r="229" spans="10:10">
      <c r="J229" s="335"/>
    </row>
    <row r="230" spans="10:10">
      <c r="J230" s="335"/>
    </row>
    <row r="231" spans="10:10">
      <c r="J231" s="335"/>
    </row>
    <row r="232" spans="10:10">
      <c r="J232" s="335"/>
    </row>
    <row r="233" spans="10:10">
      <c r="J233" s="335"/>
    </row>
    <row r="234" spans="10:10">
      <c r="J234" s="335"/>
    </row>
    <row r="235" spans="10:10">
      <c r="J235" s="335"/>
    </row>
    <row r="236" spans="10:10">
      <c r="J236" s="335"/>
    </row>
    <row r="237" spans="10:10">
      <c r="J237" s="335"/>
    </row>
    <row r="238" spans="10:10">
      <c r="J238" s="335"/>
    </row>
    <row r="239" spans="10:10">
      <c r="J239" s="335"/>
    </row>
    <row r="240" spans="10:10">
      <c r="J240" s="335"/>
    </row>
    <row r="241" spans="10:10">
      <c r="J241" s="335"/>
    </row>
    <row r="242" spans="10:10">
      <c r="J242" s="335"/>
    </row>
    <row r="243" spans="10:10">
      <c r="J243" s="335"/>
    </row>
    <row r="244" spans="10:10">
      <c r="J244" s="335"/>
    </row>
    <row r="245" spans="10:10">
      <c r="J245" s="335"/>
    </row>
    <row r="246" spans="10:10">
      <c r="J246" s="335"/>
    </row>
    <row r="247" spans="10:10">
      <c r="J247" s="335"/>
    </row>
    <row r="248" spans="10:10">
      <c r="J248" s="335"/>
    </row>
    <row r="249" spans="10:10">
      <c r="J249" s="335"/>
    </row>
    <row r="250" spans="10:10">
      <c r="J250" s="335"/>
    </row>
    <row r="251" spans="10:10">
      <c r="J251" s="335"/>
    </row>
    <row r="252" spans="10:10">
      <c r="J252" s="335"/>
    </row>
    <row r="253" spans="10:10">
      <c r="J253" s="335"/>
    </row>
    <row r="254" spans="10:10">
      <c r="J254" s="335"/>
    </row>
    <row r="255" spans="10:10">
      <c r="J255" s="335"/>
    </row>
    <row r="256" spans="10:10">
      <c r="J256" s="335"/>
    </row>
    <row r="257" spans="10:10">
      <c r="J257" s="335"/>
    </row>
    <row r="258" spans="10:10">
      <c r="J258" s="335"/>
    </row>
    <row r="259" spans="10:10">
      <c r="J259" s="335"/>
    </row>
    <row r="260" spans="10:10">
      <c r="J260" s="335"/>
    </row>
    <row r="261" spans="10:10">
      <c r="J261" s="335"/>
    </row>
    <row r="262" spans="10:10">
      <c r="J262" s="335"/>
    </row>
    <row r="263" spans="10:10">
      <c r="J263" s="335"/>
    </row>
    <row r="264" spans="10:10">
      <c r="J264" s="335"/>
    </row>
    <row r="265" spans="10:10">
      <c r="J265" s="335"/>
    </row>
    <row r="266" spans="10:10">
      <c r="J266" s="335"/>
    </row>
    <row r="267" spans="10:10">
      <c r="J267" s="335"/>
    </row>
    <row r="268" spans="10:10">
      <c r="J268" s="335"/>
    </row>
    <row r="269" spans="10:10">
      <c r="J269" s="335"/>
    </row>
    <row r="270" spans="10:10">
      <c r="J270" s="335"/>
    </row>
    <row r="271" spans="10:10">
      <c r="J271" s="335"/>
    </row>
    <row r="272" spans="10:10">
      <c r="J272" s="335"/>
    </row>
    <row r="273" spans="10:10">
      <c r="J273" s="335"/>
    </row>
    <row r="274" spans="10:10">
      <c r="J274" s="335"/>
    </row>
    <row r="275" spans="10:10">
      <c r="J275" s="335"/>
    </row>
    <row r="276" spans="10:10">
      <c r="J276" s="335"/>
    </row>
    <row r="277" spans="10:10">
      <c r="J277" s="335"/>
    </row>
    <row r="278" spans="10:10">
      <c r="J278" s="335"/>
    </row>
    <row r="279" spans="10:10">
      <c r="J279" s="335"/>
    </row>
    <row r="280" spans="10:10">
      <c r="J280" s="335"/>
    </row>
    <row r="281" spans="10:10">
      <c r="J281" s="335"/>
    </row>
    <row r="282" spans="10:10">
      <c r="J282" s="335"/>
    </row>
    <row r="283" spans="10:10">
      <c r="J283" s="335"/>
    </row>
    <row r="284" spans="10:10">
      <c r="J284" s="335"/>
    </row>
    <row r="285" spans="10:10">
      <c r="J285" s="335"/>
    </row>
    <row r="286" spans="10:10">
      <c r="J286" s="335"/>
    </row>
    <row r="287" spans="10:10">
      <c r="J287" s="335"/>
    </row>
    <row r="288" spans="10:10">
      <c r="J288" s="335"/>
    </row>
    <row r="289" spans="10:10">
      <c r="J289" s="335"/>
    </row>
    <row r="290" spans="10:10">
      <c r="J290" s="335"/>
    </row>
    <row r="291" spans="10:10">
      <c r="J291" s="335"/>
    </row>
    <row r="292" spans="10:10">
      <c r="J292" s="335"/>
    </row>
    <row r="293" spans="10:10">
      <c r="J293" s="335"/>
    </row>
    <row r="294" spans="10:10">
      <c r="J294" s="335"/>
    </row>
    <row r="295" spans="10:10">
      <c r="J295" s="335"/>
    </row>
    <row r="296" spans="10:10">
      <c r="J296" s="335"/>
    </row>
    <row r="297" spans="10:10">
      <c r="J297" s="335"/>
    </row>
    <row r="298" spans="10:10">
      <c r="J298" s="335"/>
    </row>
    <row r="299" spans="10:10">
      <c r="J299" s="335"/>
    </row>
    <row r="300" spans="10:10">
      <c r="J300" s="335"/>
    </row>
    <row r="301" spans="10:10">
      <c r="J301" s="335"/>
    </row>
    <row r="302" spans="10:10">
      <c r="J302" s="335"/>
    </row>
    <row r="303" spans="10:10">
      <c r="J303" s="335"/>
    </row>
    <row r="304" spans="10:10">
      <c r="J304" s="335"/>
    </row>
    <row r="305" spans="10:10">
      <c r="J305" s="335"/>
    </row>
    <row r="306" spans="10:10">
      <c r="J306" s="335"/>
    </row>
    <row r="307" spans="10:10">
      <c r="J307" s="335"/>
    </row>
    <row r="308" spans="10:10">
      <c r="J308" s="335"/>
    </row>
    <row r="309" spans="10:10">
      <c r="J309" s="335"/>
    </row>
    <row r="310" spans="10:10">
      <c r="J310" s="335"/>
    </row>
    <row r="311" spans="10:10">
      <c r="J311" s="335"/>
    </row>
    <row r="312" spans="10:10">
      <c r="J312" s="335"/>
    </row>
    <row r="313" spans="10:10">
      <c r="J313" s="335"/>
    </row>
    <row r="314" spans="10:10">
      <c r="J314" s="335"/>
    </row>
    <row r="315" spans="10:10">
      <c r="J315" s="335"/>
    </row>
    <row r="316" spans="10:10">
      <c r="J316" s="335"/>
    </row>
    <row r="317" spans="10:10">
      <c r="J317" s="335"/>
    </row>
    <row r="318" spans="10:10">
      <c r="J318" s="335"/>
    </row>
    <row r="319" spans="10:10">
      <c r="J319" s="335"/>
    </row>
    <row r="320" spans="10:10">
      <c r="J320" s="335"/>
    </row>
    <row r="321" spans="10:10">
      <c r="J321" s="335"/>
    </row>
    <row r="322" spans="10:10">
      <c r="J322" s="335"/>
    </row>
    <row r="323" spans="10:10">
      <c r="J323" s="335"/>
    </row>
    <row r="324" spans="10:10">
      <c r="J324" s="335"/>
    </row>
    <row r="325" spans="10:10">
      <c r="J325" s="335"/>
    </row>
    <row r="326" spans="10:10">
      <c r="J326" s="335"/>
    </row>
    <row r="327" spans="10:10">
      <c r="J327" s="335"/>
    </row>
    <row r="328" spans="10:10">
      <c r="J328" s="335"/>
    </row>
    <row r="329" spans="10:10">
      <c r="J329" s="335"/>
    </row>
    <row r="330" spans="10:10">
      <c r="J330" s="335"/>
    </row>
    <row r="331" spans="10:10">
      <c r="J331" s="335"/>
    </row>
    <row r="332" spans="10:10">
      <c r="J332" s="335"/>
    </row>
    <row r="333" spans="10:10">
      <c r="J333" s="335"/>
    </row>
    <row r="334" spans="10:10">
      <c r="J334" s="335"/>
    </row>
    <row r="335" spans="10:10">
      <c r="J335" s="335"/>
    </row>
    <row r="336" spans="10:10">
      <c r="J336" s="335"/>
    </row>
    <row r="337" spans="10:10">
      <c r="J337" s="335"/>
    </row>
    <row r="338" spans="10:10">
      <c r="J338" s="335"/>
    </row>
    <row r="339" spans="10:10">
      <c r="J339" s="335"/>
    </row>
    <row r="340" spans="10:10">
      <c r="J340" s="335"/>
    </row>
    <row r="341" spans="10:10">
      <c r="J341" s="335"/>
    </row>
    <row r="342" spans="10:10">
      <c r="J342" s="335"/>
    </row>
    <row r="343" spans="10:10">
      <c r="J343" s="335"/>
    </row>
    <row r="344" spans="10:10">
      <c r="J344" s="335"/>
    </row>
    <row r="345" spans="10:10">
      <c r="J345" s="335"/>
    </row>
    <row r="346" spans="10:10">
      <c r="J346" s="335"/>
    </row>
    <row r="347" spans="10:10">
      <c r="J347" s="335"/>
    </row>
    <row r="348" spans="10:10">
      <c r="J348" s="335"/>
    </row>
    <row r="349" spans="10:10">
      <c r="J349" s="335"/>
    </row>
    <row r="350" spans="10:10">
      <c r="J350" s="335"/>
    </row>
    <row r="351" spans="10:10">
      <c r="J351" s="335"/>
    </row>
    <row r="352" spans="10:10">
      <c r="J352" s="335"/>
    </row>
    <row r="353" spans="10:10">
      <c r="J353" s="335"/>
    </row>
    <row r="354" spans="10:10">
      <c r="J354" s="335"/>
    </row>
    <row r="355" spans="10:10">
      <c r="J355" s="335"/>
    </row>
    <row r="356" spans="10:10">
      <c r="J356" s="335"/>
    </row>
    <row r="357" spans="10:10">
      <c r="J357" s="335"/>
    </row>
    <row r="358" spans="10:10">
      <c r="J358" s="335"/>
    </row>
    <row r="359" spans="10:10">
      <c r="J359" s="335"/>
    </row>
    <row r="360" spans="10:10">
      <c r="J360" s="335"/>
    </row>
    <row r="361" spans="10:10">
      <c r="J361" s="335"/>
    </row>
    <row r="362" spans="10:10">
      <c r="J362" s="335"/>
    </row>
    <row r="363" spans="10:10">
      <c r="J363" s="335"/>
    </row>
    <row r="364" spans="10:10">
      <c r="J364" s="335"/>
    </row>
    <row r="365" spans="10:10">
      <c r="J365" s="335"/>
    </row>
    <row r="366" spans="10:10">
      <c r="J366" s="335"/>
    </row>
    <row r="367" spans="10:10">
      <c r="J367" s="335"/>
    </row>
    <row r="368" spans="10:10">
      <c r="J368" s="335"/>
    </row>
    <row r="369" spans="10:10">
      <c r="J369" s="335"/>
    </row>
    <row r="370" spans="10:10">
      <c r="J370" s="335"/>
    </row>
    <row r="371" spans="10:10">
      <c r="J371" s="335"/>
    </row>
    <row r="372" spans="10:10">
      <c r="J372" s="335"/>
    </row>
    <row r="373" spans="10:10">
      <c r="J373" s="335"/>
    </row>
    <row r="374" spans="10:10">
      <c r="J374" s="335"/>
    </row>
    <row r="375" spans="10:10">
      <c r="J375" s="335"/>
    </row>
    <row r="376" spans="10:10">
      <c r="J376" s="335"/>
    </row>
    <row r="377" spans="10:10">
      <c r="J377" s="335"/>
    </row>
    <row r="378" spans="10:10">
      <c r="J378" s="335"/>
    </row>
    <row r="379" spans="10:10">
      <c r="J379" s="335"/>
    </row>
    <row r="380" spans="10:10">
      <c r="J380" s="335"/>
    </row>
    <row r="381" spans="10:10">
      <c r="J381" s="335"/>
    </row>
    <row r="382" spans="10:10">
      <c r="J382" s="335"/>
    </row>
    <row r="383" spans="10:10">
      <c r="J383" s="335"/>
    </row>
    <row r="384" spans="10:10">
      <c r="J384" s="335"/>
    </row>
    <row r="385" spans="10:10">
      <c r="J385" s="335"/>
    </row>
    <row r="386" spans="10:10">
      <c r="J386" s="335"/>
    </row>
    <row r="387" spans="10:10">
      <c r="J387" s="335"/>
    </row>
    <row r="388" spans="10:10">
      <c r="J388" s="335"/>
    </row>
    <row r="389" spans="10:10">
      <c r="J389" s="335"/>
    </row>
    <row r="390" spans="10:10">
      <c r="J390" s="335"/>
    </row>
    <row r="391" spans="10:10">
      <c r="J391" s="335"/>
    </row>
    <row r="392" spans="10:10">
      <c r="J392" s="335"/>
    </row>
    <row r="393" spans="10:10">
      <c r="J393" s="335"/>
    </row>
    <row r="394" spans="10:10">
      <c r="J394" s="335"/>
    </row>
    <row r="395" spans="10:10">
      <c r="J395" s="335"/>
    </row>
    <row r="396" spans="10:10">
      <c r="J396" s="335"/>
    </row>
    <row r="397" spans="10:10">
      <c r="J397" s="335"/>
    </row>
    <row r="398" spans="10:10">
      <c r="J398" s="335"/>
    </row>
    <row r="399" spans="10:10">
      <c r="J399" s="335"/>
    </row>
    <row r="400" spans="10:10">
      <c r="J400" s="335"/>
    </row>
    <row r="401" spans="10:10">
      <c r="J401" s="335"/>
    </row>
    <row r="402" spans="10:10">
      <c r="J402" s="335"/>
    </row>
    <row r="403" spans="10:10">
      <c r="J403" s="335"/>
    </row>
    <row r="404" spans="10:10">
      <c r="J404" s="335"/>
    </row>
    <row r="405" spans="10:10">
      <c r="J405" s="335"/>
    </row>
    <row r="406" spans="10:10">
      <c r="J406" s="335"/>
    </row>
    <row r="407" spans="10:10">
      <c r="J407" s="335"/>
    </row>
    <row r="408" spans="10:10">
      <c r="J408" s="335"/>
    </row>
    <row r="409" spans="10:10">
      <c r="J409" s="335"/>
    </row>
    <row r="410" spans="10:10">
      <c r="J410" s="335"/>
    </row>
    <row r="411" spans="10:10">
      <c r="J411" s="335"/>
    </row>
    <row r="412" spans="10:10">
      <c r="J412" s="335"/>
    </row>
    <row r="413" spans="10:10">
      <c r="J413" s="335"/>
    </row>
    <row r="414" spans="10:10">
      <c r="J414" s="335"/>
    </row>
    <row r="415" spans="10:10">
      <c r="J415" s="335"/>
    </row>
    <row r="416" spans="10:10">
      <c r="J416" s="335"/>
    </row>
    <row r="417" spans="10:10">
      <c r="J417" s="335"/>
    </row>
    <row r="418" spans="10:10">
      <c r="J418" s="335"/>
    </row>
    <row r="419" spans="10:10">
      <c r="J419" s="335"/>
    </row>
    <row r="420" spans="10:10">
      <c r="J420" s="335"/>
    </row>
    <row r="421" spans="10:10">
      <c r="J421" s="335"/>
    </row>
    <row r="422" spans="10:10">
      <c r="J422" s="335"/>
    </row>
    <row r="423" spans="10:10">
      <c r="J423" s="335"/>
    </row>
    <row r="424" spans="10:10">
      <c r="J424" s="335"/>
    </row>
    <row r="425" spans="10:10">
      <c r="J425" s="335"/>
    </row>
    <row r="426" spans="10:10">
      <c r="J426" s="335"/>
    </row>
    <row r="427" spans="10:10">
      <c r="J427" s="335"/>
    </row>
    <row r="428" spans="10:10">
      <c r="J428" s="335"/>
    </row>
    <row r="429" spans="10:10">
      <c r="J429" s="335"/>
    </row>
    <row r="430" spans="10:10">
      <c r="J430" s="335"/>
    </row>
    <row r="431" spans="10:10">
      <c r="J431" s="335"/>
    </row>
    <row r="432" spans="10:10">
      <c r="J432" s="335"/>
    </row>
    <row r="433" spans="10:10">
      <c r="J433" s="335"/>
    </row>
    <row r="434" spans="10:10">
      <c r="J434" s="335"/>
    </row>
    <row r="435" spans="10:10">
      <c r="J435" s="335"/>
    </row>
    <row r="436" spans="10:10">
      <c r="J436" s="335"/>
    </row>
    <row r="437" spans="10:10">
      <c r="J437" s="335"/>
    </row>
    <row r="438" spans="10:10">
      <c r="J438" s="335"/>
    </row>
    <row r="439" spans="10:10">
      <c r="J439" s="335"/>
    </row>
    <row r="440" spans="10:10">
      <c r="J440" s="335"/>
    </row>
    <row r="441" spans="10:10">
      <c r="J441" s="335"/>
    </row>
    <row r="442" spans="10:10">
      <c r="J442" s="335"/>
    </row>
    <row r="443" spans="10:10">
      <c r="J443" s="335"/>
    </row>
    <row r="444" spans="10:10">
      <c r="J444" s="335"/>
    </row>
    <row r="445" spans="10:10">
      <c r="J445" s="335"/>
    </row>
    <row r="446" spans="10:10">
      <c r="J446" s="335"/>
    </row>
    <row r="447" spans="10:10">
      <c r="J447" s="335"/>
    </row>
    <row r="448" spans="10:10">
      <c r="J448" s="335"/>
    </row>
    <row r="449" spans="10:10">
      <c r="J449" s="335"/>
    </row>
    <row r="450" spans="10:10">
      <c r="J450" s="335"/>
    </row>
    <row r="451" spans="10:10">
      <c r="J451" s="335"/>
    </row>
    <row r="452" spans="10:10">
      <c r="J452" s="335"/>
    </row>
    <row r="453" spans="10:10">
      <c r="J453" s="335"/>
    </row>
    <row r="454" spans="10:10">
      <c r="J454" s="335"/>
    </row>
    <row r="455" spans="10:10">
      <c r="J455" s="335"/>
    </row>
    <row r="456" spans="10:10">
      <c r="J456" s="335"/>
    </row>
    <row r="457" spans="10:10">
      <c r="J457" s="335"/>
    </row>
    <row r="458" spans="10:10">
      <c r="J458" s="335"/>
    </row>
    <row r="459" spans="10:10">
      <c r="J459" s="335"/>
    </row>
    <row r="460" spans="10:10">
      <c r="J460" s="335"/>
    </row>
    <row r="461" spans="10:10">
      <c r="J461" s="335"/>
    </row>
    <row r="462" spans="10:10">
      <c r="J462" s="335"/>
    </row>
    <row r="463" spans="10:10">
      <c r="J463" s="335"/>
    </row>
    <row r="464" spans="10:10">
      <c r="J464" s="335"/>
    </row>
    <row r="465" spans="10:10">
      <c r="J465" s="335"/>
    </row>
    <row r="466" spans="10:10">
      <c r="J466" s="335"/>
    </row>
    <row r="467" spans="10:10">
      <c r="J467" s="335"/>
    </row>
    <row r="468" spans="10:10">
      <c r="J468" s="335"/>
    </row>
    <row r="469" spans="10:10">
      <c r="J469" s="335"/>
    </row>
    <row r="470" spans="10:10">
      <c r="J470" s="335"/>
    </row>
    <row r="471" spans="10:10">
      <c r="J471" s="335"/>
    </row>
    <row r="472" spans="10:10">
      <c r="J472" s="335"/>
    </row>
    <row r="473" spans="10:10">
      <c r="J473" s="335"/>
    </row>
    <row r="474" spans="10:10">
      <c r="J474" s="335"/>
    </row>
    <row r="475" spans="10:10">
      <c r="J475" s="335"/>
    </row>
    <row r="476" spans="10:10">
      <c r="J476" s="335"/>
    </row>
    <row r="477" spans="10:10">
      <c r="J477" s="335"/>
    </row>
    <row r="478" spans="10:10">
      <c r="J478" s="335"/>
    </row>
    <row r="479" spans="10:10">
      <c r="J479" s="335"/>
    </row>
    <row r="480" spans="10:10">
      <c r="J480" s="335"/>
    </row>
    <row r="481" spans="10:10">
      <c r="J481" s="335"/>
    </row>
    <row r="482" spans="10:10">
      <c r="J482" s="335"/>
    </row>
    <row r="483" spans="10:10">
      <c r="J483" s="335"/>
    </row>
    <row r="484" spans="10:10">
      <c r="J484" s="335"/>
    </row>
    <row r="485" spans="10:10">
      <c r="J485" s="335"/>
    </row>
    <row r="486" spans="10:10">
      <c r="J486" s="335"/>
    </row>
    <row r="487" spans="10:10">
      <c r="J487" s="335"/>
    </row>
    <row r="488" spans="10:10">
      <c r="J488" s="335"/>
    </row>
    <row r="489" spans="10:10">
      <c r="J489" s="335"/>
    </row>
    <row r="490" spans="10:10">
      <c r="J490" s="335"/>
    </row>
    <row r="491" spans="10:10">
      <c r="J491" s="335"/>
    </row>
    <row r="492" spans="10:10">
      <c r="J492" s="335"/>
    </row>
    <row r="493" spans="10:10">
      <c r="J493" s="335"/>
    </row>
    <row r="494" spans="10:10">
      <c r="J494" s="335"/>
    </row>
    <row r="495" spans="10:10">
      <c r="J495" s="335"/>
    </row>
    <row r="496" spans="10:10">
      <c r="J496" s="335"/>
    </row>
    <row r="497" spans="10:10">
      <c r="J497" s="335"/>
    </row>
    <row r="498" spans="10:10">
      <c r="J498" s="335"/>
    </row>
    <row r="499" spans="10:10">
      <c r="J499" s="335"/>
    </row>
    <row r="500" spans="10:10">
      <c r="J500" s="335"/>
    </row>
    <row r="501" spans="10:10">
      <c r="J501" s="335"/>
    </row>
    <row r="502" spans="10:10">
      <c r="J502" s="335"/>
    </row>
    <row r="503" spans="10:10">
      <c r="J503" s="335"/>
    </row>
    <row r="504" spans="10:10">
      <c r="J504" s="335"/>
    </row>
    <row r="505" spans="10:10">
      <c r="J505" s="335"/>
    </row>
    <row r="506" spans="10:10">
      <c r="J506" s="335"/>
    </row>
    <row r="507" spans="10:10">
      <c r="J507" s="335"/>
    </row>
    <row r="508" spans="10:10">
      <c r="J508" s="335"/>
    </row>
    <row r="509" spans="10:10">
      <c r="J509" s="335"/>
    </row>
    <row r="510" spans="10:10">
      <c r="J510" s="335"/>
    </row>
    <row r="511" spans="10:10">
      <c r="J511" s="335"/>
    </row>
    <row r="512" spans="10:10">
      <c r="J512" s="335"/>
    </row>
    <row r="513" spans="10:10">
      <c r="J513" s="335"/>
    </row>
    <row r="514" spans="10:10">
      <c r="J514" s="335"/>
    </row>
    <row r="515" spans="10:10">
      <c r="J515" s="335"/>
    </row>
    <row r="516" spans="10:10">
      <c r="J516" s="335"/>
    </row>
    <row r="517" spans="10:10">
      <c r="J517" s="335"/>
    </row>
    <row r="518" spans="10:10">
      <c r="J518" s="335"/>
    </row>
    <row r="519" spans="10:10">
      <c r="J519" s="335"/>
    </row>
    <row r="520" spans="10:10">
      <c r="J520" s="335"/>
    </row>
    <row r="521" spans="10:10">
      <c r="J521" s="335"/>
    </row>
    <row r="522" spans="10:10">
      <c r="J522" s="335"/>
    </row>
    <row r="523" spans="10:10">
      <c r="J523" s="335"/>
    </row>
    <row r="524" spans="10:10">
      <c r="J524" s="335"/>
    </row>
    <row r="525" spans="10:10">
      <c r="J525" s="335"/>
    </row>
    <row r="526" spans="10:10">
      <c r="J526" s="335"/>
    </row>
    <row r="527" spans="10:10">
      <c r="J527" s="335"/>
    </row>
    <row r="528" spans="10:10">
      <c r="J528" s="335"/>
    </row>
    <row r="529" spans="10:10">
      <c r="J529" s="335"/>
    </row>
    <row r="530" spans="10:10">
      <c r="J530" s="335"/>
    </row>
    <row r="531" spans="10:10">
      <c r="J531" s="335"/>
    </row>
    <row r="532" spans="10:10">
      <c r="J532" s="335"/>
    </row>
    <row r="533" spans="10:10">
      <c r="J533" s="335"/>
    </row>
    <row r="534" spans="10:10">
      <c r="J534" s="335"/>
    </row>
    <row r="535" spans="10:10">
      <c r="J535" s="335"/>
    </row>
    <row r="536" spans="10:10">
      <c r="J536" s="335"/>
    </row>
    <row r="537" spans="10:10">
      <c r="J537" s="335"/>
    </row>
    <row r="538" spans="10:10">
      <c r="J538" s="335"/>
    </row>
    <row r="539" spans="10:10">
      <c r="J539" s="335"/>
    </row>
    <row r="540" spans="10:10">
      <c r="J540" s="335"/>
    </row>
    <row r="541" spans="10:10">
      <c r="J541" s="335"/>
    </row>
    <row r="542" spans="10:10">
      <c r="J542" s="335"/>
    </row>
    <row r="543" spans="10:10">
      <c r="J543" s="335"/>
    </row>
    <row r="544" spans="10:10">
      <c r="J544" s="335"/>
    </row>
    <row r="545" spans="10:10">
      <c r="J545" s="335"/>
    </row>
    <row r="546" spans="10:10">
      <c r="J546" s="335"/>
    </row>
    <row r="547" spans="10:10">
      <c r="J547" s="335"/>
    </row>
    <row r="548" spans="10:10">
      <c r="J548" s="335"/>
    </row>
    <row r="549" spans="10:10">
      <c r="J549" s="335"/>
    </row>
    <row r="550" spans="10:10">
      <c r="J550" s="335"/>
    </row>
    <row r="551" spans="10:10">
      <c r="J551" s="335"/>
    </row>
    <row r="552" spans="10:10">
      <c r="J552" s="335"/>
    </row>
    <row r="553" spans="10:10">
      <c r="J553" s="335"/>
    </row>
    <row r="554" spans="10:10">
      <c r="J554" s="335"/>
    </row>
    <row r="555" spans="10:10">
      <c r="J555" s="335"/>
    </row>
    <row r="556" spans="10:10">
      <c r="J556" s="335"/>
    </row>
    <row r="557" spans="10:10">
      <c r="J557" s="335"/>
    </row>
    <row r="558" spans="10:10">
      <c r="J558" s="335"/>
    </row>
    <row r="559" spans="10:10">
      <c r="J559" s="335"/>
    </row>
    <row r="560" spans="10:10">
      <c r="J560" s="335"/>
    </row>
    <row r="561" spans="10:10">
      <c r="J561" s="335"/>
    </row>
    <row r="562" spans="10:10">
      <c r="J562" s="335"/>
    </row>
    <row r="563" spans="10:10">
      <c r="J563" s="335"/>
    </row>
    <row r="564" spans="10:10">
      <c r="J564" s="335"/>
    </row>
    <row r="565" spans="10:10">
      <c r="J565" s="335"/>
    </row>
    <row r="566" spans="10:10">
      <c r="J566" s="335"/>
    </row>
    <row r="567" spans="10:10">
      <c r="J567" s="335"/>
    </row>
    <row r="568" spans="10:10">
      <c r="J568" s="335"/>
    </row>
    <row r="569" spans="10:10">
      <c r="J569" s="335"/>
    </row>
    <row r="570" spans="10:10">
      <c r="J570" s="335"/>
    </row>
    <row r="571" spans="10:10">
      <c r="J571" s="335"/>
    </row>
    <row r="572" spans="10:10">
      <c r="J572" s="335"/>
    </row>
    <row r="573" spans="10:10">
      <c r="J573" s="335"/>
    </row>
    <row r="574" spans="10:10">
      <c r="J574" s="335"/>
    </row>
    <row r="575" spans="10:10">
      <c r="J575" s="335"/>
    </row>
    <row r="576" spans="10:10">
      <c r="J576" s="335"/>
    </row>
    <row r="577" spans="10:10">
      <c r="J577" s="335"/>
    </row>
    <row r="578" spans="10:10">
      <c r="J578" s="335"/>
    </row>
    <row r="579" spans="10:10">
      <c r="J579" s="335"/>
    </row>
    <row r="580" spans="10:10">
      <c r="J580" s="335"/>
    </row>
    <row r="581" spans="10:10">
      <c r="J581" s="335"/>
    </row>
    <row r="582" spans="10:10">
      <c r="J582" s="335"/>
    </row>
    <row r="583" spans="10:10">
      <c r="J583" s="335"/>
    </row>
    <row r="584" spans="10:10">
      <c r="J584" s="335"/>
    </row>
    <row r="585" spans="10:10">
      <c r="J585" s="335"/>
    </row>
    <row r="586" spans="10:10">
      <c r="J586" s="335"/>
    </row>
    <row r="587" spans="10:10">
      <c r="J587" s="335"/>
    </row>
    <row r="588" spans="10:10">
      <c r="J588" s="335"/>
    </row>
    <row r="589" spans="10:10">
      <c r="J589" s="335"/>
    </row>
    <row r="590" spans="10:10">
      <c r="J590" s="335"/>
    </row>
    <row r="591" spans="10:10">
      <c r="J591" s="335"/>
    </row>
    <row r="592" spans="10:10">
      <c r="J592" s="335"/>
    </row>
    <row r="593" spans="10:10">
      <c r="J593" s="335"/>
    </row>
    <row r="594" spans="10:10">
      <c r="J594" s="335"/>
    </row>
    <row r="595" spans="10:10">
      <c r="J595" s="335"/>
    </row>
    <row r="596" spans="10:10">
      <c r="J596" s="335"/>
    </row>
    <row r="597" spans="10:10">
      <c r="J597" s="335"/>
    </row>
    <row r="598" spans="10:10">
      <c r="J598" s="335"/>
    </row>
    <row r="599" spans="10:10">
      <c r="J599" s="335"/>
    </row>
    <row r="600" spans="10:10">
      <c r="J600" s="335"/>
    </row>
    <row r="601" spans="10:10">
      <c r="J601" s="335"/>
    </row>
    <row r="602" spans="10:10">
      <c r="J602" s="335"/>
    </row>
    <row r="603" spans="10:10">
      <c r="J603" s="335"/>
    </row>
    <row r="604" spans="10:10">
      <c r="J604" s="335"/>
    </row>
    <row r="605" spans="10:10">
      <c r="J605" s="335"/>
    </row>
    <row r="606" spans="10:10">
      <c r="J606" s="335"/>
    </row>
    <row r="607" spans="10:10">
      <c r="J607" s="335"/>
    </row>
    <row r="608" spans="10:10">
      <c r="J608" s="335"/>
    </row>
    <row r="609" spans="10:10">
      <c r="J609" s="335"/>
    </row>
    <row r="610" spans="10:10">
      <c r="J610" s="335"/>
    </row>
    <row r="611" spans="10:10">
      <c r="J611" s="335"/>
    </row>
    <row r="612" spans="10:10">
      <c r="J612" s="335"/>
    </row>
    <row r="613" spans="10:10">
      <c r="J613" s="335"/>
    </row>
    <row r="614" spans="10:10">
      <c r="J614" s="335"/>
    </row>
    <row r="615" spans="10:10">
      <c r="J615" s="335"/>
    </row>
    <row r="616" spans="10:10">
      <c r="J616" s="335"/>
    </row>
    <row r="617" spans="10:10">
      <c r="J617" s="335"/>
    </row>
    <row r="618" spans="10:10">
      <c r="J618" s="335"/>
    </row>
    <row r="619" spans="10:10">
      <c r="J619" s="335"/>
    </row>
    <row r="620" spans="10:10">
      <c r="J620" s="335"/>
    </row>
    <row r="621" spans="10:10">
      <c r="J621" s="335"/>
    </row>
    <row r="622" spans="10:10">
      <c r="J622" s="335"/>
    </row>
    <row r="623" spans="10:10">
      <c r="J623" s="335"/>
    </row>
    <row r="624" spans="10:10">
      <c r="J624" s="335"/>
    </row>
    <row r="625" spans="10:10">
      <c r="J625" s="335"/>
    </row>
    <row r="626" spans="10:10">
      <c r="J626" s="335"/>
    </row>
    <row r="627" spans="10:10">
      <c r="J627" s="335"/>
    </row>
    <row r="628" spans="10:10">
      <c r="J628" s="335"/>
    </row>
    <row r="629" spans="10:10">
      <c r="J629" s="335"/>
    </row>
    <row r="630" spans="10:10">
      <c r="J630" s="335"/>
    </row>
    <row r="631" spans="10:10">
      <c r="J631" s="335"/>
    </row>
    <row r="632" spans="10:10">
      <c r="J632" s="335"/>
    </row>
    <row r="633" spans="10:10">
      <c r="J633" s="335"/>
    </row>
    <row r="634" spans="10:10">
      <c r="J634" s="335"/>
    </row>
    <row r="635" spans="10:10">
      <c r="J635" s="335"/>
    </row>
    <row r="636" spans="10:10">
      <c r="J636" s="335"/>
    </row>
    <row r="637" spans="10:10">
      <c r="J637" s="335"/>
    </row>
    <row r="638" spans="10:10">
      <c r="J638" s="335"/>
    </row>
    <row r="639" spans="10:10">
      <c r="J639" s="335"/>
    </row>
    <row r="640" spans="10:10">
      <c r="J640" s="335"/>
    </row>
    <row r="641" spans="10:10">
      <c r="J641" s="335"/>
    </row>
    <row r="642" spans="10:10">
      <c r="J642" s="335"/>
    </row>
    <row r="643" spans="10:10">
      <c r="J643" s="335"/>
    </row>
    <row r="644" spans="10:10">
      <c r="J644" s="335"/>
    </row>
    <row r="645" spans="10:10">
      <c r="J645" s="335"/>
    </row>
    <row r="646" spans="10:10">
      <c r="J646" s="335"/>
    </row>
    <row r="647" spans="10:10">
      <c r="J647" s="335"/>
    </row>
    <row r="648" spans="10:10">
      <c r="J648" s="335"/>
    </row>
    <row r="649" spans="10:10">
      <c r="J649" s="335"/>
    </row>
    <row r="650" spans="10:10">
      <c r="J650" s="335"/>
    </row>
    <row r="651" spans="10:10">
      <c r="J651" s="335"/>
    </row>
    <row r="652" spans="10:10">
      <c r="J652" s="335"/>
    </row>
    <row r="653" spans="10:10">
      <c r="J653" s="335"/>
    </row>
    <row r="654" spans="10:10">
      <c r="J654" s="335"/>
    </row>
    <row r="655" spans="10:10">
      <c r="J655" s="335"/>
    </row>
    <row r="656" spans="10:10">
      <c r="J656" s="335"/>
    </row>
    <row r="657" spans="10:10">
      <c r="J657" s="335"/>
    </row>
    <row r="658" spans="10:10">
      <c r="J658" s="335"/>
    </row>
    <row r="659" spans="10:10">
      <c r="J659" s="335"/>
    </row>
    <row r="660" spans="10:10">
      <c r="J660" s="335"/>
    </row>
    <row r="661" spans="10:10">
      <c r="J661" s="335"/>
    </row>
    <row r="662" spans="10:10">
      <c r="J662" s="335"/>
    </row>
    <row r="663" spans="10:10">
      <c r="J663" s="335"/>
    </row>
    <row r="664" spans="10:10">
      <c r="J664" s="335"/>
    </row>
    <row r="665" spans="10:10">
      <c r="J665" s="335"/>
    </row>
    <row r="666" spans="10:10">
      <c r="J666" s="335"/>
    </row>
    <row r="667" spans="10:10">
      <c r="J667" s="335"/>
    </row>
    <row r="668" spans="10:10">
      <c r="J668" s="335"/>
    </row>
    <row r="669" spans="10:10">
      <c r="J669" s="335"/>
    </row>
    <row r="670" spans="10:10">
      <c r="J670" s="335"/>
    </row>
    <row r="671" spans="10:10">
      <c r="J671" s="335"/>
    </row>
    <row r="672" spans="10:10">
      <c r="J672" s="335"/>
    </row>
    <row r="673" spans="10:10">
      <c r="J673" s="335"/>
    </row>
    <row r="674" spans="10:10">
      <c r="J674" s="335"/>
    </row>
    <row r="675" spans="10:10">
      <c r="J675" s="335"/>
    </row>
    <row r="676" spans="10:10">
      <c r="J676" s="335"/>
    </row>
    <row r="677" spans="10:10">
      <c r="J677" s="335"/>
    </row>
    <row r="678" spans="10:10">
      <c r="J678" s="335"/>
    </row>
    <row r="679" spans="10:10">
      <c r="J679" s="335"/>
    </row>
    <row r="680" spans="10:10">
      <c r="J680" s="335"/>
    </row>
    <row r="681" spans="10:10">
      <c r="J681" s="335"/>
    </row>
    <row r="682" spans="10:10">
      <c r="J682" s="335"/>
    </row>
    <row r="683" spans="10:10">
      <c r="J683" s="335"/>
    </row>
    <row r="684" spans="10:10">
      <c r="J684" s="335"/>
    </row>
    <row r="685" spans="10:10">
      <c r="J685" s="335"/>
    </row>
    <row r="686" spans="10:10">
      <c r="J686" s="335"/>
    </row>
    <row r="687" spans="10:10">
      <c r="J687" s="335"/>
    </row>
    <row r="688" spans="10:10">
      <c r="J688" s="335"/>
    </row>
    <row r="689" spans="10:10">
      <c r="J689" s="335"/>
    </row>
    <row r="690" spans="10:10">
      <c r="J690" s="335"/>
    </row>
    <row r="691" spans="10:10">
      <c r="J691" s="335"/>
    </row>
    <row r="692" spans="10:10">
      <c r="J692" s="335"/>
    </row>
    <row r="693" spans="10:10">
      <c r="J693" s="335"/>
    </row>
    <row r="694" spans="10:10">
      <c r="J694" s="335"/>
    </row>
    <row r="695" spans="10:10">
      <c r="J695" s="335"/>
    </row>
    <row r="696" spans="10:10">
      <c r="J696" s="335"/>
    </row>
    <row r="697" spans="10:10">
      <c r="J697" s="335"/>
    </row>
    <row r="698" spans="10:10">
      <c r="J698" s="335"/>
    </row>
    <row r="699" spans="10:10">
      <c r="J699" s="335"/>
    </row>
    <row r="700" spans="10:10">
      <c r="J700" s="335"/>
    </row>
    <row r="701" spans="10:10">
      <c r="J701" s="335"/>
    </row>
    <row r="702" spans="10:10">
      <c r="J702" s="335"/>
    </row>
    <row r="703" spans="10:10">
      <c r="J703" s="335"/>
    </row>
    <row r="704" spans="10:10">
      <c r="J704" s="335"/>
    </row>
    <row r="705" spans="10:10">
      <c r="J705" s="335"/>
    </row>
    <row r="706" spans="10:10">
      <c r="J706" s="335"/>
    </row>
    <row r="707" spans="10:10">
      <c r="J707" s="335"/>
    </row>
    <row r="708" spans="10:10">
      <c r="J708" s="335"/>
    </row>
    <row r="709" spans="10:10">
      <c r="J709" s="335"/>
    </row>
    <row r="710" spans="10:10">
      <c r="J710" s="335"/>
    </row>
    <row r="711" spans="10:10">
      <c r="J711" s="335"/>
    </row>
    <row r="712" spans="10:10">
      <c r="J712" s="335"/>
    </row>
    <row r="713" spans="10:10">
      <c r="J713" s="335"/>
    </row>
    <row r="714" spans="10:10">
      <c r="J714" s="335"/>
    </row>
    <row r="715" spans="10:10">
      <c r="J715" s="335"/>
    </row>
    <row r="716" spans="10:10">
      <c r="J716" s="335"/>
    </row>
    <row r="717" spans="10:10">
      <c r="J717" s="335"/>
    </row>
    <row r="718" spans="10:10">
      <c r="J718" s="335"/>
    </row>
    <row r="719" spans="10:10">
      <c r="J719" s="335"/>
    </row>
    <row r="720" spans="10:10">
      <c r="J720" s="335"/>
    </row>
    <row r="721" spans="10:10">
      <c r="J721" s="335"/>
    </row>
    <row r="722" spans="10:10">
      <c r="J722" s="335"/>
    </row>
    <row r="723" spans="10:10">
      <c r="J723" s="335"/>
    </row>
    <row r="724" spans="10:10">
      <c r="J724" s="335"/>
    </row>
    <row r="725" spans="10:10">
      <c r="J725" s="335"/>
    </row>
    <row r="726" spans="10:10">
      <c r="J726" s="335"/>
    </row>
    <row r="727" spans="10:10">
      <c r="J727" s="335"/>
    </row>
    <row r="728" spans="10:10">
      <c r="J728" s="335"/>
    </row>
    <row r="729" spans="10:10">
      <c r="J729" s="335"/>
    </row>
    <row r="730" spans="10:10">
      <c r="J730" s="335"/>
    </row>
    <row r="731" spans="10:10">
      <c r="J731" s="335"/>
    </row>
    <row r="732" spans="10:10">
      <c r="J732" s="335"/>
    </row>
    <row r="733" spans="10:10">
      <c r="J733" s="335"/>
    </row>
    <row r="734" spans="10:10">
      <c r="J734" s="335"/>
    </row>
    <row r="735" spans="10:10">
      <c r="J735" s="335"/>
    </row>
    <row r="736" spans="10:10">
      <c r="J736" s="335"/>
    </row>
    <row r="737" spans="10:10">
      <c r="J737" s="335"/>
    </row>
    <row r="738" spans="10:10">
      <c r="J738" s="335"/>
    </row>
    <row r="739" spans="10:10">
      <c r="J739" s="335"/>
    </row>
    <row r="740" spans="10:10">
      <c r="J740" s="335"/>
    </row>
    <row r="741" spans="10:10">
      <c r="J741" s="335"/>
    </row>
    <row r="742" spans="10:10">
      <c r="J742" s="335"/>
    </row>
    <row r="743" spans="10:10">
      <c r="J743" s="335"/>
    </row>
    <row r="744" spans="10:10">
      <c r="J744" s="335"/>
    </row>
    <row r="745" spans="10:10">
      <c r="J745" s="335"/>
    </row>
    <row r="746" spans="10:10">
      <c r="J746" s="335"/>
    </row>
    <row r="747" spans="10:10">
      <c r="J747" s="335"/>
    </row>
    <row r="748" spans="10:10">
      <c r="J748" s="335"/>
    </row>
    <row r="749" spans="10:10">
      <c r="J749" s="335"/>
    </row>
    <row r="750" spans="10:10">
      <c r="J750" s="335"/>
    </row>
    <row r="751" spans="10:10">
      <c r="J751" s="335"/>
    </row>
    <row r="752" spans="10:10">
      <c r="J752" s="335"/>
    </row>
    <row r="753" spans="10:10">
      <c r="J753" s="335"/>
    </row>
    <row r="754" spans="10:10">
      <c r="J754" s="335"/>
    </row>
    <row r="755" spans="10:10">
      <c r="J755" s="335"/>
    </row>
    <row r="756" spans="10:10">
      <c r="J756" s="335"/>
    </row>
    <row r="757" spans="10:10">
      <c r="J757" s="335"/>
    </row>
    <row r="758" spans="10:10">
      <c r="J758" s="335"/>
    </row>
    <row r="759" spans="10:10">
      <c r="J759" s="335"/>
    </row>
    <row r="760" spans="10:10">
      <c r="J760" s="335"/>
    </row>
    <row r="761" spans="10:10">
      <c r="J761" s="335"/>
    </row>
    <row r="762" spans="10:10">
      <c r="J762" s="335"/>
    </row>
    <row r="763" spans="10:10">
      <c r="J763" s="335"/>
    </row>
    <row r="764" spans="10:10">
      <c r="J764" s="335"/>
    </row>
    <row r="765" spans="10:10">
      <c r="J765" s="335"/>
    </row>
    <row r="766" spans="10:10">
      <c r="J766" s="335"/>
    </row>
    <row r="767" spans="10:10">
      <c r="J767" s="335"/>
    </row>
    <row r="768" spans="10:10">
      <c r="J768" s="335"/>
    </row>
    <row r="769" spans="10:10">
      <c r="J769" s="335"/>
    </row>
    <row r="770" spans="10:10">
      <c r="J770" s="335"/>
    </row>
    <row r="771" spans="10:10">
      <c r="J771" s="335"/>
    </row>
    <row r="772" spans="10:10">
      <c r="J772" s="335"/>
    </row>
    <row r="773" spans="10:10">
      <c r="J773" s="335"/>
    </row>
    <row r="774" spans="10:10">
      <c r="J774" s="335"/>
    </row>
    <row r="775" spans="10:10">
      <c r="J775" s="335"/>
    </row>
    <row r="776" spans="10:10">
      <c r="J776" s="335"/>
    </row>
    <row r="777" spans="10:10">
      <c r="J777" s="335"/>
    </row>
    <row r="778" spans="10:10">
      <c r="J778" s="335"/>
    </row>
    <row r="779" spans="10:10">
      <c r="J779" s="335"/>
    </row>
    <row r="780" spans="10:10">
      <c r="J780" s="335"/>
    </row>
    <row r="781" spans="10:10">
      <c r="J781" s="335"/>
    </row>
    <row r="782" spans="10:10">
      <c r="J782" s="335"/>
    </row>
    <row r="783" spans="10:10">
      <c r="J783" s="335"/>
    </row>
    <row r="784" spans="10:10">
      <c r="J784" s="335"/>
    </row>
    <row r="785" spans="10:10">
      <c r="J785" s="335"/>
    </row>
    <row r="786" spans="10:10">
      <c r="J786" s="335"/>
    </row>
    <row r="787" spans="10:10">
      <c r="J787" s="335"/>
    </row>
    <row r="788" spans="10:10">
      <c r="J788" s="335"/>
    </row>
    <row r="789" spans="10:10">
      <c r="J789" s="335"/>
    </row>
    <row r="790" spans="10:10">
      <c r="J790" s="335"/>
    </row>
    <row r="791" spans="10:10">
      <c r="J791" s="335"/>
    </row>
    <row r="792" spans="10:10">
      <c r="J792" s="335"/>
    </row>
    <row r="793" spans="10:10">
      <c r="J793" s="335"/>
    </row>
    <row r="794" spans="10:10">
      <c r="J794" s="335"/>
    </row>
    <row r="795" spans="10:10">
      <c r="J795" s="335"/>
    </row>
    <row r="796" spans="10:10">
      <c r="J796" s="335"/>
    </row>
    <row r="797" spans="10:10">
      <c r="J797" s="335"/>
    </row>
    <row r="798" spans="10:10">
      <c r="J798" s="335"/>
    </row>
    <row r="799" spans="10:10">
      <c r="J799" s="335"/>
    </row>
    <row r="800" spans="10:10">
      <c r="J800" s="335"/>
    </row>
    <row r="801" spans="10:10">
      <c r="J801" s="335"/>
    </row>
    <row r="802" spans="10:10">
      <c r="J802" s="335"/>
    </row>
    <row r="803" spans="10:10">
      <c r="J803" s="335"/>
    </row>
    <row r="804" spans="10:10">
      <c r="J804" s="335"/>
    </row>
    <row r="805" spans="10:10">
      <c r="J805" s="335"/>
    </row>
    <row r="806" spans="10:10">
      <c r="J806" s="335"/>
    </row>
    <row r="807" spans="10:10">
      <c r="J807" s="335"/>
    </row>
    <row r="808" spans="10:10">
      <c r="J808" s="335"/>
    </row>
    <row r="809" spans="10:10">
      <c r="J809" s="335"/>
    </row>
    <row r="810" spans="10:10">
      <c r="J810" s="335"/>
    </row>
    <row r="811" spans="10:10">
      <c r="J811" s="335"/>
    </row>
    <row r="812" spans="10:10">
      <c r="J812" s="335"/>
    </row>
    <row r="813" spans="10:10">
      <c r="J813" s="335"/>
    </row>
    <row r="814" spans="10:10">
      <c r="J814" s="335"/>
    </row>
    <row r="815" spans="10:10">
      <c r="J815" s="335"/>
    </row>
    <row r="816" spans="10:10">
      <c r="J816" s="335"/>
    </row>
    <row r="817" spans="10:10">
      <c r="J817" s="335"/>
    </row>
    <row r="818" spans="10:10">
      <c r="J818" s="335"/>
    </row>
    <row r="819" spans="10:10">
      <c r="J819" s="335"/>
    </row>
    <row r="820" spans="10:10">
      <c r="J820" s="335"/>
    </row>
    <row r="821" spans="10:10">
      <c r="J821" s="335"/>
    </row>
    <row r="822" spans="10:10">
      <c r="J822" s="335"/>
    </row>
    <row r="823" spans="10:10">
      <c r="J823" s="335"/>
    </row>
    <row r="824" spans="10:10">
      <c r="J824" s="335"/>
    </row>
    <row r="825" spans="10:10">
      <c r="J825" s="335"/>
    </row>
    <row r="826" spans="10:10">
      <c r="J826" s="335"/>
    </row>
    <row r="827" spans="10:10">
      <c r="J827" s="335"/>
    </row>
    <row r="828" spans="10:10">
      <c r="J828" s="335"/>
    </row>
    <row r="829" spans="10:10">
      <c r="J829" s="335"/>
    </row>
    <row r="830" spans="10:10">
      <c r="J830" s="335"/>
    </row>
    <row r="831" spans="10:10">
      <c r="J831" s="335"/>
    </row>
    <row r="832" spans="10:10">
      <c r="J832" s="335"/>
    </row>
    <row r="833" spans="10:10">
      <c r="J833" s="335"/>
    </row>
    <row r="834" spans="10:10">
      <c r="J834" s="335"/>
    </row>
    <row r="835" spans="10:10">
      <c r="J835" s="335"/>
    </row>
    <row r="836" spans="10:10">
      <c r="J836" s="335"/>
    </row>
    <row r="837" spans="10:10">
      <c r="J837" s="335"/>
    </row>
    <row r="838" spans="10:10">
      <c r="J838" s="335"/>
    </row>
    <row r="839" spans="10:10">
      <c r="J839" s="335"/>
    </row>
    <row r="840" spans="10:10">
      <c r="J840" s="335"/>
    </row>
    <row r="841" spans="10:10">
      <c r="J841" s="335"/>
    </row>
    <row r="842" spans="10:10">
      <c r="J842" s="335"/>
    </row>
    <row r="843" spans="10:10">
      <c r="J843" s="335"/>
    </row>
    <row r="844" spans="10:10">
      <c r="J844" s="335"/>
    </row>
    <row r="845" spans="10:10">
      <c r="J845" s="335"/>
    </row>
    <row r="846" spans="10:10">
      <c r="J846" s="335"/>
    </row>
    <row r="847" spans="10:10">
      <c r="J847" s="335"/>
    </row>
    <row r="848" spans="10:10">
      <c r="J848" s="335"/>
    </row>
    <row r="849" spans="10:10">
      <c r="J849" s="335"/>
    </row>
    <row r="850" spans="10:10">
      <c r="J850" s="335"/>
    </row>
    <row r="851" spans="10:10">
      <c r="J851" s="335"/>
    </row>
    <row r="852" spans="10:10">
      <c r="J852" s="335"/>
    </row>
    <row r="853" spans="10:10">
      <c r="J853" s="335"/>
    </row>
    <row r="854" spans="10:10">
      <c r="J854" s="335"/>
    </row>
    <row r="855" spans="10:10">
      <c r="J855" s="335"/>
    </row>
    <row r="856" spans="10:10">
      <c r="J856" s="335"/>
    </row>
    <row r="857" spans="10:10">
      <c r="J857" s="335"/>
    </row>
    <row r="858" spans="10:10">
      <c r="J858" s="335"/>
    </row>
    <row r="859" spans="10:10">
      <c r="J859" s="335"/>
    </row>
    <row r="860" spans="10:10">
      <c r="J860" s="335"/>
    </row>
    <row r="861" spans="10:10">
      <c r="J861" s="335"/>
    </row>
    <row r="862" spans="10:10">
      <c r="J862" s="335"/>
    </row>
    <row r="863" spans="10:10">
      <c r="J863" s="335"/>
    </row>
    <row r="864" spans="10:10">
      <c r="J864" s="335"/>
    </row>
    <row r="865" spans="10:10">
      <c r="J865" s="335"/>
    </row>
    <row r="866" spans="10:10">
      <c r="J866" s="335"/>
    </row>
    <row r="867" spans="10:10">
      <c r="J867" s="335"/>
    </row>
    <row r="868" spans="10:10">
      <c r="J868" s="335"/>
    </row>
    <row r="869" spans="10:10">
      <c r="J869" s="335"/>
    </row>
    <row r="870" spans="10:10">
      <c r="J870" s="335"/>
    </row>
    <row r="871" spans="10:10">
      <c r="J871" s="335"/>
    </row>
    <row r="872" spans="10:10">
      <c r="J872" s="335"/>
    </row>
    <row r="873" spans="10:10">
      <c r="J873" s="335"/>
    </row>
    <row r="874" spans="10:10">
      <c r="J874" s="335"/>
    </row>
    <row r="875" spans="10:10">
      <c r="J875" s="335"/>
    </row>
    <row r="876" spans="10:10">
      <c r="J876" s="335"/>
    </row>
    <row r="877" spans="10:10">
      <c r="J877" s="335"/>
    </row>
    <row r="878" spans="10:10">
      <c r="J878" s="335"/>
    </row>
    <row r="879" spans="10:10">
      <c r="J879" s="335"/>
    </row>
    <row r="880" spans="10:10">
      <c r="J880" s="335"/>
    </row>
    <row r="881" spans="10:10">
      <c r="J881" s="335"/>
    </row>
    <row r="882" spans="10:10">
      <c r="J882" s="335"/>
    </row>
    <row r="883" spans="10:10">
      <c r="J883" s="335"/>
    </row>
    <row r="884" spans="10:10">
      <c r="J884" s="335"/>
    </row>
    <row r="885" spans="10:10">
      <c r="J885" s="335"/>
    </row>
    <row r="886" spans="10:10">
      <c r="J886" s="335"/>
    </row>
    <row r="887" spans="10:10">
      <c r="J887" s="335"/>
    </row>
    <row r="888" spans="10:10">
      <c r="J888" s="335"/>
    </row>
    <row r="889" spans="10:10">
      <c r="J889" s="335"/>
    </row>
    <row r="890" spans="10:10">
      <c r="J890" s="335"/>
    </row>
    <row r="891" spans="10:10">
      <c r="J891" s="335"/>
    </row>
    <row r="892" spans="10:10">
      <c r="J892" s="335"/>
    </row>
    <row r="893" spans="10:10">
      <c r="J893" s="335"/>
    </row>
    <row r="894" spans="10:10">
      <c r="J894" s="335"/>
    </row>
    <row r="895" spans="10:10">
      <c r="J895" s="335"/>
    </row>
    <row r="896" spans="10:10">
      <c r="J896" s="335"/>
    </row>
    <row r="897" spans="10:10">
      <c r="J897" s="335"/>
    </row>
    <row r="898" spans="10:10">
      <c r="J898" s="335"/>
    </row>
    <row r="899" spans="10:10">
      <c r="J899" s="335"/>
    </row>
    <row r="900" spans="10:10">
      <c r="J900" s="335"/>
    </row>
    <row r="901" spans="10:10">
      <c r="J901" s="335"/>
    </row>
    <row r="902" spans="10:10">
      <c r="J902" s="335"/>
    </row>
    <row r="903" spans="10:10">
      <c r="J903" s="335"/>
    </row>
    <row r="904" spans="10:10">
      <c r="J904" s="335"/>
    </row>
    <row r="905" spans="10:10">
      <c r="J905" s="335"/>
    </row>
    <row r="906" spans="10:10">
      <c r="J906" s="335"/>
    </row>
    <row r="907" spans="10:10">
      <c r="J907" s="335"/>
    </row>
    <row r="908" spans="10:10">
      <c r="J908" s="335"/>
    </row>
    <row r="909" spans="10:10">
      <c r="J909" s="335"/>
    </row>
    <row r="910" spans="10:10">
      <c r="J910" s="335"/>
    </row>
    <row r="911" spans="10:10">
      <c r="J911" s="335"/>
    </row>
    <row r="912" spans="10:10">
      <c r="J912" s="335"/>
    </row>
    <row r="913" spans="10:10">
      <c r="J913" s="335"/>
    </row>
    <row r="914" spans="10:10">
      <c r="J914" s="335"/>
    </row>
    <row r="915" spans="10:10">
      <c r="J915" s="335"/>
    </row>
    <row r="916" spans="10:10">
      <c r="J916" s="335"/>
    </row>
    <row r="917" spans="10:10">
      <c r="J917" s="335"/>
    </row>
    <row r="918" spans="10:10">
      <c r="J918" s="335"/>
    </row>
    <row r="919" spans="10:10">
      <c r="J919" s="335"/>
    </row>
    <row r="920" spans="10:10">
      <c r="J920" s="335"/>
    </row>
    <row r="921" spans="10:10">
      <c r="J921" s="335"/>
    </row>
    <row r="922" spans="10:10">
      <c r="J922" s="335"/>
    </row>
    <row r="923" spans="10:10">
      <c r="J923" s="335"/>
    </row>
    <row r="924" spans="10:10">
      <c r="J924" s="335"/>
    </row>
    <row r="925" spans="10:10">
      <c r="J925" s="335"/>
    </row>
    <row r="926" spans="10:10">
      <c r="J926" s="335"/>
    </row>
    <row r="927" spans="10:10">
      <c r="J927" s="335"/>
    </row>
    <row r="928" spans="10:10">
      <c r="J928" s="335"/>
    </row>
    <row r="929" spans="10:10">
      <c r="J929" s="335"/>
    </row>
    <row r="930" spans="10:10">
      <c r="J930" s="335"/>
    </row>
    <row r="931" spans="10:10">
      <c r="J931" s="335"/>
    </row>
    <row r="932" spans="10:10">
      <c r="J932" s="335"/>
    </row>
    <row r="933" spans="10:10">
      <c r="J933" s="335"/>
    </row>
    <row r="934" spans="10:10">
      <c r="J934" s="335"/>
    </row>
    <row r="935" spans="10:10">
      <c r="J935" s="335"/>
    </row>
    <row r="936" spans="10:10">
      <c r="J936" s="335"/>
    </row>
    <row r="937" spans="10:10">
      <c r="J937" s="335"/>
    </row>
    <row r="938" spans="10:10">
      <c r="J938" s="335"/>
    </row>
    <row r="939" spans="10:10">
      <c r="J939" s="335"/>
    </row>
    <row r="940" spans="10:10">
      <c r="J940" s="335"/>
    </row>
    <row r="941" spans="10:10">
      <c r="J941" s="335"/>
    </row>
    <row r="942" spans="10:10">
      <c r="J942" s="335"/>
    </row>
    <row r="943" spans="10:10">
      <c r="J943" s="335"/>
    </row>
    <row r="944" spans="10:10">
      <c r="J944" s="335"/>
    </row>
    <row r="945" spans="10:10">
      <c r="J945" s="335"/>
    </row>
    <row r="946" spans="10:10">
      <c r="J946" s="335"/>
    </row>
    <row r="947" spans="10:10">
      <c r="J947" s="335"/>
    </row>
    <row r="948" spans="10:10">
      <c r="J948" s="335"/>
    </row>
    <row r="949" spans="10:10">
      <c r="J949" s="335"/>
    </row>
    <row r="950" spans="10:10">
      <c r="J950" s="335"/>
    </row>
    <row r="951" spans="10:10">
      <c r="J951" s="335"/>
    </row>
    <row r="952" spans="10:10">
      <c r="J952" s="335"/>
    </row>
    <row r="953" spans="10:10">
      <c r="J953" s="335"/>
    </row>
    <row r="954" spans="10:10">
      <c r="J954" s="335"/>
    </row>
    <row r="955" spans="10:10">
      <c r="J955" s="335"/>
    </row>
    <row r="956" spans="10:10">
      <c r="J956" s="335"/>
    </row>
    <row r="957" spans="10:10">
      <c r="J957" s="335"/>
    </row>
    <row r="958" spans="10:10">
      <c r="J958" s="335"/>
    </row>
    <row r="959" spans="10:10">
      <c r="J959" s="335"/>
    </row>
    <row r="960" spans="10:10">
      <c r="J960" s="335"/>
    </row>
    <row r="961" spans="10:10">
      <c r="J961" s="335"/>
    </row>
    <row r="962" spans="10:10">
      <c r="J962" s="335"/>
    </row>
    <row r="963" spans="10:10">
      <c r="J963" s="335"/>
    </row>
    <row r="964" spans="10:10">
      <c r="J964" s="335"/>
    </row>
    <row r="965" spans="10:10">
      <c r="J965" s="335"/>
    </row>
    <row r="966" spans="10:10">
      <c r="J966" s="335"/>
    </row>
    <row r="967" spans="10:10">
      <c r="J967" s="335"/>
    </row>
    <row r="968" spans="10:10">
      <c r="J968" s="335"/>
    </row>
    <row r="969" spans="10:10">
      <c r="J969" s="335"/>
    </row>
    <row r="970" spans="10:10">
      <c r="J970" s="335"/>
    </row>
    <row r="971" spans="10:10">
      <c r="J971" s="335"/>
    </row>
    <row r="972" spans="10:10">
      <c r="J972" s="335"/>
    </row>
    <row r="973" spans="10:10">
      <c r="J973" s="335"/>
    </row>
    <row r="974" spans="10:10">
      <c r="J974" s="335"/>
    </row>
    <row r="975" spans="10:10">
      <c r="J975" s="335"/>
    </row>
    <row r="976" spans="10:10">
      <c r="J976" s="335"/>
    </row>
    <row r="977" spans="10:10">
      <c r="J977" s="335"/>
    </row>
    <row r="978" spans="10:10">
      <c r="J978" s="335"/>
    </row>
    <row r="979" spans="10:10">
      <c r="J979" s="335"/>
    </row>
    <row r="980" spans="10:10">
      <c r="J980" s="335"/>
    </row>
    <row r="981" spans="10:10">
      <c r="J981" s="335"/>
    </row>
    <row r="982" spans="10:10">
      <c r="J982" s="335"/>
    </row>
    <row r="983" spans="10:10">
      <c r="J983" s="335"/>
    </row>
    <row r="984" spans="10:10">
      <c r="J984" s="335"/>
    </row>
    <row r="985" spans="10:10">
      <c r="J985" s="335"/>
    </row>
    <row r="986" spans="10:10">
      <c r="J986" s="335"/>
    </row>
    <row r="987" spans="10:10">
      <c r="J987" s="335"/>
    </row>
    <row r="988" spans="10:10">
      <c r="J988" s="335"/>
    </row>
    <row r="989" spans="10:10">
      <c r="J989" s="335"/>
    </row>
    <row r="990" spans="10:10">
      <c r="J990" s="335"/>
    </row>
    <row r="991" spans="10:10">
      <c r="J991" s="335"/>
    </row>
    <row r="992" spans="10:10">
      <c r="J992" s="335"/>
    </row>
    <row r="993" spans="10:10">
      <c r="J993" s="335"/>
    </row>
    <row r="994" spans="10:10">
      <c r="J994" s="335"/>
    </row>
    <row r="995" spans="10:10">
      <c r="J995" s="335"/>
    </row>
    <row r="996" spans="10:10">
      <c r="J996" s="335"/>
    </row>
    <row r="997" spans="10:10">
      <c r="J997" s="335"/>
    </row>
    <row r="998" spans="10:10">
      <c r="J998" s="335"/>
    </row>
    <row r="999" spans="10:10">
      <c r="J999" s="335"/>
    </row>
    <row r="1000" spans="10:10">
      <c r="J1000" s="335"/>
    </row>
    <row r="1001" spans="10:10">
      <c r="J1001" s="335"/>
    </row>
    <row r="1002" spans="10:10">
      <c r="J1002" s="335"/>
    </row>
    <row r="1003" spans="10:10">
      <c r="J1003" s="335"/>
    </row>
    <row r="1004" spans="10:10">
      <c r="J1004" s="335"/>
    </row>
    <row r="1005" spans="10:10">
      <c r="J1005" s="335"/>
    </row>
    <row r="1006" spans="10:10">
      <c r="J1006" s="335"/>
    </row>
    <row r="1007" spans="10:10">
      <c r="J1007" s="335"/>
    </row>
    <row r="1008" spans="10:10">
      <c r="J1008" s="335"/>
    </row>
    <row r="1009" spans="10:10">
      <c r="J1009" s="335"/>
    </row>
    <row r="1010" spans="10:10">
      <c r="J1010" s="335"/>
    </row>
    <row r="1011" spans="10:10">
      <c r="J1011" s="335"/>
    </row>
    <row r="1012" spans="10:10">
      <c r="J1012" s="335"/>
    </row>
    <row r="1013" spans="10:10">
      <c r="J1013" s="335"/>
    </row>
    <row r="1014" spans="10:10">
      <c r="J1014" s="335"/>
    </row>
    <row r="1015" spans="10:10">
      <c r="J1015" s="335"/>
    </row>
    <row r="1016" spans="10:10">
      <c r="J1016" s="335"/>
    </row>
    <row r="1017" spans="10:10">
      <c r="J1017" s="335"/>
    </row>
    <row r="1018" spans="10:10">
      <c r="J1018" s="335"/>
    </row>
    <row r="1019" spans="10:10">
      <c r="J1019" s="335"/>
    </row>
    <row r="1020" spans="10:10">
      <c r="J1020" s="335"/>
    </row>
    <row r="1021" spans="10:10">
      <c r="J1021" s="335"/>
    </row>
    <row r="1022" spans="10:10">
      <c r="J1022" s="335"/>
    </row>
    <row r="1023" spans="10:10">
      <c r="J1023" s="335"/>
    </row>
    <row r="1024" spans="10:10">
      <c r="J1024" s="335"/>
    </row>
    <row r="1025" spans="10:10">
      <c r="J1025" s="335"/>
    </row>
    <row r="1026" spans="10:10">
      <c r="J1026" s="335"/>
    </row>
    <row r="1027" spans="10:10">
      <c r="J1027" s="335"/>
    </row>
    <row r="1028" spans="10:10">
      <c r="J1028" s="335"/>
    </row>
    <row r="1029" spans="10:10">
      <c r="J1029" s="335"/>
    </row>
    <row r="1030" spans="10:10">
      <c r="J1030" s="335"/>
    </row>
    <row r="1031" spans="10:10">
      <c r="J1031" s="335"/>
    </row>
    <row r="1032" spans="10:10">
      <c r="J1032" s="335"/>
    </row>
    <row r="1033" spans="10:10">
      <c r="J1033" s="335"/>
    </row>
    <row r="1034" spans="10:10">
      <c r="J1034" s="335"/>
    </row>
    <row r="1035" spans="10:10">
      <c r="J1035" s="335"/>
    </row>
    <row r="1036" spans="10:10">
      <c r="J1036" s="335"/>
    </row>
    <row r="1037" spans="10:10">
      <c r="J1037" s="335"/>
    </row>
    <row r="1038" spans="10:10">
      <c r="J1038" s="335"/>
    </row>
    <row r="1039" spans="10:10">
      <c r="J1039" s="335"/>
    </row>
    <row r="1040" spans="10:10">
      <c r="J1040" s="335"/>
    </row>
    <row r="1041" spans="10:10">
      <c r="J1041" s="335"/>
    </row>
    <row r="1042" spans="10:10">
      <c r="J1042" s="335"/>
    </row>
    <row r="1043" spans="10:10">
      <c r="J1043" s="335"/>
    </row>
    <row r="1044" spans="10:10">
      <c r="J1044" s="335"/>
    </row>
    <row r="1045" spans="10:10">
      <c r="J1045" s="335"/>
    </row>
    <row r="1046" spans="10:10">
      <c r="J1046" s="335"/>
    </row>
    <row r="1047" spans="10:10">
      <c r="J1047" s="335"/>
    </row>
    <row r="1048" spans="10:10">
      <c r="J1048" s="335"/>
    </row>
    <row r="1049" spans="10:10">
      <c r="J1049" s="335"/>
    </row>
    <row r="1050" spans="10:10">
      <c r="J1050" s="335"/>
    </row>
    <row r="1051" spans="10:10">
      <c r="J1051" s="335"/>
    </row>
    <row r="1052" spans="10:10">
      <c r="J1052" s="335"/>
    </row>
    <row r="1053" spans="10:10">
      <c r="J1053" s="335"/>
    </row>
    <row r="1054" spans="10:10">
      <c r="J1054" s="335"/>
    </row>
    <row r="1055" spans="10:10">
      <c r="J1055" s="335"/>
    </row>
    <row r="1056" spans="10:10">
      <c r="J1056" s="335"/>
    </row>
    <row r="1057" spans="10:10">
      <c r="J1057" s="335"/>
    </row>
    <row r="1058" spans="10:10">
      <c r="J1058" s="335"/>
    </row>
    <row r="1059" spans="10:10">
      <c r="J1059" s="335"/>
    </row>
    <row r="1060" spans="10:10">
      <c r="J1060" s="335"/>
    </row>
    <row r="1061" spans="10:10">
      <c r="J1061" s="335"/>
    </row>
    <row r="1062" spans="10:10">
      <c r="J1062" s="335"/>
    </row>
    <row r="1063" spans="10:10">
      <c r="J1063" s="335"/>
    </row>
    <row r="1064" spans="10:10">
      <c r="J1064" s="335"/>
    </row>
    <row r="1065" spans="10:10">
      <c r="J1065" s="335"/>
    </row>
    <row r="1066" spans="10:10">
      <c r="J1066" s="335"/>
    </row>
    <row r="1067" spans="10:10">
      <c r="J1067" s="335"/>
    </row>
    <row r="1068" spans="10:10">
      <c r="J1068" s="335"/>
    </row>
    <row r="1069" spans="10:10">
      <c r="J1069" s="335"/>
    </row>
    <row r="1070" spans="10:10">
      <c r="J1070" s="335"/>
    </row>
    <row r="1071" spans="10:10">
      <c r="J1071" s="335"/>
    </row>
    <row r="1072" spans="10:10">
      <c r="J1072" s="335"/>
    </row>
    <row r="1073" spans="10:10">
      <c r="J1073" s="335"/>
    </row>
    <row r="1074" spans="10:10">
      <c r="J1074" s="335"/>
    </row>
    <row r="1075" spans="10:10">
      <c r="J1075" s="335"/>
    </row>
    <row r="1076" spans="10:10">
      <c r="J1076" s="335"/>
    </row>
    <row r="1077" spans="10:10">
      <c r="J1077" s="335"/>
    </row>
    <row r="1078" spans="10:10">
      <c r="J1078" s="335"/>
    </row>
    <row r="1079" spans="10:10">
      <c r="J1079" s="335"/>
    </row>
    <row r="1080" spans="10:10">
      <c r="J1080" s="335"/>
    </row>
    <row r="1081" spans="10:10">
      <c r="J1081" s="335"/>
    </row>
    <row r="1082" spans="10:10">
      <c r="J1082" s="335"/>
    </row>
    <row r="1083" spans="10:10">
      <c r="J1083" s="335"/>
    </row>
    <row r="1084" spans="10:10">
      <c r="J1084" s="335"/>
    </row>
    <row r="1085" spans="10:10">
      <c r="J1085" s="335"/>
    </row>
    <row r="1086" spans="10:10">
      <c r="J1086" s="335"/>
    </row>
    <row r="1087" spans="10:10">
      <c r="J1087" s="335"/>
    </row>
    <row r="1088" spans="10:10">
      <c r="J1088" s="335"/>
    </row>
    <row r="1089" spans="10:10">
      <c r="J1089" s="335"/>
    </row>
    <row r="1090" spans="10:10">
      <c r="J1090" s="335"/>
    </row>
    <row r="1091" spans="10:10">
      <c r="J1091" s="335"/>
    </row>
    <row r="1092" spans="10:10">
      <c r="J1092" s="335"/>
    </row>
    <row r="1093" spans="10:10">
      <c r="J1093" s="335"/>
    </row>
    <row r="1094" spans="10:10">
      <c r="J1094" s="335"/>
    </row>
    <row r="1095" spans="10:10">
      <c r="J1095" s="335"/>
    </row>
    <row r="1096" spans="10:10">
      <c r="J1096" s="335"/>
    </row>
    <row r="1097" spans="10:10">
      <c r="J1097" s="335"/>
    </row>
    <row r="1098" spans="10:10">
      <c r="J1098" s="335"/>
    </row>
    <row r="1099" spans="10:10">
      <c r="J1099" s="335"/>
    </row>
    <row r="1100" spans="10:10">
      <c r="J1100" s="335"/>
    </row>
    <row r="1101" spans="10:10">
      <c r="J1101" s="335"/>
    </row>
    <row r="1102" spans="10:10">
      <c r="J1102" s="335"/>
    </row>
    <row r="1103" spans="10:10">
      <c r="J1103" s="335"/>
    </row>
    <row r="1104" spans="10:10">
      <c r="J1104" s="335"/>
    </row>
    <row r="1105" spans="10:10">
      <c r="J1105" s="335"/>
    </row>
    <row r="1106" spans="10:10">
      <c r="J1106" s="335"/>
    </row>
    <row r="1107" spans="10:10">
      <c r="J1107" s="335"/>
    </row>
    <row r="1108" spans="10:10">
      <c r="J1108" s="335"/>
    </row>
    <row r="1109" spans="10:10">
      <c r="J1109" s="335"/>
    </row>
    <row r="1110" spans="10:10">
      <c r="J1110" s="335"/>
    </row>
    <row r="1111" spans="10:10">
      <c r="J1111" s="335"/>
    </row>
    <row r="1112" spans="10:10">
      <c r="J1112" s="335"/>
    </row>
    <row r="1113" spans="10:10">
      <c r="J1113" s="335"/>
    </row>
    <row r="1114" spans="10:10">
      <c r="J1114" s="335"/>
    </row>
    <row r="1115" spans="10:10">
      <c r="J1115" s="335"/>
    </row>
    <row r="1116" spans="10:10">
      <c r="J1116" s="335"/>
    </row>
    <row r="1117" spans="10:10">
      <c r="J1117" s="335"/>
    </row>
    <row r="1118" spans="10:10">
      <c r="J1118" s="335"/>
    </row>
    <row r="1119" spans="10:10">
      <c r="J1119" s="335"/>
    </row>
    <row r="1120" spans="10:10">
      <c r="J1120" s="335"/>
    </row>
    <row r="1121" spans="10:10">
      <c r="J1121" s="335"/>
    </row>
    <row r="1122" spans="10:10">
      <c r="J1122" s="335"/>
    </row>
    <row r="1123" spans="10:10">
      <c r="J1123" s="335"/>
    </row>
    <row r="1124" spans="10:10">
      <c r="J1124" s="335"/>
    </row>
    <row r="1125" spans="10:10">
      <c r="J1125" s="335"/>
    </row>
    <row r="1126" spans="10:10">
      <c r="J1126" s="335"/>
    </row>
    <row r="1127" spans="10:10">
      <c r="J1127" s="335"/>
    </row>
    <row r="1128" spans="10:10">
      <c r="J1128" s="335"/>
    </row>
    <row r="1129" spans="10:10">
      <c r="J1129" s="335"/>
    </row>
    <row r="1130" spans="10:10">
      <c r="J1130" s="335"/>
    </row>
    <row r="1131" spans="10:10">
      <c r="J1131" s="335"/>
    </row>
    <row r="1132" spans="10:10">
      <c r="J1132" s="335"/>
    </row>
    <row r="1133" spans="10:10">
      <c r="J1133" s="335"/>
    </row>
    <row r="1134" spans="10:10">
      <c r="J1134" s="335"/>
    </row>
    <row r="1135" spans="10:10">
      <c r="J1135" s="335"/>
    </row>
    <row r="1136" spans="10:10">
      <c r="J1136" s="335"/>
    </row>
    <row r="1137" spans="10:10">
      <c r="J1137" s="335"/>
    </row>
    <row r="1138" spans="10:10">
      <c r="J1138" s="335"/>
    </row>
    <row r="1139" spans="10:10">
      <c r="J1139" s="335"/>
    </row>
    <row r="1140" spans="10:10">
      <c r="J1140" s="335"/>
    </row>
    <row r="1141" spans="10:10">
      <c r="J1141" s="335"/>
    </row>
    <row r="1142" spans="10:10">
      <c r="J1142" s="335"/>
    </row>
    <row r="1143" spans="10:10">
      <c r="J1143" s="335"/>
    </row>
    <row r="1144" spans="10:10">
      <c r="J1144" s="335"/>
    </row>
    <row r="1145" spans="10:10">
      <c r="J1145" s="335"/>
    </row>
    <row r="1146" spans="10:10">
      <c r="J1146" s="335"/>
    </row>
    <row r="1147" spans="10:10">
      <c r="J1147" s="335"/>
    </row>
    <row r="1148" spans="10:10">
      <c r="J1148" s="335"/>
    </row>
    <row r="1149" spans="10:10">
      <c r="J1149" s="335"/>
    </row>
    <row r="1150" spans="10:10">
      <c r="J1150" s="335"/>
    </row>
    <row r="1151" spans="10:10">
      <c r="J1151" s="335"/>
    </row>
    <row r="1152" spans="10:10">
      <c r="J1152" s="335"/>
    </row>
    <row r="1153" spans="10:10">
      <c r="J1153" s="335"/>
    </row>
    <row r="1154" spans="10:10">
      <c r="J1154" s="335"/>
    </row>
    <row r="1155" spans="10:10">
      <c r="J1155" s="335"/>
    </row>
    <row r="1156" spans="10:10">
      <c r="J1156" s="335"/>
    </row>
    <row r="1157" spans="10:10">
      <c r="J1157" s="335"/>
    </row>
    <row r="1158" spans="10:10">
      <c r="J1158" s="335"/>
    </row>
    <row r="1159" spans="10:10">
      <c r="J1159" s="335"/>
    </row>
    <row r="1160" spans="10:10">
      <c r="J1160" s="335"/>
    </row>
    <row r="1161" spans="10:10">
      <c r="J1161" s="335"/>
    </row>
    <row r="1162" spans="10:10">
      <c r="J1162" s="335"/>
    </row>
    <row r="1163" spans="10:10">
      <c r="J1163" s="335"/>
    </row>
    <row r="1164" spans="10:10">
      <c r="J1164" s="335"/>
    </row>
    <row r="1165" spans="10:10">
      <c r="J1165" s="335"/>
    </row>
    <row r="1166" spans="10:10">
      <c r="J1166" s="335"/>
    </row>
    <row r="1167" spans="10:10">
      <c r="J1167" s="335"/>
    </row>
    <row r="1168" spans="10:10">
      <c r="J1168" s="335"/>
    </row>
    <row r="1169" spans="10:10">
      <c r="J1169" s="335"/>
    </row>
    <row r="1170" spans="10:10">
      <c r="J1170" s="335"/>
    </row>
    <row r="1171" spans="10:10">
      <c r="J1171" s="335"/>
    </row>
    <row r="1172" spans="10:10">
      <c r="J1172" s="335"/>
    </row>
    <row r="1173" spans="10:10">
      <c r="J1173" s="335"/>
    </row>
    <row r="1174" spans="10:10">
      <c r="J1174" s="335"/>
    </row>
    <row r="1175" spans="10:10">
      <c r="J1175" s="335"/>
    </row>
    <row r="1176" spans="10:10">
      <c r="J1176" s="335"/>
    </row>
    <row r="1177" spans="10:10">
      <c r="J1177" s="335"/>
    </row>
    <row r="1178" spans="10:10">
      <c r="J1178" s="335"/>
    </row>
    <row r="1179" spans="10:10">
      <c r="J1179" s="335"/>
    </row>
    <row r="1180" spans="10:10">
      <c r="J1180" s="335"/>
    </row>
    <row r="1181" spans="10:10">
      <c r="J1181" s="335"/>
    </row>
    <row r="1182" spans="10:10">
      <c r="J1182" s="335"/>
    </row>
    <row r="1183" spans="10:10">
      <c r="J1183" s="335"/>
    </row>
    <row r="1184" spans="10:10">
      <c r="J1184" s="335"/>
    </row>
    <row r="1185" spans="10:10">
      <c r="J1185" s="335"/>
    </row>
    <row r="1186" spans="10:10">
      <c r="J1186" s="335"/>
    </row>
    <row r="1187" spans="10:10">
      <c r="J1187" s="335"/>
    </row>
    <row r="1188" spans="10:10">
      <c r="J1188" s="335"/>
    </row>
    <row r="1189" spans="10:10">
      <c r="J1189" s="335"/>
    </row>
    <row r="1190" spans="10:10">
      <c r="J1190" s="335"/>
    </row>
    <row r="1191" spans="10:10">
      <c r="J1191" s="335"/>
    </row>
    <row r="1192" spans="10:10">
      <c r="J1192" s="335"/>
    </row>
    <row r="1193" spans="10:10">
      <c r="J1193" s="335"/>
    </row>
    <row r="1194" spans="10:10">
      <c r="J1194" s="335"/>
    </row>
    <row r="1195" spans="10:10">
      <c r="J1195" s="335"/>
    </row>
    <row r="1196" spans="10:10">
      <c r="J1196" s="335"/>
    </row>
    <row r="1197" spans="10:10">
      <c r="J1197" s="335"/>
    </row>
    <row r="1198" spans="10:10">
      <c r="J1198" s="335"/>
    </row>
    <row r="1199" spans="10:10">
      <c r="J1199" s="335"/>
    </row>
    <row r="1200" spans="10:10">
      <c r="J1200" s="335"/>
    </row>
    <row r="1201" spans="10:10">
      <c r="J1201" s="335"/>
    </row>
    <row r="1202" spans="10:10">
      <c r="J1202" s="335"/>
    </row>
    <row r="1203" spans="10:10">
      <c r="J1203" s="335"/>
    </row>
    <row r="1204" spans="10:10">
      <c r="J1204" s="335"/>
    </row>
    <row r="1205" spans="10:10">
      <c r="J1205" s="335"/>
    </row>
    <row r="1206" spans="10:10">
      <c r="J1206" s="335"/>
    </row>
    <row r="1207" spans="10:10">
      <c r="J1207" s="335"/>
    </row>
    <row r="1208" spans="10:10">
      <c r="J1208" s="335"/>
    </row>
    <row r="1209" spans="10:10">
      <c r="J1209" s="335"/>
    </row>
    <row r="1210" spans="10:10">
      <c r="J1210" s="335"/>
    </row>
    <row r="1211" spans="10:10">
      <c r="J1211" s="335"/>
    </row>
    <row r="1212" spans="10:10">
      <c r="J1212" s="335"/>
    </row>
    <row r="1213" spans="10:10">
      <c r="J1213" s="335"/>
    </row>
    <row r="1214" spans="10:10">
      <c r="J1214" s="335"/>
    </row>
    <row r="1215" spans="10:10">
      <c r="J1215" s="335"/>
    </row>
    <row r="1216" spans="10:10">
      <c r="J1216" s="335"/>
    </row>
    <row r="1217" spans="10:10">
      <c r="J1217" s="335"/>
    </row>
    <row r="1218" spans="10:10">
      <c r="J1218" s="335"/>
    </row>
    <row r="1219" spans="10:10">
      <c r="J1219" s="335"/>
    </row>
    <row r="1220" spans="10:10">
      <c r="J1220" s="335"/>
    </row>
    <row r="1221" spans="10:10">
      <c r="J1221" s="335"/>
    </row>
    <row r="1222" spans="10:10">
      <c r="J1222" s="335"/>
    </row>
    <row r="1223" spans="10:10">
      <c r="J1223" s="335"/>
    </row>
    <row r="1224" spans="10:10">
      <c r="J1224" s="335"/>
    </row>
    <row r="1225" spans="10:10">
      <c r="J1225" s="335"/>
    </row>
    <row r="1226" spans="10:10">
      <c r="J1226" s="335"/>
    </row>
    <row r="1227" spans="10:10">
      <c r="J1227" s="335"/>
    </row>
    <row r="1228" spans="10:10">
      <c r="J1228" s="335"/>
    </row>
    <row r="1229" spans="10:10">
      <c r="J1229" s="335"/>
    </row>
    <row r="1230" spans="10:10">
      <c r="J1230" s="335"/>
    </row>
    <row r="1231" spans="10:10">
      <c r="J1231" s="335"/>
    </row>
    <row r="1232" spans="10:10">
      <c r="J1232" s="335"/>
    </row>
    <row r="1233" spans="10:10">
      <c r="J1233" s="335"/>
    </row>
    <row r="1234" spans="10:10">
      <c r="J1234" s="335"/>
    </row>
    <row r="1235" spans="10:10">
      <c r="J1235" s="335"/>
    </row>
    <row r="1236" spans="10:10">
      <c r="J1236" s="335"/>
    </row>
    <row r="1237" spans="10:10">
      <c r="J1237" s="335"/>
    </row>
    <row r="1238" spans="10:10">
      <c r="J1238" s="335"/>
    </row>
    <row r="1239" spans="10:10">
      <c r="J1239" s="335"/>
    </row>
    <row r="1240" spans="10:10">
      <c r="J1240" s="335"/>
    </row>
    <row r="1241" spans="10:10">
      <c r="J1241" s="335"/>
    </row>
    <row r="1242" spans="10:10">
      <c r="J1242" s="335"/>
    </row>
    <row r="1243" spans="10:10">
      <c r="J1243" s="335"/>
    </row>
    <row r="1244" spans="10:10">
      <c r="J1244" s="335"/>
    </row>
    <row r="1245" spans="10:10">
      <c r="J1245" s="335"/>
    </row>
    <row r="1246" spans="10:10">
      <c r="J1246" s="335"/>
    </row>
    <row r="1247" spans="10:10">
      <c r="J1247" s="335"/>
    </row>
    <row r="1248" spans="10:10">
      <c r="J1248" s="335"/>
    </row>
    <row r="1249" spans="10:10">
      <c r="J1249" s="335"/>
    </row>
    <row r="1250" spans="10:10">
      <c r="J1250" s="335"/>
    </row>
    <row r="1251" spans="10:10">
      <c r="J1251" s="335"/>
    </row>
    <row r="1252" spans="10:10">
      <c r="J1252" s="335"/>
    </row>
    <row r="1253" spans="10:10">
      <c r="J1253" s="335"/>
    </row>
    <row r="1254" spans="10:10">
      <c r="J1254" s="335"/>
    </row>
    <row r="1255" spans="10:10">
      <c r="J1255" s="335"/>
    </row>
    <row r="1256" spans="10:10">
      <c r="J1256" s="335"/>
    </row>
    <row r="1257" spans="10:10">
      <c r="J1257" s="335"/>
    </row>
    <row r="1258" spans="10:10">
      <c r="J1258" s="335"/>
    </row>
    <row r="1259" spans="10:10">
      <c r="J1259" s="335"/>
    </row>
    <row r="1260" spans="10:10">
      <c r="J1260" s="335"/>
    </row>
    <row r="1261" spans="10:10">
      <c r="J1261" s="335"/>
    </row>
    <row r="1262" spans="10:10">
      <c r="J1262" s="335"/>
    </row>
    <row r="1263" spans="10:10">
      <c r="J1263" s="335"/>
    </row>
    <row r="1264" spans="10:10">
      <c r="J1264" s="335"/>
    </row>
    <row r="1265" spans="10:10">
      <c r="J1265" s="335"/>
    </row>
    <row r="1266" spans="10:10">
      <c r="J1266" s="335"/>
    </row>
    <row r="1267" spans="10:10">
      <c r="J1267" s="335"/>
    </row>
    <row r="1268" spans="10:10">
      <c r="J1268" s="335"/>
    </row>
    <row r="1269" spans="10:10">
      <c r="J1269" s="335"/>
    </row>
    <row r="1270" spans="10:10">
      <c r="J1270" s="335"/>
    </row>
    <row r="1271" spans="10:10">
      <c r="J1271" s="335"/>
    </row>
    <row r="1272" spans="10:10">
      <c r="J1272" s="335"/>
    </row>
    <row r="1273" spans="10:10">
      <c r="J1273" s="335"/>
    </row>
    <row r="1274" spans="10:10">
      <c r="J1274" s="335"/>
    </row>
    <row r="1275" spans="10:10">
      <c r="J1275" s="335"/>
    </row>
    <row r="1276" spans="10:10">
      <c r="J1276" s="335"/>
    </row>
    <row r="1277" spans="10:10">
      <c r="J1277" s="335"/>
    </row>
    <row r="1278" spans="10:10">
      <c r="J1278" s="335"/>
    </row>
    <row r="1279" spans="10:10">
      <c r="J1279" s="335"/>
    </row>
    <row r="1280" spans="10:10">
      <c r="J1280" s="335"/>
    </row>
    <row r="1281" spans="10:10">
      <c r="J1281" s="335"/>
    </row>
    <row r="1282" spans="10:10">
      <c r="J1282" s="335"/>
    </row>
    <row r="1283" spans="10:10">
      <c r="J1283" s="335"/>
    </row>
    <row r="1284" spans="10:10">
      <c r="J1284" s="335"/>
    </row>
    <row r="1285" spans="10:10">
      <c r="J1285" s="335"/>
    </row>
    <row r="1286" spans="10:10">
      <c r="J1286" s="335"/>
    </row>
    <row r="1287" spans="10:10">
      <c r="J1287" s="335"/>
    </row>
    <row r="1288" spans="10:10">
      <c r="J1288" s="335"/>
    </row>
    <row r="1289" spans="10:10">
      <c r="J1289" s="335"/>
    </row>
    <row r="1290" spans="10:10">
      <c r="J1290" s="335"/>
    </row>
    <row r="1291" spans="10:10">
      <c r="J1291" s="335"/>
    </row>
    <row r="1292" spans="10:10">
      <c r="J1292" s="335"/>
    </row>
    <row r="1293" spans="10:10">
      <c r="J1293" s="335"/>
    </row>
    <row r="1294" spans="10:10">
      <c r="J1294" s="335"/>
    </row>
    <row r="1295" spans="10:10">
      <c r="J1295" s="335"/>
    </row>
    <row r="1296" spans="10:10">
      <c r="J1296" s="335"/>
    </row>
    <row r="1297" spans="10:10">
      <c r="J1297" s="335"/>
    </row>
    <row r="1298" spans="10:10">
      <c r="J1298" s="335"/>
    </row>
    <row r="1299" spans="10:10">
      <c r="J1299" s="335"/>
    </row>
    <row r="1300" spans="10:10">
      <c r="J1300" s="335"/>
    </row>
    <row r="1301" spans="10:10">
      <c r="J1301" s="335"/>
    </row>
    <row r="1302" spans="10:10">
      <c r="J1302" s="335"/>
    </row>
    <row r="1303" spans="10:10">
      <c r="J1303" s="335"/>
    </row>
    <row r="1304" spans="10:10">
      <c r="J1304" s="335"/>
    </row>
    <row r="1305" spans="10:10">
      <c r="J1305" s="335"/>
    </row>
    <row r="1306" spans="10:10">
      <c r="J1306" s="335"/>
    </row>
    <row r="1307" spans="10:10">
      <c r="J1307" s="335"/>
    </row>
    <row r="1308" spans="10:10">
      <c r="J1308" s="335"/>
    </row>
    <row r="1309" spans="10:10">
      <c r="J1309" s="335"/>
    </row>
    <row r="1310" spans="10:10">
      <c r="J1310" s="335"/>
    </row>
    <row r="1311" spans="10:10">
      <c r="J1311" s="335"/>
    </row>
    <row r="1312" spans="10:10">
      <c r="J1312" s="335"/>
    </row>
    <row r="1313" spans="10:10">
      <c r="J1313" s="335"/>
    </row>
    <row r="1314" spans="10:10">
      <c r="J1314" s="335"/>
    </row>
    <row r="1315" spans="10:10">
      <c r="J1315" s="335"/>
    </row>
    <row r="1316" spans="10:10">
      <c r="J1316" s="335"/>
    </row>
    <row r="1317" spans="10:10">
      <c r="J1317" s="335"/>
    </row>
    <row r="1318" spans="10:10">
      <c r="J1318" s="335"/>
    </row>
    <row r="1319" spans="10:10">
      <c r="J1319" s="335"/>
    </row>
    <row r="1320" spans="10:10">
      <c r="J1320" s="335"/>
    </row>
    <row r="1321" spans="10:10">
      <c r="J1321" s="335"/>
    </row>
    <row r="1322" spans="10:10">
      <c r="J1322" s="335"/>
    </row>
    <row r="1323" spans="10:10">
      <c r="J1323" s="335"/>
    </row>
    <row r="1324" spans="10:10">
      <c r="J1324" s="335"/>
    </row>
    <row r="1325" spans="10:10">
      <c r="J1325" s="335"/>
    </row>
    <row r="1326" spans="10:10">
      <c r="J1326" s="335"/>
    </row>
    <row r="1327" spans="10:10">
      <c r="J1327" s="335"/>
    </row>
    <row r="1328" spans="10:10">
      <c r="J1328" s="335"/>
    </row>
    <row r="1329" spans="10:10">
      <c r="J1329" s="335"/>
    </row>
    <row r="1330" spans="10:10">
      <c r="J1330" s="335"/>
    </row>
    <row r="1331" spans="10:10">
      <c r="J1331" s="335"/>
    </row>
    <row r="1332" spans="10:10">
      <c r="J1332" s="335"/>
    </row>
    <row r="1333" spans="10:10">
      <c r="J1333" s="335"/>
    </row>
    <row r="1334" spans="10:10">
      <c r="J1334" s="335"/>
    </row>
    <row r="1335" spans="10:10">
      <c r="J1335" s="335"/>
    </row>
    <row r="1336" spans="10:10">
      <c r="J1336" s="335"/>
    </row>
    <row r="1337" spans="10:10">
      <c r="J1337" s="335"/>
    </row>
    <row r="1338" spans="10:10">
      <c r="J1338" s="335"/>
    </row>
    <row r="1339" spans="10:10">
      <c r="J1339" s="335"/>
    </row>
    <row r="1340" spans="10:10">
      <c r="J1340" s="335"/>
    </row>
    <row r="1341" spans="10:10">
      <c r="J1341" s="335"/>
    </row>
    <row r="1342" spans="10:10">
      <c r="J1342" s="335"/>
    </row>
    <row r="1343" spans="10:10">
      <c r="J1343" s="335"/>
    </row>
    <row r="1344" spans="10:10">
      <c r="J1344" s="335"/>
    </row>
    <row r="1345" spans="10:10">
      <c r="J1345" s="335"/>
    </row>
    <row r="1346" spans="10:10">
      <c r="J1346" s="335"/>
    </row>
    <row r="1347" spans="10:10">
      <c r="J1347" s="335"/>
    </row>
    <row r="1348" spans="10:10">
      <c r="J1348" s="335"/>
    </row>
    <row r="1349" spans="10:10">
      <c r="J1349" s="335"/>
    </row>
    <row r="1350" spans="10:10">
      <c r="J1350" s="335"/>
    </row>
    <row r="1351" spans="10:10">
      <c r="J1351" s="335"/>
    </row>
    <row r="1352" spans="10:10">
      <c r="J1352" s="335"/>
    </row>
    <row r="1353" spans="10:10">
      <c r="J1353" s="335"/>
    </row>
    <row r="1354" spans="10:10">
      <c r="J1354" s="335"/>
    </row>
    <row r="1355" spans="10:10">
      <c r="J1355" s="335"/>
    </row>
    <row r="1356" spans="10:10">
      <c r="J1356" s="335"/>
    </row>
    <row r="1357" spans="10:10">
      <c r="J1357" s="335"/>
    </row>
    <row r="1358" spans="10:10">
      <c r="J1358" s="335"/>
    </row>
    <row r="1359" spans="10:10">
      <c r="J1359" s="335"/>
    </row>
    <row r="1360" spans="10:10">
      <c r="J1360" s="335"/>
    </row>
    <row r="1361" spans="10:10">
      <c r="J1361" s="335"/>
    </row>
    <row r="1362" spans="10:10">
      <c r="J1362" s="335"/>
    </row>
    <row r="1363" spans="10:10">
      <c r="J1363" s="335"/>
    </row>
    <row r="1364" spans="10:10">
      <c r="J1364" s="335"/>
    </row>
    <row r="1365" spans="10:10">
      <c r="J1365" s="335"/>
    </row>
    <row r="1366" spans="10:10">
      <c r="J1366" s="335"/>
    </row>
    <row r="1367" spans="10:10">
      <c r="J1367" s="335"/>
    </row>
    <row r="1368" spans="10:10">
      <c r="J1368" s="335"/>
    </row>
    <row r="1369" spans="10:10">
      <c r="J1369" s="335"/>
    </row>
    <row r="1370" spans="10:10">
      <c r="J1370" s="335"/>
    </row>
    <row r="1371" spans="10:10">
      <c r="J1371" s="335"/>
    </row>
    <row r="1372" spans="10:10">
      <c r="J1372" s="335"/>
    </row>
    <row r="1373" spans="10:10">
      <c r="J1373" s="335"/>
    </row>
    <row r="1374" spans="10:10">
      <c r="J1374" s="335"/>
    </row>
    <row r="1375" spans="10:10">
      <c r="J1375" s="335"/>
    </row>
    <row r="1376" spans="10:10">
      <c r="J1376" s="335"/>
    </row>
    <row r="1377" spans="10:10">
      <c r="J1377" s="335"/>
    </row>
    <row r="1378" spans="10:10">
      <c r="J1378" s="335"/>
    </row>
    <row r="1379" spans="10:10">
      <c r="J1379" s="335"/>
    </row>
    <row r="1380" spans="10:10">
      <c r="J1380" s="335"/>
    </row>
    <row r="1381" spans="10:10">
      <c r="J1381" s="335"/>
    </row>
    <row r="1382" spans="10:10">
      <c r="J1382" s="335"/>
    </row>
    <row r="1383" spans="10:10">
      <c r="J1383" s="335"/>
    </row>
    <row r="1384" spans="10:10">
      <c r="J1384" s="335"/>
    </row>
    <row r="1385" spans="10:10">
      <c r="J1385" s="335"/>
    </row>
    <row r="1386" spans="10:10">
      <c r="J1386" s="335"/>
    </row>
    <row r="1387" spans="10:10">
      <c r="J1387" s="335"/>
    </row>
    <row r="1388" spans="10:10">
      <c r="J1388" s="335"/>
    </row>
    <row r="1389" spans="10:10">
      <c r="J1389" s="335"/>
    </row>
    <row r="1390" spans="10:10">
      <c r="J1390" s="335"/>
    </row>
    <row r="1391" spans="10:10">
      <c r="J1391" s="335"/>
    </row>
    <row r="1392" spans="10:10">
      <c r="J1392" s="335"/>
    </row>
    <row r="1393" spans="10:10">
      <c r="J1393" s="335"/>
    </row>
    <row r="1394" spans="10:10">
      <c r="J1394" s="335"/>
    </row>
    <row r="1395" spans="10:10">
      <c r="J1395" s="335"/>
    </row>
    <row r="1396" spans="10:10">
      <c r="J1396" s="335"/>
    </row>
    <row r="1397" spans="10:10">
      <c r="J1397" s="335"/>
    </row>
    <row r="1398" spans="10:10">
      <c r="J1398" s="335"/>
    </row>
    <row r="1399" spans="10:10">
      <c r="J1399" s="335"/>
    </row>
    <row r="1400" spans="10:10">
      <c r="J1400" s="335"/>
    </row>
    <row r="1401" spans="10:10">
      <c r="J1401" s="335"/>
    </row>
    <row r="1402" spans="10:10">
      <c r="J1402" s="335"/>
    </row>
    <row r="1403" spans="10:10">
      <c r="J1403" s="335"/>
    </row>
    <row r="1404" spans="10:10">
      <c r="J1404" s="335"/>
    </row>
    <row r="1405" spans="10:10">
      <c r="J1405" s="335"/>
    </row>
    <row r="1406" spans="10:10">
      <c r="J1406" s="335"/>
    </row>
    <row r="1407" spans="10:10">
      <c r="J1407" s="335"/>
    </row>
    <row r="1408" spans="10:10">
      <c r="J1408" s="335"/>
    </row>
    <row r="1409" spans="10:10">
      <c r="J1409" s="335"/>
    </row>
    <row r="1410" spans="10:10">
      <c r="J1410" s="335"/>
    </row>
    <row r="1411" spans="10:10">
      <c r="J1411" s="335"/>
    </row>
    <row r="1412" spans="10:10">
      <c r="J1412" s="335"/>
    </row>
    <row r="1413" spans="10:10">
      <c r="J1413" s="335"/>
    </row>
    <row r="1414" spans="10:10">
      <c r="J1414" s="335"/>
    </row>
    <row r="1415" spans="10:10">
      <c r="J1415" s="335"/>
    </row>
    <row r="1416" spans="10:10">
      <c r="J1416" s="335"/>
    </row>
    <row r="1417" spans="10:10">
      <c r="J1417" s="335"/>
    </row>
    <row r="1418" spans="10:10">
      <c r="J1418" s="335"/>
    </row>
    <row r="1419" spans="10:10">
      <c r="J1419" s="335"/>
    </row>
    <row r="1420" spans="10:10">
      <c r="J1420" s="335"/>
    </row>
    <row r="1421" spans="10:10">
      <c r="J1421" s="335"/>
    </row>
    <row r="1422" spans="10:10">
      <c r="J1422" s="335"/>
    </row>
    <row r="1423" spans="10:10">
      <c r="J1423" s="335"/>
    </row>
    <row r="1424" spans="10:10">
      <c r="J1424" s="335"/>
    </row>
    <row r="1425" spans="10:10">
      <c r="J1425" s="335"/>
    </row>
    <row r="1426" spans="10:10">
      <c r="J1426" s="335"/>
    </row>
    <row r="1427" spans="10:10">
      <c r="J1427" s="335"/>
    </row>
    <row r="1428" spans="10:10">
      <c r="J1428" s="335"/>
    </row>
    <row r="1429" spans="10:10">
      <c r="J1429" s="335"/>
    </row>
    <row r="1430" spans="10:10">
      <c r="J1430" s="335"/>
    </row>
    <row r="1431" spans="10:10">
      <c r="J1431" s="335"/>
    </row>
    <row r="1432" spans="10:10">
      <c r="J1432" s="335"/>
    </row>
    <row r="1433" spans="10:10">
      <c r="J1433" s="335"/>
    </row>
    <row r="1434" spans="10:10">
      <c r="J1434" s="335"/>
    </row>
    <row r="1435" spans="10:10">
      <c r="J1435" s="335"/>
    </row>
    <row r="1436" spans="10:10">
      <c r="J1436" s="335"/>
    </row>
    <row r="1437" spans="10:10">
      <c r="J1437" s="335"/>
    </row>
    <row r="1438" spans="10:10">
      <c r="J1438" s="335"/>
    </row>
    <row r="1439" spans="10:10">
      <c r="J1439" s="335"/>
    </row>
    <row r="1440" spans="10:10">
      <c r="J1440" s="335"/>
    </row>
    <row r="1441" spans="10:10">
      <c r="J1441" s="335"/>
    </row>
    <row r="1442" spans="10:10">
      <c r="J1442" s="335"/>
    </row>
    <row r="1443" spans="10:10">
      <c r="J1443" s="335"/>
    </row>
    <row r="1444" spans="10:10">
      <c r="J1444" s="335"/>
    </row>
    <row r="1445" spans="10:10">
      <c r="J1445" s="335"/>
    </row>
    <row r="1446" spans="10:10">
      <c r="J1446" s="335"/>
    </row>
    <row r="1447" spans="10:10">
      <c r="J1447" s="335"/>
    </row>
    <row r="1448" spans="10:10">
      <c r="J1448" s="335"/>
    </row>
    <row r="1449" spans="10:10">
      <c r="J1449" s="335"/>
    </row>
    <row r="1450" spans="10:10">
      <c r="J1450" s="335"/>
    </row>
    <row r="1451" spans="10:10">
      <c r="J1451" s="335"/>
    </row>
    <row r="1452" spans="10:10">
      <c r="J1452" s="335"/>
    </row>
    <row r="1453" spans="10:10">
      <c r="J1453" s="335"/>
    </row>
    <row r="1454" spans="10:10">
      <c r="J1454" s="335"/>
    </row>
    <row r="1455" spans="10:10">
      <c r="J1455" s="335"/>
    </row>
    <row r="1456" spans="10:10">
      <c r="J1456" s="335"/>
    </row>
    <row r="1457" spans="10:10">
      <c r="J1457" s="335"/>
    </row>
    <row r="1458" spans="10:10">
      <c r="J1458" s="335"/>
    </row>
    <row r="1459" spans="10:10">
      <c r="J1459" s="335"/>
    </row>
    <row r="1460" spans="10:10">
      <c r="J1460" s="335"/>
    </row>
    <row r="1461" spans="10:10">
      <c r="J1461" s="335"/>
    </row>
    <row r="1462" spans="10:10">
      <c r="J1462" s="335"/>
    </row>
    <row r="1463" spans="10:10">
      <c r="J1463" s="335"/>
    </row>
    <row r="1464" spans="10:10">
      <c r="J1464" s="335"/>
    </row>
    <row r="1465" spans="10:10">
      <c r="J1465" s="335"/>
    </row>
    <row r="1466" spans="10:10">
      <c r="J1466" s="335"/>
    </row>
    <row r="1467" spans="10:10">
      <c r="J1467" s="335"/>
    </row>
    <row r="1468" spans="10:10">
      <c r="J1468" s="335"/>
    </row>
    <row r="1469" spans="10:10">
      <c r="J1469" s="335"/>
    </row>
    <row r="1470" spans="10:10">
      <c r="J1470" s="335"/>
    </row>
    <row r="1471" spans="10:10">
      <c r="J1471" s="335"/>
    </row>
    <row r="1472" spans="10:10">
      <c r="J1472" s="335"/>
    </row>
    <row r="1473" spans="10:10">
      <c r="J1473" s="335"/>
    </row>
    <row r="1474" spans="10:10">
      <c r="J1474" s="335"/>
    </row>
    <row r="1475" spans="10:10">
      <c r="J1475" s="335"/>
    </row>
    <row r="1476" spans="10:10">
      <c r="J1476" s="335"/>
    </row>
    <row r="1477" spans="10:10">
      <c r="J1477" s="335"/>
    </row>
    <row r="1478" spans="10:10">
      <c r="J1478" s="335"/>
    </row>
    <row r="1479" spans="10:10">
      <c r="J1479" s="335"/>
    </row>
    <row r="1480" spans="10:10">
      <c r="J1480" s="335"/>
    </row>
    <row r="1481" spans="10:10">
      <c r="J1481" s="335"/>
    </row>
    <row r="1482" spans="10:10">
      <c r="J1482" s="335"/>
    </row>
    <row r="1483" spans="10:10">
      <c r="J1483" s="335"/>
    </row>
    <row r="1484" spans="10:10">
      <c r="J1484" s="335"/>
    </row>
    <row r="1485" spans="10:10">
      <c r="J1485" s="335"/>
    </row>
    <row r="1486" spans="10:10">
      <c r="J1486" s="335"/>
    </row>
    <row r="1487" spans="10:10">
      <c r="J1487" s="335"/>
    </row>
    <row r="1488" spans="10:10">
      <c r="J1488" s="335"/>
    </row>
    <row r="1489" spans="10:10">
      <c r="J1489" s="335"/>
    </row>
    <row r="1490" spans="10:10">
      <c r="J1490" s="335"/>
    </row>
    <row r="1491" spans="10:10">
      <c r="J1491" s="335"/>
    </row>
    <row r="1492" spans="10:10">
      <c r="J1492" s="335"/>
    </row>
    <row r="1493" spans="10:10">
      <c r="J1493" s="335"/>
    </row>
    <row r="1494" spans="10:10">
      <c r="J1494" s="335"/>
    </row>
    <row r="1495" spans="10:10">
      <c r="J1495" s="335"/>
    </row>
    <row r="1496" spans="10:10">
      <c r="J1496" s="335"/>
    </row>
    <row r="1497" spans="10:10">
      <c r="J1497" s="335"/>
    </row>
    <row r="1498" spans="10:10">
      <c r="J1498" s="335"/>
    </row>
    <row r="1499" spans="10:10">
      <c r="J1499" s="335"/>
    </row>
    <row r="1500" spans="10:10">
      <c r="J1500" s="335"/>
    </row>
    <row r="1501" spans="10:10">
      <c r="J1501" s="335"/>
    </row>
    <row r="1502" spans="10:10">
      <c r="J1502" s="335"/>
    </row>
    <row r="1503" spans="10:10">
      <c r="J1503" s="335"/>
    </row>
    <row r="1504" spans="10:10">
      <c r="J1504" s="335"/>
    </row>
    <row r="1505" spans="10:10">
      <c r="J1505" s="335"/>
    </row>
    <row r="1506" spans="10:10">
      <c r="J1506" s="335"/>
    </row>
    <row r="1507" spans="10:10">
      <c r="J1507" s="335"/>
    </row>
    <row r="1508" spans="10:10">
      <c r="J1508" s="335"/>
    </row>
    <row r="1509" spans="10:10">
      <c r="J1509" s="335"/>
    </row>
    <row r="1510" spans="10:10">
      <c r="J1510" s="335"/>
    </row>
    <row r="1511" spans="10:10">
      <c r="J1511" s="335"/>
    </row>
    <row r="1512" spans="10:10">
      <c r="J1512" s="335"/>
    </row>
    <row r="1513" spans="10:10">
      <c r="J1513" s="335"/>
    </row>
    <row r="1514" spans="10:10">
      <c r="J1514" s="335"/>
    </row>
    <row r="1515" spans="10:10">
      <c r="J1515" s="335"/>
    </row>
    <row r="1516" spans="10:10">
      <c r="J1516" s="335"/>
    </row>
    <row r="1517" spans="10:10">
      <c r="J1517" s="335"/>
    </row>
    <row r="1518" spans="10:10">
      <c r="J1518" s="335"/>
    </row>
    <row r="1519" spans="10:10">
      <c r="J1519" s="335"/>
    </row>
    <row r="1520" spans="10:10">
      <c r="J1520" s="335"/>
    </row>
    <row r="1521" spans="10:10">
      <c r="J1521" s="335"/>
    </row>
    <row r="1522" spans="10:10">
      <c r="J1522" s="335"/>
    </row>
    <row r="1523" spans="10:10">
      <c r="J1523" s="335"/>
    </row>
    <row r="1524" spans="10:10">
      <c r="J1524" s="335"/>
    </row>
    <row r="1525" spans="10:10">
      <c r="J1525" s="335"/>
    </row>
    <row r="1526" spans="10:10">
      <c r="J1526" s="335"/>
    </row>
    <row r="1527" spans="10:10">
      <c r="J1527" s="335"/>
    </row>
    <row r="1528" spans="10:10">
      <c r="J1528" s="335"/>
    </row>
    <row r="1529" spans="10:10">
      <c r="J1529" s="335"/>
    </row>
    <row r="1530" spans="10:10">
      <c r="J1530" s="335"/>
    </row>
    <row r="1531" spans="10:10">
      <c r="J1531" s="335"/>
    </row>
    <row r="1532" spans="10:10">
      <c r="J1532" s="335"/>
    </row>
    <row r="1533" spans="10:10">
      <c r="J1533" s="335"/>
    </row>
    <row r="1534" spans="10:10">
      <c r="J1534" s="335"/>
    </row>
    <row r="1535" spans="10:10">
      <c r="J1535" s="335"/>
    </row>
    <row r="1536" spans="10:10">
      <c r="J1536" s="335"/>
    </row>
    <row r="1537" spans="10:10">
      <c r="J1537" s="335"/>
    </row>
    <row r="1538" spans="10:10">
      <c r="J1538" s="335"/>
    </row>
    <row r="1539" spans="10:10">
      <c r="J1539" s="335"/>
    </row>
    <row r="1540" spans="10:10">
      <c r="J1540" s="335"/>
    </row>
    <row r="1541" spans="10:10">
      <c r="J1541" s="335"/>
    </row>
    <row r="1542" spans="10:10">
      <c r="J1542" s="335"/>
    </row>
    <row r="1543" spans="10:10">
      <c r="J1543" s="335"/>
    </row>
    <row r="1544" spans="10:10">
      <c r="J1544" s="335"/>
    </row>
    <row r="1545" spans="10:10">
      <c r="J1545" s="335"/>
    </row>
    <row r="1546" spans="10:10">
      <c r="J1546" s="335"/>
    </row>
    <row r="1547" spans="10:10">
      <c r="J1547" s="335"/>
    </row>
    <row r="1548" spans="10:10">
      <c r="J1548" s="335"/>
    </row>
    <row r="1549" spans="10:10">
      <c r="J1549" s="335"/>
    </row>
    <row r="1550" spans="10:10">
      <c r="J1550" s="335"/>
    </row>
    <row r="1551" spans="10:10">
      <c r="J1551" s="335"/>
    </row>
    <row r="1552" spans="10:10">
      <c r="J1552" s="335"/>
    </row>
    <row r="1553" spans="10:10">
      <c r="J1553" s="335"/>
    </row>
    <row r="1554" spans="10:10">
      <c r="J1554" s="335"/>
    </row>
    <row r="1555" spans="10:10">
      <c r="J1555" s="335"/>
    </row>
    <row r="1556" spans="10:10">
      <c r="J1556" s="335"/>
    </row>
    <row r="1557" spans="10:10">
      <c r="J1557" s="335"/>
    </row>
    <row r="1558" spans="10:10">
      <c r="J1558" s="335"/>
    </row>
    <row r="1559" spans="10:10">
      <c r="J1559" s="335"/>
    </row>
    <row r="1560" spans="10:10">
      <c r="J1560" s="335"/>
    </row>
    <row r="1561" spans="10:10">
      <c r="J1561" s="335"/>
    </row>
    <row r="1562" spans="10:10">
      <c r="J1562" s="335"/>
    </row>
    <row r="1563" spans="10:10">
      <c r="J1563" s="335"/>
    </row>
    <row r="1564" spans="10:10">
      <c r="J1564" s="335"/>
    </row>
    <row r="1565" spans="10:10">
      <c r="J1565" s="335"/>
    </row>
    <row r="1566" spans="10:10">
      <c r="J1566" s="335"/>
    </row>
    <row r="1567" spans="10:10">
      <c r="J1567" s="335"/>
    </row>
    <row r="1568" spans="10:10">
      <c r="J1568" s="335"/>
    </row>
    <row r="1569" spans="10:10">
      <c r="J1569" s="335"/>
    </row>
    <row r="1570" spans="10:10">
      <c r="J1570" s="335"/>
    </row>
    <row r="1571" spans="10:10">
      <c r="J1571" s="335"/>
    </row>
    <row r="1572" spans="10:10">
      <c r="J1572" s="335"/>
    </row>
    <row r="1573" spans="10:10">
      <c r="J1573" s="335"/>
    </row>
    <row r="1574" spans="10:10">
      <c r="J1574" s="335"/>
    </row>
    <row r="1575" spans="10:10">
      <c r="J1575" s="335"/>
    </row>
    <row r="1576" spans="10:10">
      <c r="J1576" s="335"/>
    </row>
    <row r="1577" spans="10:10">
      <c r="J1577" s="335"/>
    </row>
    <row r="1578" spans="10:10">
      <c r="J1578" s="335"/>
    </row>
    <row r="1579" spans="10:10">
      <c r="J1579" s="335"/>
    </row>
    <row r="1580" spans="10:10">
      <c r="J1580" s="335"/>
    </row>
    <row r="1581" spans="10:10">
      <c r="J1581" s="335"/>
    </row>
    <row r="1582" spans="10:10">
      <c r="J1582" s="335"/>
    </row>
    <row r="1583" spans="10:10">
      <c r="J1583" s="335"/>
    </row>
    <row r="1584" spans="10:10">
      <c r="J1584" s="335"/>
    </row>
    <row r="1585" spans="10:10">
      <c r="J1585" s="335"/>
    </row>
    <row r="1586" spans="10:10">
      <c r="J1586" s="335"/>
    </row>
    <row r="1587" spans="10:10">
      <c r="J1587" s="335"/>
    </row>
    <row r="1588" spans="10:10">
      <c r="J1588" s="335"/>
    </row>
    <row r="1589" spans="10:10">
      <c r="J1589" s="335"/>
    </row>
    <row r="1590" spans="10:10">
      <c r="J1590" s="335"/>
    </row>
    <row r="1591" spans="10:10">
      <c r="J1591" s="335"/>
    </row>
    <row r="1592" spans="10:10">
      <c r="J1592" s="335"/>
    </row>
    <row r="1593" spans="10:10">
      <c r="J1593" s="335"/>
    </row>
    <row r="1594" spans="10:10">
      <c r="J1594" s="335"/>
    </row>
    <row r="1595" spans="10:10">
      <c r="J1595" s="335"/>
    </row>
    <row r="1596" spans="10:10">
      <c r="J1596" s="335"/>
    </row>
    <row r="1597" spans="10:10">
      <c r="J1597" s="335"/>
    </row>
    <row r="1598" spans="10:10">
      <c r="J1598" s="335"/>
    </row>
    <row r="1599" spans="10:10">
      <c r="J1599" s="335"/>
    </row>
    <row r="1600" spans="10:10">
      <c r="J1600" s="335"/>
    </row>
    <row r="1601" spans="10:10">
      <c r="J1601" s="335"/>
    </row>
    <row r="1602" spans="10:10">
      <c r="J1602" s="335"/>
    </row>
    <row r="1603" spans="10:10">
      <c r="J1603" s="335"/>
    </row>
    <row r="1604" spans="10:10">
      <c r="J1604" s="335"/>
    </row>
    <row r="1605" spans="10:10">
      <c r="J1605" s="335"/>
    </row>
    <row r="1606" spans="10:10">
      <c r="J1606" s="335"/>
    </row>
    <row r="1607" spans="10:10">
      <c r="J1607" s="335"/>
    </row>
    <row r="1608" spans="10:10">
      <c r="J1608" s="335"/>
    </row>
    <row r="1609" spans="10:10">
      <c r="J1609" s="335"/>
    </row>
    <row r="1610" spans="10:10">
      <c r="J1610" s="335"/>
    </row>
    <row r="1611" spans="10:10">
      <c r="J1611" s="335"/>
    </row>
    <row r="1612" spans="10:10">
      <c r="J1612" s="335"/>
    </row>
    <row r="1613" spans="10:10">
      <c r="J1613" s="335"/>
    </row>
    <row r="1614" spans="10:10">
      <c r="J1614" s="335"/>
    </row>
    <row r="1615" spans="10:10">
      <c r="J1615" s="335"/>
    </row>
    <row r="1616" spans="10:10">
      <c r="J1616" s="335"/>
    </row>
    <row r="1617" spans="10:10">
      <c r="J1617" s="335"/>
    </row>
    <row r="1618" spans="10:10">
      <c r="J1618" s="335"/>
    </row>
    <row r="1619" spans="10:10">
      <c r="J1619" s="335"/>
    </row>
    <row r="1620" spans="10:10">
      <c r="J1620" s="335"/>
    </row>
    <row r="1621" spans="10:10">
      <c r="J1621" s="335"/>
    </row>
    <row r="1622" spans="10:10">
      <c r="J1622" s="335"/>
    </row>
    <row r="1623" spans="10:10">
      <c r="J1623" s="335"/>
    </row>
    <row r="1624" spans="10:10">
      <c r="J1624" s="335"/>
    </row>
    <row r="1625" spans="10:10">
      <c r="J1625" s="335"/>
    </row>
    <row r="1626" spans="10:10">
      <c r="J1626" s="335"/>
    </row>
    <row r="1627" spans="10:10">
      <c r="J1627" s="335"/>
    </row>
    <row r="1628" spans="10:10">
      <c r="J1628" s="335"/>
    </row>
    <row r="1629" spans="10:10">
      <c r="J1629" s="335"/>
    </row>
    <row r="1630" spans="10:10">
      <c r="J1630" s="335"/>
    </row>
    <row r="1631" spans="10:10">
      <c r="J1631" s="335"/>
    </row>
    <row r="1632" spans="10:10">
      <c r="J1632" s="335"/>
    </row>
    <row r="1633" spans="10:10">
      <c r="J1633" s="335"/>
    </row>
    <row r="1634" spans="10:10">
      <c r="J1634" s="335"/>
    </row>
    <row r="1635" spans="10:10">
      <c r="J1635" s="335"/>
    </row>
    <row r="1636" spans="10:10">
      <c r="J1636" s="335"/>
    </row>
    <row r="1637" spans="10:10">
      <c r="J1637" s="335"/>
    </row>
    <row r="1638" spans="10:10">
      <c r="J1638" s="335"/>
    </row>
    <row r="1639" spans="10:10">
      <c r="J1639" s="335"/>
    </row>
    <row r="1640" spans="10:10">
      <c r="J1640" s="335"/>
    </row>
    <row r="1641" spans="10:10">
      <c r="J1641" s="335"/>
    </row>
    <row r="1642" spans="10:10">
      <c r="J1642" s="335"/>
    </row>
    <row r="1643" spans="10:10">
      <c r="J1643" s="335"/>
    </row>
    <row r="1644" spans="10:10">
      <c r="J1644" s="335"/>
    </row>
    <row r="1645" spans="10:10">
      <c r="J1645" s="335"/>
    </row>
    <row r="1646" spans="10:10">
      <c r="J1646" s="335"/>
    </row>
    <row r="1647" spans="10:10">
      <c r="J1647" s="335"/>
    </row>
    <row r="1648" spans="10:10">
      <c r="J1648" s="335"/>
    </row>
    <row r="1649" spans="10:10">
      <c r="J1649" s="335"/>
    </row>
    <row r="1650" spans="10:10">
      <c r="J1650" s="335"/>
    </row>
    <row r="1651" spans="10:10">
      <c r="J1651" s="335"/>
    </row>
    <row r="1652" spans="10:10">
      <c r="J1652" s="335"/>
    </row>
    <row r="1653" spans="10:10">
      <c r="J1653" s="335"/>
    </row>
    <row r="1654" spans="10:10">
      <c r="J1654" s="335"/>
    </row>
    <row r="1655" spans="10:10">
      <c r="J1655" s="335"/>
    </row>
    <row r="1656" spans="10:10">
      <c r="J1656" s="335"/>
    </row>
    <row r="1657" spans="10:10">
      <c r="J1657" s="335"/>
    </row>
    <row r="1658" spans="10:10">
      <c r="J1658" s="335"/>
    </row>
    <row r="1659" spans="10:10">
      <c r="J1659" s="335"/>
    </row>
    <row r="1660" spans="10:10">
      <c r="J1660" s="335"/>
    </row>
    <row r="1661" spans="10:10">
      <c r="J1661" s="335"/>
    </row>
    <row r="1662" spans="10:10">
      <c r="J1662" s="335"/>
    </row>
    <row r="1663" spans="10:10">
      <c r="J1663" s="335"/>
    </row>
    <row r="1664" spans="10:10">
      <c r="J1664" s="335"/>
    </row>
    <row r="1665" spans="10:10">
      <c r="J1665" s="335"/>
    </row>
    <row r="1666" spans="10:10">
      <c r="J1666" s="335"/>
    </row>
    <row r="1667" spans="10:10">
      <c r="J1667" s="335"/>
    </row>
    <row r="1668" spans="10:10">
      <c r="J1668" s="335"/>
    </row>
    <row r="1669" spans="10:10">
      <c r="J1669" s="335"/>
    </row>
    <row r="1670" spans="10:10">
      <c r="J1670" s="335"/>
    </row>
    <row r="1671" spans="10:10">
      <c r="J1671" s="335"/>
    </row>
    <row r="1672" spans="10:10">
      <c r="J1672" s="335"/>
    </row>
    <row r="1673" spans="10:10">
      <c r="J1673" s="335"/>
    </row>
    <row r="1674" spans="10:10">
      <c r="J1674" s="335"/>
    </row>
    <row r="1675" spans="10:10">
      <c r="J1675" s="335"/>
    </row>
    <row r="1676" spans="10:10">
      <c r="J1676" s="335"/>
    </row>
    <row r="1677" spans="10:10">
      <c r="J1677" s="335"/>
    </row>
    <row r="1678" spans="10:10">
      <c r="J1678" s="335"/>
    </row>
    <row r="1679" spans="10:10">
      <c r="J1679" s="335"/>
    </row>
    <row r="1680" spans="10:10">
      <c r="J1680" s="335"/>
    </row>
    <row r="1681" spans="10:10">
      <c r="J1681" s="335"/>
    </row>
    <row r="1682" spans="10:10">
      <c r="J1682" s="335"/>
    </row>
    <row r="1683" spans="10:10">
      <c r="J1683" s="335"/>
    </row>
    <row r="1684" spans="10:10">
      <c r="J1684" s="335"/>
    </row>
    <row r="1685" spans="10:10">
      <c r="J1685" s="335"/>
    </row>
    <row r="1686" spans="10:10">
      <c r="J1686" s="335"/>
    </row>
    <row r="1687" spans="10:10">
      <c r="J1687" s="335"/>
    </row>
    <row r="1688" spans="10:10">
      <c r="J1688" s="335"/>
    </row>
    <row r="1689" spans="10:10">
      <c r="J1689" s="335"/>
    </row>
    <row r="1690" spans="10:10">
      <c r="J1690" s="335"/>
    </row>
    <row r="1691" spans="10:10">
      <c r="J1691" s="335"/>
    </row>
    <row r="1692" spans="10:10">
      <c r="J1692" s="335"/>
    </row>
    <row r="1693" spans="10:10">
      <c r="J1693" s="335"/>
    </row>
    <row r="1694" spans="10:10">
      <c r="J1694" s="335"/>
    </row>
    <row r="1695" spans="10:10">
      <c r="J1695" s="335"/>
    </row>
    <row r="1696" spans="10:10">
      <c r="J1696" s="335"/>
    </row>
    <row r="1697" spans="10:10">
      <c r="J1697" s="335"/>
    </row>
    <row r="1698" spans="10:10">
      <c r="J1698" s="335"/>
    </row>
    <row r="1699" spans="10:10">
      <c r="J1699" s="335"/>
    </row>
    <row r="1700" spans="10:10">
      <c r="J1700" s="335"/>
    </row>
    <row r="1701" spans="10:10">
      <c r="J1701" s="335"/>
    </row>
    <row r="1702" spans="10:10">
      <c r="J1702" s="335"/>
    </row>
    <row r="1703" spans="10:10">
      <c r="J1703" s="335"/>
    </row>
    <row r="1704" spans="10:10">
      <c r="J1704" s="335"/>
    </row>
    <row r="1705" spans="10:10">
      <c r="J1705" s="335"/>
    </row>
    <row r="1706" spans="10:10">
      <c r="J1706" s="335"/>
    </row>
    <row r="1707" spans="10:10">
      <c r="J1707" s="335"/>
    </row>
    <row r="1708" spans="10:10">
      <c r="J1708" s="335"/>
    </row>
    <row r="1709" spans="10:10">
      <c r="J1709" s="335"/>
    </row>
    <row r="1710" spans="10:10">
      <c r="J1710" s="335"/>
    </row>
    <row r="1711" spans="10:10">
      <c r="J1711" s="335"/>
    </row>
    <row r="1712" spans="10:10">
      <c r="J1712" s="335"/>
    </row>
    <row r="1713" spans="10:10">
      <c r="J1713" s="335"/>
    </row>
    <row r="1714" spans="10:10">
      <c r="J1714" s="335"/>
    </row>
    <row r="1715" spans="10:10">
      <c r="J1715" s="335"/>
    </row>
    <row r="1716" spans="10:10">
      <c r="J1716" s="335"/>
    </row>
    <row r="1717" spans="10:10">
      <c r="J1717" s="335"/>
    </row>
    <row r="1718" spans="10:10">
      <c r="J1718" s="335"/>
    </row>
    <row r="1719" spans="10:10">
      <c r="J1719" s="335"/>
    </row>
    <row r="1720" spans="10:10">
      <c r="J1720" s="335"/>
    </row>
    <row r="1721" spans="10:10">
      <c r="J1721" s="335"/>
    </row>
    <row r="1722" spans="10:10">
      <c r="J1722" s="335"/>
    </row>
    <row r="1723" spans="10:10">
      <c r="J1723" s="335"/>
    </row>
    <row r="1724" spans="10:10">
      <c r="J1724" s="335"/>
    </row>
    <row r="1725" spans="10:10">
      <c r="J1725" s="335"/>
    </row>
    <row r="1726" spans="10:10">
      <c r="J1726" s="335"/>
    </row>
    <row r="1727" spans="10:10">
      <c r="J1727" s="335"/>
    </row>
    <row r="1728" spans="10:10">
      <c r="J1728" s="335"/>
    </row>
    <row r="1729" spans="10:10">
      <c r="J1729" s="335"/>
    </row>
    <row r="1730" spans="10:10">
      <c r="J1730" s="335"/>
    </row>
    <row r="1731" spans="10:10">
      <c r="J1731" s="335"/>
    </row>
    <row r="1732" spans="10:10">
      <c r="J1732" s="335"/>
    </row>
    <row r="1733" spans="10:10">
      <c r="J1733" s="335"/>
    </row>
    <row r="1734" spans="10:10">
      <c r="J1734" s="335"/>
    </row>
    <row r="1735" spans="10:10">
      <c r="J1735" s="335"/>
    </row>
    <row r="1736" spans="10:10">
      <c r="J1736" s="335"/>
    </row>
    <row r="1737" spans="10:10">
      <c r="J1737" s="335"/>
    </row>
    <row r="1738" spans="10:10">
      <c r="J1738" s="335"/>
    </row>
    <row r="1739" spans="10:10">
      <c r="J1739" s="335"/>
    </row>
    <row r="1740" spans="10:10">
      <c r="J1740" s="335"/>
    </row>
    <row r="1741" spans="10:10">
      <c r="J1741" s="335"/>
    </row>
    <row r="1742" spans="10:10">
      <c r="J1742" s="335"/>
    </row>
    <row r="1743" spans="10:10">
      <c r="J1743" s="335"/>
    </row>
    <row r="1744" spans="10:10">
      <c r="J1744" s="335"/>
    </row>
    <row r="1745" spans="10:10">
      <c r="J1745" s="335"/>
    </row>
    <row r="1746" spans="10:10">
      <c r="J1746" s="335"/>
    </row>
    <row r="1747" spans="10:10">
      <c r="J1747" s="335"/>
    </row>
    <row r="1748" spans="10:10">
      <c r="J1748" s="335"/>
    </row>
    <row r="1749" spans="10:10">
      <c r="J1749" s="335"/>
    </row>
    <row r="1750" spans="10:10">
      <c r="J1750" s="335"/>
    </row>
    <row r="1751" spans="10:10">
      <c r="J1751" s="335"/>
    </row>
    <row r="1752" spans="10:10">
      <c r="J1752" s="335"/>
    </row>
    <row r="1753" spans="10:10">
      <c r="J1753" s="335"/>
    </row>
    <row r="1754" spans="10:10">
      <c r="J1754" s="335"/>
    </row>
    <row r="1755" spans="10:10">
      <c r="J1755" s="335"/>
    </row>
    <row r="1756" spans="10:10">
      <c r="J1756" s="335"/>
    </row>
    <row r="1757" spans="10:10">
      <c r="J1757" s="335"/>
    </row>
    <row r="1758" spans="10:10">
      <c r="J1758" s="335"/>
    </row>
    <row r="1759" spans="10:10">
      <c r="J1759" s="335"/>
    </row>
    <row r="1760" spans="10:10">
      <c r="J1760" s="335"/>
    </row>
    <row r="1761" spans="10:10">
      <c r="J1761" s="335"/>
    </row>
    <row r="1762" spans="10:10">
      <c r="J1762" s="335"/>
    </row>
    <row r="1763" spans="10:10">
      <c r="J1763" s="335"/>
    </row>
    <row r="1764" spans="10:10">
      <c r="J1764" s="335"/>
    </row>
    <row r="1765" spans="10:10">
      <c r="J1765" s="335"/>
    </row>
    <row r="1766" spans="10:10">
      <c r="J1766" s="335"/>
    </row>
    <row r="1767" spans="10:10">
      <c r="J1767" s="335"/>
    </row>
    <row r="1768" spans="10:10">
      <c r="J1768" s="335"/>
    </row>
    <row r="1769" spans="10:10">
      <c r="J1769" s="335"/>
    </row>
  </sheetData>
  <mergeCells count="28">
    <mergeCell ref="H62:I62"/>
    <mergeCell ref="H63:I63"/>
    <mergeCell ref="E58:E59"/>
    <mergeCell ref="F61:H61"/>
    <mergeCell ref="E42:E43"/>
    <mergeCell ref="E44:E45"/>
    <mergeCell ref="E46:E51"/>
    <mergeCell ref="E52:E53"/>
    <mergeCell ref="E54:E55"/>
    <mergeCell ref="E56:E57"/>
    <mergeCell ref="E39:E41"/>
    <mergeCell ref="E11:E12"/>
    <mergeCell ref="E13:E16"/>
    <mergeCell ref="E17:E19"/>
    <mergeCell ref="E20:E21"/>
    <mergeCell ref="E22:E23"/>
    <mergeCell ref="E24:E25"/>
    <mergeCell ref="E26:E28"/>
    <mergeCell ref="E29:E30"/>
    <mergeCell ref="E31:E32"/>
    <mergeCell ref="E33:E35"/>
    <mergeCell ref="E36:E38"/>
    <mergeCell ref="E9:E10"/>
    <mergeCell ref="B1:D1"/>
    <mergeCell ref="E2:I2"/>
    <mergeCell ref="E3:E4"/>
    <mergeCell ref="E5:E6"/>
    <mergeCell ref="E7:E8"/>
  </mergeCells>
  <pageMargins left="0.75" right="0.75" top="1" bottom="1" header="0.5" footer="0.5"/>
  <pageSetup paperSize="9" scale="68" orientation="portrait" r:id="rId1"/>
  <headerFooter alignWithMargins="0">
    <oddFooter>&amp;R&amp;P</oddFooter>
  </headerFooter>
  <rowBreaks count="3" manualBreakCount="3">
    <brk id="10" min="1" max="10" man="1"/>
    <brk id="17" min="1" max="10" man="1"/>
    <brk id="31" min="1"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34A7-C205-459B-AB44-59BAD6B5F13D}">
  <sheetPr>
    <tabColor theme="4"/>
  </sheetPr>
  <dimension ref="B1:K395"/>
  <sheetViews>
    <sheetView view="pageBreakPreview" topLeftCell="A179" zoomScaleNormal="100" zoomScaleSheetLayoutView="100" workbookViewId="0">
      <selection activeCell="J190" sqref="J190"/>
    </sheetView>
  </sheetViews>
  <sheetFormatPr defaultRowHeight="15"/>
  <cols>
    <col min="1" max="4" width="4.140625" style="341" customWidth="1"/>
    <col min="5" max="5" width="4.7109375" style="346" customWidth="1"/>
    <col min="6" max="6" width="46" style="343" customWidth="1"/>
    <col min="7" max="7" width="8.7109375" style="347" customWidth="1"/>
    <col min="8" max="8" width="8.7109375" style="348" customWidth="1"/>
    <col min="9" max="9" width="12.42578125" style="349" customWidth="1"/>
    <col min="10" max="10" width="12.42578125" style="350" customWidth="1"/>
    <col min="11" max="11" width="19.5703125" style="27" customWidth="1"/>
    <col min="12" max="257" width="9.140625" style="341"/>
    <col min="258" max="261" width="4.140625" style="341" customWidth="1"/>
    <col min="262" max="262" width="4.7109375" style="341" customWidth="1"/>
    <col min="263" max="263" width="46" style="341" customWidth="1"/>
    <col min="264" max="265" width="8.7109375" style="341" customWidth="1"/>
    <col min="266" max="267" width="12.42578125" style="341" customWidth="1"/>
    <col min="268" max="513" width="9.140625" style="341"/>
    <col min="514" max="517" width="4.140625" style="341" customWidth="1"/>
    <col min="518" max="518" width="4.7109375" style="341" customWidth="1"/>
    <col min="519" max="519" width="46" style="341" customWidth="1"/>
    <col min="520" max="521" width="8.7109375" style="341" customWidth="1"/>
    <col min="522" max="523" width="12.42578125" style="341" customWidth="1"/>
    <col min="524" max="769" width="9.140625" style="341"/>
    <col min="770" max="773" width="4.140625" style="341" customWidth="1"/>
    <col min="774" max="774" width="4.7109375" style="341" customWidth="1"/>
    <col min="775" max="775" width="46" style="341" customWidth="1"/>
    <col min="776" max="777" width="8.7109375" style="341" customWidth="1"/>
    <col min="778" max="779" width="12.42578125" style="341" customWidth="1"/>
    <col min="780" max="1025" width="9.140625" style="341"/>
    <col min="1026" max="1029" width="4.140625" style="341" customWidth="1"/>
    <col min="1030" max="1030" width="4.7109375" style="341" customWidth="1"/>
    <col min="1031" max="1031" width="46" style="341" customWidth="1"/>
    <col min="1032" max="1033" width="8.7109375" style="341" customWidth="1"/>
    <col min="1034" max="1035" width="12.42578125" style="341" customWidth="1"/>
    <col min="1036" max="1281" width="9.140625" style="341"/>
    <col min="1282" max="1285" width="4.140625" style="341" customWidth="1"/>
    <col min="1286" max="1286" width="4.7109375" style="341" customWidth="1"/>
    <col min="1287" max="1287" width="46" style="341" customWidth="1"/>
    <col min="1288" max="1289" width="8.7109375" style="341" customWidth="1"/>
    <col min="1290" max="1291" width="12.42578125" style="341" customWidth="1"/>
    <col min="1292" max="1537" width="9.140625" style="341"/>
    <col min="1538" max="1541" width="4.140625" style="341" customWidth="1"/>
    <col min="1542" max="1542" width="4.7109375" style="341" customWidth="1"/>
    <col min="1543" max="1543" width="46" style="341" customWidth="1"/>
    <col min="1544" max="1545" width="8.7109375" style="341" customWidth="1"/>
    <col min="1546" max="1547" width="12.42578125" style="341" customWidth="1"/>
    <col min="1548" max="1793" width="9.140625" style="341"/>
    <col min="1794" max="1797" width="4.140625" style="341" customWidth="1"/>
    <col min="1798" max="1798" width="4.7109375" style="341" customWidth="1"/>
    <col min="1799" max="1799" width="46" style="341" customWidth="1"/>
    <col min="1800" max="1801" width="8.7109375" style="341" customWidth="1"/>
    <col min="1802" max="1803" width="12.42578125" style="341" customWidth="1"/>
    <col min="1804" max="2049" width="9.140625" style="341"/>
    <col min="2050" max="2053" width="4.140625" style="341" customWidth="1"/>
    <col min="2054" max="2054" width="4.7109375" style="341" customWidth="1"/>
    <col min="2055" max="2055" width="46" style="341" customWidth="1"/>
    <col min="2056" max="2057" width="8.7109375" style="341" customWidth="1"/>
    <col min="2058" max="2059" width="12.42578125" style="341" customWidth="1"/>
    <col min="2060" max="2305" width="9.140625" style="341"/>
    <col min="2306" max="2309" width="4.140625" style="341" customWidth="1"/>
    <col min="2310" max="2310" width="4.7109375" style="341" customWidth="1"/>
    <col min="2311" max="2311" width="46" style="341" customWidth="1"/>
    <col min="2312" max="2313" width="8.7109375" style="341" customWidth="1"/>
    <col min="2314" max="2315" width="12.42578125" style="341" customWidth="1"/>
    <col min="2316" max="2561" width="9.140625" style="341"/>
    <col min="2562" max="2565" width="4.140625" style="341" customWidth="1"/>
    <col min="2566" max="2566" width="4.7109375" style="341" customWidth="1"/>
    <col min="2567" max="2567" width="46" style="341" customWidth="1"/>
    <col min="2568" max="2569" width="8.7109375" style="341" customWidth="1"/>
    <col min="2570" max="2571" width="12.42578125" style="341" customWidth="1"/>
    <col min="2572" max="2817" width="9.140625" style="341"/>
    <col min="2818" max="2821" width="4.140625" style="341" customWidth="1"/>
    <col min="2822" max="2822" width="4.7109375" style="341" customWidth="1"/>
    <col min="2823" max="2823" width="46" style="341" customWidth="1"/>
    <col min="2824" max="2825" width="8.7109375" style="341" customWidth="1"/>
    <col min="2826" max="2827" width="12.42578125" style="341" customWidth="1"/>
    <col min="2828" max="3073" width="9.140625" style="341"/>
    <col min="3074" max="3077" width="4.140625" style="341" customWidth="1"/>
    <col min="3078" max="3078" width="4.7109375" style="341" customWidth="1"/>
    <col min="3079" max="3079" width="46" style="341" customWidth="1"/>
    <col min="3080" max="3081" width="8.7109375" style="341" customWidth="1"/>
    <col min="3082" max="3083" width="12.42578125" style="341" customWidth="1"/>
    <col min="3084" max="3329" width="9.140625" style="341"/>
    <col min="3330" max="3333" width="4.140625" style="341" customWidth="1"/>
    <col min="3334" max="3334" width="4.7109375" style="341" customWidth="1"/>
    <col min="3335" max="3335" width="46" style="341" customWidth="1"/>
    <col min="3336" max="3337" width="8.7109375" style="341" customWidth="1"/>
    <col min="3338" max="3339" width="12.42578125" style="341" customWidth="1"/>
    <col min="3340" max="3585" width="9.140625" style="341"/>
    <col min="3586" max="3589" width="4.140625" style="341" customWidth="1"/>
    <col min="3590" max="3590" width="4.7109375" style="341" customWidth="1"/>
    <col min="3591" max="3591" width="46" style="341" customWidth="1"/>
    <col min="3592" max="3593" width="8.7109375" style="341" customWidth="1"/>
    <col min="3594" max="3595" width="12.42578125" style="341" customWidth="1"/>
    <col min="3596" max="3841" width="9.140625" style="341"/>
    <col min="3842" max="3845" width="4.140625" style="341" customWidth="1"/>
    <col min="3846" max="3846" width="4.7109375" style="341" customWidth="1"/>
    <col min="3847" max="3847" width="46" style="341" customWidth="1"/>
    <col min="3848" max="3849" width="8.7109375" style="341" customWidth="1"/>
    <col min="3850" max="3851" width="12.42578125" style="341" customWidth="1"/>
    <col min="3852" max="4097" width="9.140625" style="341"/>
    <col min="4098" max="4101" width="4.140625" style="341" customWidth="1"/>
    <col min="4102" max="4102" width="4.7109375" style="341" customWidth="1"/>
    <col min="4103" max="4103" width="46" style="341" customWidth="1"/>
    <col min="4104" max="4105" width="8.7109375" style="341" customWidth="1"/>
    <col min="4106" max="4107" width="12.42578125" style="341" customWidth="1"/>
    <col min="4108" max="4353" width="9.140625" style="341"/>
    <col min="4354" max="4357" width="4.140625" style="341" customWidth="1"/>
    <col min="4358" max="4358" width="4.7109375" style="341" customWidth="1"/>
    <col min="4359" max="4359" width="46" style="341" customWidth="1"/>
    <col min="4360" max="4361" width="8.7109375" style="341" customWidth="1"/>
    <col min="4362" max="4363" width="12.42578125" style="341" customWidth="1"/>
    <col min="4364" max="4609" width="9.140625" style="341"/>
    <col min="4610" max="4613" width="4.140625" style="341" customWidth="1"/>
    <col min="4614" max="4614" width="4.7109375" style="341" customWidth="1"/>
    <col min="4615" max="4615" width="46" style="341" customWidth="1"/>
    <col min="4616" max="4617" width="8.7109375" style="341" customWidth="1"/>
    <col min="4618" max="4619" width="12.42578125" style="341" customWidth="1"/>
    <col min="4620" max="4865" width="9.140625" style="341"/>
    <col min="4866" max="4869" width="4.140625" style="341" customWidth="1"/>
    <col min="4870" max="4870" width="4.7109375" style="341" customWidth="1"/>
    <col min="4871" max="4871" width="46" style="341" customWidth="1"/>
    <col min="4872" max="4873" width="8.7109375" style="341" customWidth="1"/>
    <col min="4874" max="4875" width="12.42578125" style="341" customWidth="1"/>
    <col min="4876" max="5121" width="9.140625" style="341"/>
    <col min="5122" max="5125" width="4.140625" style="341" customWidth="1"/>
    <col min="5126" max="5126" width="4.7109375" style="341" customWidth="1"/>
    <col min="5127" max="5127" width="46" style="341" customWidth="1"/>
    <col min="5128" max="5129" width="8.7109375" style="341" customWidth="1"/>
    <col min="5130" max="5131" width="12.42578125" style="341" customWidth="1"/>
    <col min="5132" max="5377" width="9.140625" style="341"/>
    <col min="5378" max="5381" width="4.140625" style="341" customWidth="1"/>
    <col min="5382" max="5382" width="4.7109375" style="341" customWidth="1"/>
    <col min="5383" max="5383" width="46" style="341" customWidth="1"/>
    <col min="5384" max="5385" width="8.7109375" style="341" customWidth="1"/>
    <col min="5386" max="5387" width="12.42578125" style="341" customWidth="1"/>
    <col min="5388" max="5633" width="9.140625" style="341"/>
    <col min="5634" max="5637" width="4.140625" style="341" customWidth="1"/>
    <col min="5638" max="5638" width="4.7109375" style="341" customWidth="1"/>
    <col min="5639" max="5639" width="46" style="341" customWidth="1"/>
    <col min="5640" max="5641" width="8.7109375" style="341" customWidth="1"/>
    <col min="5642" max="5643" width="12.42578125" style="341" customWidth="1"/>
    <col min="5644" max="5889" width="9.140625" style="341"/>
    <col min="5890" max="5893" width="4.140625" style="341" customWidth="1"/>
    <col min="5894" max="5894" width="4.7109375" style="341" customWidth="1"/>
    <col min="5895" max="5895" width="46" style="341" customWidth="1"/>
    <col min="5896" max="5897" width="8.7109375" style="341" customWidth="1"/>
    <col min="5898" max="5899" width="12.42578125" style="341" customWidth="1"/>
    <col min="5900" max="6145" width="9.140625" style="341"/>
    <col min="6146" max="6149" width="4.140625" style="341" customWidth="1"/>
    <col min="6150" max="6150" width="4.7109375" style="341" customWidth="1"/>
    <col min="6151" max="6151" width="46" style="341" customWidth="1"/>
    <col min="6152" max="6153" width="8.7109375" style="341" customWidth="1"/>
    <col min="6154" max="6155" width="12.42578125" style="341" customWidth="1"/>
    <col min="6156" max="6401" width="9.140625" style="341"/>
    <col min="6402" max="6405" width="4.140625" style="341" customWidth="1"/>
    <col min="6406" max="6406" width="4.7109375" style="341" customWidth="1"/>
    <col min="6407" max="6407" width="46" style="341" customWidth="1"/>
    <col min="6408" max="6409" width="8.7109375" style="341" customWidth="1"/>
    <col min="6410" max="6411" width="12.42578125" style="341" customWidth="1"/>
    <col min="6412" max="6657" width="9.140625" style="341"/>
    <col min="6658" max="6661" width="4.140625" style="341" customWidth="1"/>
    <col min="6662" max="6662" width="4.7109375" style="341" customWidth="1"/>
    <col min="6663" max="6663" width="46" style="341" customWidth="1"/>
    <col min="6664" max="6665" width="8.7109375" style="341" customWidth="1"/>
    <col min="6666" max="6667" width="12.42578125" style="341" customWidth="1"/>
    <col min="6668" max="6913" width="9.140625" style="341"/>
    <col min="6914" max="6917" width="4.140625" style="341" customWidth="1"/>
    <col min="6918" max="6918" width="4.7109375" style="341" customWidth="1"/>
    <col min="6919" max="6919" width="46" style="341" customWidth="1"/>
    <col min="6920" max="6921" width="8.7109375" style="341" customWidth="1"/>
    <col min="6922" max="6923" width="12.42578125" style="341" customWidth="1"/>
    <col min="6924" max="7169" width="9.140625" style="341"/>
    <col min="7170" max="7173" width="4.140625" style="341" customWidth="1"/>
    <col min="7174" max="7174" width="4.7109375" style="341" customWidth="1"/>
    <col min="7175" max="7175" width="46" style="341" customWidth="1"/>
    <col min="7176" max="7177" width="8.7109375" style="341" customWidth="1"/>
    <col min="7178" max="7179" width="12.42578125" style="341" customWidth="1"/>
    <col min="7180" max="7425" width="9.140625" style="341"/>
    <col min="7426" max="7429" width="4.140625" style="341" customWidth="1"/>
    <col min="7430" max="7430" width="4.7109375" style="341" customWidth="1"/>
    <col min="7431" max="7431" width="46" style="341" customWidth="1"/>
    <col min="7432" max="7433" width="8.7109375" style="341" customWidth="1"/>
    <col min="7434" max="7435" width="12.42578125" style="341" customWidth="1"/>
    <col min="7436" max="7681" width="9.140625" style="341"/>
    <col min="7682" max="7685" width="4.140625" style="341" customWidth="1"/>
    <col min="7686" max="7686" width="4.7109375" style="341" customWidth="1"/>
    <col min="7687" max="7687" width="46" style="341" customWidth="1"/>
    <col min="7688" max="7689" width="8.7109375" style="341" customWidth="1"/>
    <col min="7690" max="7691" width="12.42578125" style="341" customWidth="1"/>
    <col min="7692" max="7937" width="9.140625" style="341"/>
    <col min="7938" max="7941" width="4.140625" style="341" customWidth="1"/>
    <col min="7942" max="7942" width="4.7109375" style="341" customWidth="1"/>
    <col min="7943" max="7943" width="46" style="341" customWidth="1"/>
    <col min="7944" max="7945" width="8.7109375" style="341" customWidth="1"/>
    <col min="7946" max="7947" width="12.42578125" style="341" customWidth="1"/>
    <col min="7948" max="8193" width="9.140625" style="341"/>
    <col min="8194" max="8197" width="4.140625" style="341" customWidth="1"/>
    <col min="8198" max="8198" width="4.7109375" style="341" customWidth="1"/>
    <col min="8199" max="8199" width="46" style="341" customWidth="1"/>
    <col min="8200" max="8201" width="8.7109375" style="341" customWidth="1"/>
    <col min="8202" max="8203" width="12.42578125" style="341" customWidth="1"/>
    <col min="8204" max="8449" width="9.140625" style="341"/>
    <col min="8450" max="8453" width="4.140625" style="341" customWidth="1"/>
    <col min="8454" max="8454" width="4.7109375" style="341" customWidth="1"/>
    <col min="8455" max="8455" width="46" style="341" customWidth="1"/>
    <col min="8456" max="8457" width="8.7109375" style="341" customWidth="1"/>
    <col min="8458" max="8459" width="12.42578125" style="341" customWidth="1"/>
    <col min="8460" max="8705" width="9.140625" style="341"/>
    <col min="8706" max="8709" width="4.140625" style="341" customWidth="1"/>
    <col min="8710" max="8710" width="4.7109375" style="341" customWidth="1"/>
    <col min="8711" max="8711" width="46" style="341" customWidth="1"/>
    <col min="8712" max="8713" width="8.7109375" style="341" customWidth="1"/>
    <col min="8714" max="8715" width="12.42578125" style="341" customWidth="1"/>
    <col min="8716" max="8961" width="9.140625" style="341"/>
    <col min="8962" max="8965" width="4.140625" style="341" customWidth="1"/>
    <col min="8966" max="8966" width="4.7109375" style="341" customWidth="1"/>
    <col min="8967" max="8967" width="46" style="341" customWidth="1"/>
    <col min="8968" max="8969" width="8.7109375" style="341" customWidth="1"/>
    <col min="8970" max="8971" width="12.42578125" style="341" customWidth="1"/>
    <col min="8972" max="9217" width="9.140625" style="341"/>
    <col min="9218" max="9221" width="4.140625" style="341" customWidth="1"/>
    <col min="9222" max="9222" width="4.7109375" style="341" customWidth="1"/>
    <col min="9223" max="9223" width="46" style="341" customWidth="1"/>
    <col min="9224" max="9225" width="8.7109375" style="341" customWidth="1"/>
    <col min="9226" max="9227" width="12.42578125" style="341" customWidth="1"/>
    <col min="9228" max="9473" width="9.140625" style="341"/>
    <col min="9474" max="9477" width="4.140625" style="341" customWidth="1"/>
    <col min="9478" max="9478" width="4.7109375" style="341" customWidth="1"/>
    <col min="9479" max="9479" width="46" style="341" customWidth="1"/>
    <col min="9480" max="9481" width="8.7109375" style="341" customWidth="1"/>
    <col min="9482" max="9483" width="12.42578125" style="341" customWidth="1"/>
    <col min="9484" max="9729" width="9.140625" style="341"/>
    <col min="9730" max="9733" width="4.140625" style="341" customWidth="1"/>
    <col min="9734" max="9734" width="4.7109375" style="341" customWidth="1"/>
    <col min="9735" max="9735" width="46" style="341" customWidth="1"/>
    <col min="9736" max="9737" width="8.7109375" style="341" customWidth="1"/>
    <col min="9738" max="9739" width="12.42578125" style="341" customWidth="1"/>
    <col min="9740" max="9985" width="9.140625" style="341"/>
    <col min="9986" max="9989" width="4.140625" style="341" customWidth="1"/>
    <col min="9990" max="9990" width="4.7109375" style="341" customWidth="1"/>
    <col min="9991" max="9991" width="46" style="341" customWidth="1"/>
    <col min="9992" max="9993" width="8.7109375" style="341" customWidth="1"/>
    <col min="9994" max="9995" width="12.42578125" style="341" customWidth="1"/>
    <col min="9996" max="10241" width="9.140625" style="341"/>
    <col min="10242" max="10245" width="4.140625" style="341" customWidth="1"/>
    <col min="10246" max="10246" width="4.7109375" style="341" customWidth="1"/>
    <col min="10247" max="10247" width="46" style="341" customWidth="1"/>
    <col min="10248" max="10249" width="8.7109375" style="341" customWidth="1"/>
    <col min="10250" max="10251" width="12.42578125" style="341" customWidth="1"/>
    <col min="10252" max="10497" width="9.140625" style="341"/>
    <col min="10498" max="10501" width="4.140625" style="341" customWidth="1"/>
    <col min="10502" max="10502" width="4.7109375" style="341" customWidth="1"/>
    <col min="10503" max="10503" width="46" style="341" customWidth="1"/>
    <col min="10504" max="10505" width="8.7109375" style="341" customWidth="1"/>
    <col min="10506" max="10507" width="12.42578125" style="341" customWidth="1"/>
    <col min="10508" max="10753" width="9.140625" style="341"/>
    <col min="10754" max="10757" width="4.140625" style="341" customWidth="1"/>
    <col min="10758" max="10758" width="4.7109375" style="341" customWidth="1"/>
    <col min="10759" max="10759" width="46" style="341" customWidth="1"/>
    <col min="10760" max="10761" width="8.7109375" style="341" customWidth="1"/>
    <col min="10762" max="10763" width="12.42578125" style="341" customWidth="1"/>
    <col min="10764" max="11009" width="9.140625" style="341"/>
    <col min="11010" max="11013" width="4.140625" style="341" customWidth="1"/>
    <col min="11014" max="11014" width="4.7109375" style="341" customWidth="1"/>
    <col min="11015" max="11015" width="46" style="341" customWidth="1"/>
    <col min="11016" max="11017" width="8.7109375" style="341" customWidth="1"/>
    <col min="11018" max="11019" width="12.42578125" style="341" customWidth="1"/>
    <col min="11020" max="11265" width="9.140625" style="341"/>
    <col min="11266" max="11269" width="4.140625" style="341" customWidth="1"/>
    <col min="11270" max="11270" width="4.7109375" style="341" customWidth="1"/>
    <col min="11271" max="11271" width="46" style="341" customWidth="1"/>
    <col min="11272" max="11273" width="8.7109375" style="341" customWidth="1"/>
    <col min="11274" max="11275" width="12.42578125" style="341" customWidth="1"/>
    <col min="11276" max="11521" width="9.140625" style="341"/>
    <col min="11522" max="11525" width="4.140625" style="341" customWidth="1"/>
    <col min="11526" max="11526" width="4.7109375" style="341" customWidth="1"/>
    <col min="11527" max="11527" width="46" style="341" customWidth="1"/>
    <col min="11528" max="11529" width="8.7109375" style="341" customWidth="1"/>
    <col min="11530" max="11531" width="12.42578125" style="341" customWidth="1"/>
    <col min="11532" max="11777" width="9.140625" style="341"/>
    <col min="11778" max="11781" width="4.140625" style="341" customWidth="1"/>
    <col min="11782" max="11782" width="4.7109375" style="341" customWidth="1"/>
    <col min="11783" max="11783" width="46" style="341" customWidth="1"/>
    <col min="11784" max="11785" width="8.7109375" style="341" customWidth="1"/>
    <col min="11786" max="11787" width="12.42578125" style="341" customWidth="1"/>
    <col min="11788" max="12033" width="9.140625" style="341"/>
    <col min="12034" max="12037" width="4.140625" style="341" customWidth="1"/>
    <col min="12038" max="12038" width="4.7109375" style="341" customWidth="1"/>
    <col min="12039" max="12039" width="46" style="341" customWidth="1"/>
    <col min="12040" max="12041" width="8.7109375" style="341" customWidth="1"/>
    <col min="12042" max="12043" width="12.42578125" style="341" customWidth="1"/>
    <col min="12044" max="12289" width="9.140625" style="341"/>
    <col min="12290" max="12293" width="4.140625" style="341" customWidth="1"/>
    <col min="12294" max="12294" width="4.7109375" style="341" customWidth="1"/>
    <col min="12295" max="12295" width="46" style="341" customWidth="1"/>
    <col min="12296" max="12297" width="8.7109375" style="341" customWidth="1"/>
    <col min="12298" max="12299" width="12.42578125" style="341" customWidth="1"/>
    <col min="12300" max="12545" width="9.140625" style="341"/>
    <col min="12546" max="12549" width="4.140625" style="341" customWidth="1"/>
    <col min="12550" max="12550" width="4.7109375" style="341" customWidth="1"/>
    <col min="12551" max="12551" width="46" style="341" customWidth="1"/>
    <col min="12552" max="12553" width="8.7109375" style="341" customWidth="1"/>
    <col min="12554" max="12555" width="12.42578125" style="341" customWidth="1"/>
    <col min="12556" max="12801" width="9.140625" style="341"/>
    <col min="12802" max="12805" width="4.140625" style="341" customWidth="1"/>
    <col min="12806" max="12806" width="4.7109375" style="341" customWidth="1"/>
    <col min="12807" max="12807" width="46" style="341" customWidth="1"/>
    <col min="12808" max="12809" width="8.7109375" style="341" customWidth="1"/>
    <col min="12810" max="12811" width="12.42578125" style="341" customWidth="1"/>
    <col min="12812" max="13057" width="9.140625" style="341"/>
    <col min="13058" max="13061" width="4.140625" style="341" customWidth="1"/>
    <col min="13062" max="13062" width="4.7109375" style="341" customWidth="1"/>
    <col min="13063" max="13063" width="46" style="341" customWidth="1"/>
    <col min="13064" max="13065" width="8.7109375" style="341" customWidth="1"/>
    <col min="13066" max="13067" width="12.42578125" style="341" customWidth="1"/>
    <col min="13068" max="13313" width="9.140625" style="341"/>
    <col min="13314" max="13317" width="4.140625" style="341" customWidth="1"/>
    <col min="13318" max="13318" width="4.7109375" style="341" customWidth="1"/>
    <col min="13319" max="13319" width="46" style="341" customWidth="1"/>
    <col min="13320" max="13321" width="8.7109375" style="341" customWidth="1"/>
    <col min="13322" max="13323" width="12.42578125" style="341" customWidth="1"/>
    <col min="13324" max="13569" width="9.140625" style="341"/>
    <col min="13570" max="13573" width="4.140625" style="341" customWidth="1"/>
    <col min="13574" max="13574" width="4.7109375" style="341" customWidth="1"/>
    <col min="13575" max="13575" width="46" style="341" customWidth="1"/>
    <col min="13576" max="13577" width="8.7109375" style="341" customWidth="1"/>
    <col min="13578" max="13579" width="12.42578125" style="341" customWidth="1"/>
    <col min="13580" max="13825" width="9.140625" style="341"/>
    <col min="13826" max="13829" width="4.140625" style="341" customWidth="1"/>
    <col min="13830" max="13830" width="4.7109375" style="341" customWidth="1"/>
    <col min="13831" max="13831" width="46" style="341" customWidth="1"/>
    <col min="13832" max="13833" width="8.7109375" style="341" customWidth="1"/>
    <col min="13834" max="13835" width="12.42578125" style="341" customWidth="1"/>
    <col min="13836" max="14081" width="9.140625" style="341"/>
    <col min="14082" max="14085" width="4.140625" style="341" customWidth="1"/>
    <col min="14086" max="14086" width="4.7109375" style="341" customWidth="1"/>
    <col min="14087" max="14087" width="46" style="341" customWidth="1"/>
    <col min="14088" max="14089" width="8.7109375" style="341" customWidth="1"/>
    <col min="14090" max="14091" width="12.42578125" style="341" customWidth="1"/>
    <col min="14092" max="14337" width="9.140625" style="341"/>
    <col min="14338" max="14341" width="4.140625" style="341" customWidth="1"/>
    <col min="14342" max="14342" width="4.7109375" style="341" customWidth="1"/>
    <col min="14343" max="14343" width="46" style="341" customWidth="1"/>
    <col min="14344" max="14345" width="8.7109375" style="341" customWidth="1"/>
    <col min="14346" max="14347" width="12.42578125" style="341" customWidth="1"/>
    <col min="14348" max="14593" width="9.140625" style="341"/>
    <col min="14594" max="14597" width="4.140625" style="341" customWidth="1"/>
    <col min="14598" max="14598" width="4.7109375" style="341" customWidth="1"/>
    <col min="14599" max="14599" width="46" style="341" customWidth="1"/>
    <col min="14600" max="14601" width="8.7109375" style="341" customWidth="1"/>
    <col min="14602" max="14603" width="12.42578125" style="341" customWidth="1"/>
    <col min="14604" max="14849" width="9.140625" style="341"/>
    <col min="14850" max="14853" width="4.140625" style="341" customWidth="1"/>
    <col min="14854" max="14854" width="4.7109375" style="341" customWidth="1"/>
    <col min="14855" max="14855" width="46" style="341" customWidth="1"/>
    <col min="14856" max="14857" width="8.7109375" style="341" customWidth="1"/>
    <col min="14858" max="14859" width="12.42578125" style="341" customWidth="1"/>
    <col min="14860" max="15105" width="9.140625" style="341"/>
    <col min="15106" max="15109" width="4.140625" style="341" customWidth="1"/>
    <col min="15110" max="15110" width="4.7109375" style="341" customWidth="1"/>
    <col min="15111" max="15111" width="46" style="341" customWidth="1"/>
    <col min="15112" max="15113" width="8.7109375" style="341" customWidth="1"/>
    <col min="15114" max="15115" width="12.42578125" style="341" customWidth="1"/>
    <col min="15116" max="15361" width="9.140625" style="341"/>
    <col min="15362" max="15365" width="4.140625" style="341" customWidth="1"/>
    <col min="15366" max="15366" width="4.7109375" style="341" customWidth="1"/>
    <col min="15367" max="15367" width="46" style="341" customWidth="1"/>
    <col min="15368" max="15369" width="8.7109375" style="341" customWidth="1"/>
    <col min="15370" max="15371" width="12.42578125" style="341" customWidth="1"/>
    <col min="15372" max="15617" width="9.140625" style="341"/>
    <col min="15618" max="15621" width="4.140625" style="341" customWidth="1"/>
    <col min="15622" max="15622" width="4.7109375" style="341" customWidth="1"/>
    <col min="15623" max="15623" width="46" style="341" customWidth="1"/>
    <col min="15624" max="15625" width="8.7109375" style="341" customWidth="1"/>
    <col min="15626" max="15627" width="12.42578125" style="341" customWidth="1"/>
    <col min="15628" max="15873" width="9.140625" style="341"/>
    <col min="15874" max="15877" width="4.140625" style="341" customWidth="1"/>
    <col min="15878" max="15878" width="4.7109375" style="341" customWidth="1"/>
    <col min="15879" max="15879" width="46" style="341" customWidth="1"/>
    <col min="15880" max="15881" width="8.7109375" style="341" customWidth="1"/>
    <col min="15882" max="15883" width="12.42578125" style="341" customWidth="1"/>
    <col min="15884" max="16129" width="9.140625" style="341"/>
    <col min="16130" max="16133" width="4.140625" style="341" customWidth="1"/>
    <col min="16134" max="16134" width="4.7109375" style="341" customWidth="1"/>
    <col min="16135" max="16135" width="46" style="341" customWidth="1"/>
    <col min="16136" max="16137" width="8.7109375" style="341" customWidth="1"/>
    <col min="16138" max="16139" width="12.42578125" style="341" customWidth="1"/>
    <col min="16140" max="16384" width="9.140625" style="341"/>
  </cols>
  <sheetData>
    <row r="1" spans="2:11" ht="33.75">
      <c r="B1" s="1009" t="s">
        <v>131</v>
      </c>
      <c r="C1" s="1009"/>
      <c r="D1" s="1009"/>
      <c r="E1" s="402"/>
      <c r="F1" s="402" t="s">
        <v>132</v>
      </c>
      <c r="G1" s="403" t="s">
        <v>133</v>
      </c>
      <c r="H1" s="403" t="s">
        <v>134</v>
      </c>
      <c r="I1" s="404" t="s">
        <v>135</v>
      </c>
      <c r="J1" s="404" t="s">
        <v>136</v>
      </c>
      <c r="K1" s="405" t="s">
        <v>1846</v>
      </c>
    </row>
    <row r="2" spans="2:11" ht="15.75">
      <c r="B2" s="759"/>
      <c r="C2" s="759"/>
      <c r="D2" s="759"/>
      <c r="E2" s="1043" t="s">
        <v>1617</v>
      </c>
      <c r="F2" s="1044"/>
      <c r="G2" s="1044"/>
      <c r="H2" s="1044"/>
      <c r="I2" s="1044"/>
      <c r="J2" s="1045"/>
      <c r="K2" s="409"/>
    </row>
    <row r="3" spans="2:11">
      <c r="B3" s="759"/>
      <c r="C3" s="759"/>
      <c r="D3" s="759"/>
      <c r="E3" s="1040"/>
      <c r="F3" s="760" t="s">
        <v>1618</v>
      </c>
      <c r="G3" s="761"/>
      <c r="H3" s="761"/>
      <c r="I3" s="761"/>
      <c r="J3" s="762"/>
      <c r="K3" s="763"/>
    </row>
    <row r="4" spans="2:11" ht="280.5">
      <c r="B4" s="759"/>
      <c r="C4" s="759"/>
      <c r="D4" s="759"/>
      <c r="E4" s="1042"/>
      <c r="F4" s="764" t="s">
        <v>1619</v>
      </c>
      <c r="G4" s="765"/>
      <c r="H4" s="824"/>
      <c r="I4" s="765"/>
      <c r="J4" s="766"/>
      <c r="K4" s="767"/>
    </row>
    <row r="5" spans="2:11" ht="89.25" customHeight="1">
      <c r="B5" s="759"/>
      <c r="C5" s="759"/>
      <c r="D5" s="759"/>
      <c r="E5" s="1042"/>
      <c r="F5" s="764" t="s">
        <v>1620</v>
      </c>
      <c r="G5" s="765"/>
      <c r="H5" s="824"/>
      <c r="I5" s="765"/>
      <c r="J5" s="766"/>
      <c r="K5" s="767"/>
    </row>
    <row r="6" spans="2:11">
      <c r="B6" s="440" t="s">
        <v>1197</v>
      </c>
      <c r="C6" s="441" t="s">
        <v>240</v>
      </c>
      <c r="D6" s="471">
        <v>45</v>
      </c>
      <c r="E6" s="1042"/>
      <c r="F6" s="768" t="s">
        <v>1621</v>
      </c>
      <c r="G6" s="769"/>
      <c r="H6" s="769"/>
      <c r="I6" s="769"/>
      <c r="J6" s="770"/>
      <c r="K6" s="767"/>
    </row>
    <row r="7" spans="2:11" ht="12.75" customHeight="1">
      <c r="B7" s="759"/>
      <c r="C7" s="759"/>
      <c r="D7" s="759"/>
      <c r="E7" s="1042"/>
      <c r="F7" s="764" t="s">
        <v>1622</v>
      </c>
      <c r="G7" s="769"/>
      <c r="H7" s="769"/>
      <c r="I7" s="769"/>
      <c r="J7" s="770"/>
      <c r="K7" s="771"/>
    </row>
    <row r="8" spans="2:11" ht="25.5">
      <c r="B8" s="759"/>
      <c r="C8" s="759"/>
      <c r="D8" s="759"/>
      <c r="E8" s="1042"/>
      <c r="F8" s="764" t="s">
        <v>1623</v>
      </c>
      <c r="G8" s="769"/>
      <c r="H8" s="769"/>
      <c r="I8" s="769"/>
      <c r="J8" s="770"/>
      <c r="K8" s="767"/>
    </row>
    <row r="9" spans="2:11" ht="12.75" customHeight="1">
      <c r="B9" s="759"/>
      <c r="C9" s="759"/>
      <c r="D9" s="759"/>
      <c r="E9" s="1042"/>
      <c r="F9" s="764" t="s">
        <v>1624</v>
      </c>
      <c r="G9" s="769"/>
      <c r="H9" s="769"/>
      <c r="I9" s="769"/>
      <c r="J9" s="770"/>
      <c r="K9" s="771"/>
    </row>
    <row r="10" spans="2:11" ht="12.75" customHeight="1">
      <c r="B10" s="759"/>
      <c r="C10" s="759"/>
      <c r="D10" s="759"/>
      <c r="E10" s="1042"/>
      <c r="F10" s="764" t="s">
        <v>1625</v>
      </c>
      <c r="G10" s="769"/>
      <c r="H10" s="769"/>
      <c r="I10" s="769"/>
      <c r="J10" s="770"/>
      <c r="K10" s="767"/>
    </row>
    <row r="11" spans="2:11" ht="12.75" customHeight="1">
      <c r="B11" s="759"/>
      <c r="C11" s="759"/>
      <c r="D11" s="759"/>
      <c r="E11" s="1042"/>
      <c r="F11" s="764" t="s">
        <v>1626</v>
      </c>
      <c r="G11" s="769"/>
      <c r="H11" s="769"/>
      <c r="I11" s="769"/>
      <c r="J11" s="770"/>
      <c r="K11" s="771"/>
    </row>
    <row r="12" spans="2:11" ht="12.75" customHeight="1">
      <c r="B12" s="759"/>
      <c r="C12" s="759"/>
      <c r="D12" s="759"/>
      <c r="E12" s="1042"/>
      <c r="F12" s="764" t="s">
        <v>1627</v>
      </c>
      <c r="G12" s="769"/>
      <c r="H12" s="769"/>
      <c r="I12" s="769"/>
      <c r="J12" s="770"/>
      <c r="K12" s="767"/>
    </row>
    <row r="13" spans="2:11" ht="12.75" customHeight="1">
      <c r="B13" s="759"/>
      <c r="C13" s="759"/>
      <c r="D13" s="759"/>
      <c r="E13" s="1042"/>
      <c r="F13" s="764" t="s">
        <v>1628</v>
      </c>
      <c r="G13" s="769"/>
      <c r="H13" s="769"/>
      <c r="I13" s="769"/>
      <c r="J13" s="770"/>
      <c r="K13" s="771"/>
    </row>
    <row r="14" spans="2:11" ht="12.75" customHeight="1">
      <c r="B14" s="759"/>
      <c r="C14" s="759"/>
      <c r="D14" s="759"/>
      <c r="E14" s="1042"/>
      <c r="F14" s="764" t="s">
        <v>1629</v>
      </c>
      <c r="G14" s="769"/>
      <c r="H14" s="769"/>
      <c r="I14" s="769"/>
      <c r="J14" s="770"/>
      <c r="K14" s="771"/>
    </row>
    <row r="15" spans="2:11" ht="12.75" customHeight="1">
      <c r="B15" s="759"/>
      <c r="C15" s="759"/>
      <c r="D15" s="759"/>
      <c r="E15" s="1042"/>
      <c r="F15" s="764" t="s">
        <v>1630</v>
      </c>
      <c r="G15" s="769"/>
      <c r="H15" s="769"/>
      <c r="I15" s="769"/>
      <c r="J15" s="770"/>
      <c r="K15" s="767"/>
    </row>
    <row r="16" spans="2:11" ht="12.75" customHeight="1">
      <c r="B16" s="759"/>
      <c r="C16" s="759"/>
      <c r="D16" s="759"/>
      <c r="E16" s="1042"/>
      <c r="F16" s="764" t="s">
        <v>1631</v>
      </c>
      <c r="G16" s="769"/>
      <c r="H16" s="769"/>
      <c r="I16" s="769"/>
      <c r="J16" s="770"/>
      <c r="K16" s="767"/>
    </row>
    <row r="17" spans="2:11" ht="12.75" customHeight="1">
      <c r="B17" s="759"/>
      <c r="C17" s="759"/>
      <c r="D17" s="759"/>
      <c r="E17" s="1042"/>
      <c r="F17" s="764" t="s">
        <v>1627</v>
      </c>
      <c r="G17" s="769"/>
      <c r="H17" s="769"/>
      <c r="I17" s="769"/>
      <c r="J17" s="770"/>
      <c r="K17" s="771"/>
    </row>
    <row r="18" spans="2:11" ht="12.75" customHeight="1">
      <c r="B18" s="759"/>
      <c r="C18" s="759"/>
      <c r="D18" s="759"/>
      <c r="E18" s="1042"/>
      <c r="F18" s="764" t="s">
        <v>1632</v>
      </c>
      <c r="G18" s="769"/>
      <c r="H18" s="769"/>
      <c r="I18" s="769"/>
      <c r="J18" s="770"/>
      <c r="K18" s="767"/>
    </row>
    <row r="19" spans="2:11" ht="12.75" customHeight="1">
      <c r="B19" s="759"/>
      <c r="C19" s="759"/>
      <c r="D19" s="759"/>
      <c r="E19" s="1042"/>
      <c r="F19" s="764" t="s">
        <v>1633</v>
      </c>
      <c r="G19" s="769"/>
      <c r="H19" s="769"/>
      <c r="I19" s="769"/>
      <c r="J19" s="770"/>
      <c r="K19" s="767"/>
    </row>
    <row r="20" spans="2:11" ht="12.75" customHeight="1">
      <c r="B20" s="759"/>
      <c r="C20" s="759"/>
      <c r="D20" s="759"/>
      <c r="E20" s="1042"/>
      <c r="F20" s="764" t="s">
        <v>1624</v>
      </c>
      <c r="G20" s="769"/>
      <c r="H20" s="769"/>
      <c r="I20" s="769"/>
      <c r="J20" s="770"/>
      <c r="K20" s="771"/>
    </row>
    <row r="21" spans="2:11" ht="12.75" customHeight="1">
      <c r="B21" s="759"/>
      <c r="C21" s="759"/>
      <c r="D21" s="759"/>
      <c r="E21" s="1042"/>
      <c r="F21" s="764" t="s">
        <v>1634</v>
      </c>
      <c r="G21" s="769"/>
      <c r="H21" s="769"/>
      <c r="I21" s="769"/>
      <c r="J21" s="770"/>
      <c r="K21" s="767"/>
    </row>
    <row r="22" spans="2:11" ht="12.75" customHeight="1">
      <c r="B22" s="759"/>
      <c r="C22" s="759"/>
      <c r="D22" s="759"/>
      <c r="E22" s="1042"/>
      <c r="F22" s="764" t="s">
        <v>1635</v>
      </c>
      <c r="G22" s="769"/>
      <c r="H22" s="769"/>
      <c r="I22" s="769"/>
      <c r="J22" s="770"/>
      <c r="K22" s="771"/>
    </row>
    <row r="23" spans="2:11" ht="12.75" customHeight="1">
      <c r="B23" s="759"/>
      <c r="C23" s="759"/>
      <c r="D23" s="759"/>
      <c r="E23" s="1042"/>
      <c r="F23" s="764" t="s">
        <v>1636</v>
      </c>
      <c r="G23" s="769"/>
      <c r="H23" s="769"/>
      <c r="I23" s="769"/>
      <c r="J23" s="770"/>
      <c r="K23" s="767"/>
    </row>
    <row r="24" spans="2:11" ht="12.75" customHeight="1">
      <c r="B24" s="759"/>
      <c r="C24" s="759"/>
      <c r="D24" s="759"/>
      <c r="E24" s="1042"/>
      <c r="F24" s="764" t="s">
        <v>1637</v>
      </c>
      <c r="G24" s="769"/>
      <c r="H24" s="769"/>
      <c r="I24" s="769"/>
      <c r="J24" s="770"/>
      <c r="K24" s="771"/>
    </row>
    <row r="25" spans="2:11" ht="12.75" customHeight="1">
      <c r="B25" s="759"/>
      <c r="C25" s="759"/>
      <c r="D25" s="759"/>
      <c r="E25" s="1042"/>
      <c r="F25" s="764" t="s">
        <v>1629</v>
      </c>
      <c r="G25" s="769"/>
      <c r="H25" s="769"/>
      <c r="I25" s="769"/>
      <c r="J25" s="770"/>
      <c r="K25" s="767"/>
    </row>
    <row r="26" spans="2:11" ht="12.75" customHeight="1">
      <c r="B26" s="759"/>
      <c r="C26" s="759"/>
      <c r="D26" s="759"/>
      <c r="E26" s="1042"/>
      <c r="F26" s="764" t="s">
        <v>1638</v>
      </c>
      <c r="G26" s="769"/>
      <c r="H26" s="769"/>
      <c r="I26" s="769"/>
      <c r="J26" s="770"/>
      <c r="K26" s="771"/>
    </row>
    <row r="27" spans="2:11" ht="12.75" customHeight="1">
      <c r="B27" s="759"/>
      <c r="C27" s="759"/>
      <c r="D27" s="759"/>
      <c r="E27" s="1042"/>
      <c r="F27" s="764" t="s">
        <v>1639</v>
      </c>
      <c r="G27" s="769"/>
      <c r="H27" s="769"/>
      <c r="I27" s="769"/>
      <c r="J27" s="770"/>
      <c r="K27" s="771"/>
    </row>
    <row r="28" spans="2:11" ht="12.75" customHeight="1">
      <c r="B28" s="759"/>
      <c r="C28" s="759"/>
      <c r="D28" s="759"/>
      <c r="E28" s="1042"/>
      <c r="F28" s="764" t="s">
        <v>1640</v>
      </c>
      <c r="G28" s="769"/>
      <c r="H28" s="769"/>
      <c r="I28" s="769"/>
      <c r="J28" s="770"/>
      <c r="K28" s="767"/>
    </row>
    <row r="29" spans="2:11" ht="12.75" customHeight="1">
      <c r="B29" s="759"/>
      <c r="C29" s="759"/>
      <c r="D29" s="759"/>
      <c r="E29" s="1042"/>
      <c r="F29" s="764" t="s">
        <v>1641</v>
      </c>
      <c r="G29" s="769"/>
      <c r="H29" s="769"/>
      <c r="I29" s="769"/>
      <c r="J29" s="770"/>
      <c r="K29" s="771"/>
    </row>
    <row r="30" spans="2:11" ht="12.75" customHeight="1">
      <c r="B30" s="759"/>
      <c r="C30" s="759"/>
      <c r="D30" s="759"/>
      <c r="E30" s="1042"/>
      <c r="F30" s="764" t="s">
        <v>1642</v>
      </c>
      <c r="G30" s="769"/>
      <c r="H30" s="769"/>
      <c r="I30" s="769"/>
      <c r="J30" s="770"/>
      <c r="K30" s="767"/>
    </row>
    <row r="31" spans="2:11" ht="12.75" customHeight="1">
      <c r="B31" s="759"/>
      <c r="C31" s="759"/>
      <c r="D31" s="759"/>
      <c r="E31" s="1042"/>
      <c r="F31" s="764" t="s">
        <v>1643</v>
      </c>
      <c r="G31" s="769"/>
      <c r="H31" s="769"/>
      <c r="I31" s="769"/>
      <c r="J31" s="770"/>
      <c r="K31" s="771"/>
    </row>
    <row r="32" spans="2:11" ht="12.75" customHeight="1">
      <c r="B32" s="759"/>
      <c r="C32" s="759"/>
      <c r="D32" s="759"/>
      <c r="E32" s="1042"/>
      <c r="F32" s="764" t="s">
        <v>1498</v>
      </c>
      <c r="G32" s="769"/>
      <c r="H32" s="769"/>
      <c r="I32" s="769"/>
      <c r="J32" s="770"/>
      <c r="K32" s="767"/>
    </row>
    <row r="33" spans="2:11" ht="13.9" customHeight="1">
      <c r="B33" s="759"/>
      <c r="C33" s="759"/>
      <c r="D33" s="759"/>
      <c r="E33" s="1042"/>
      <c r="F33" s="764" t="s">
        <v>1644</v>
      </c>
      <c r="G33" s="769"/>
      <c r="H33" s="769"/>
      <c r="I33" s="769"/>
      <c r="J33" s="770"/>
      <c r="K33" s="771"/>
    </row>
    <row r="34" spans="2:11" ht="13.9" customHeight="1">
      <c r="B34" s="759"/>
      <c r="C34" s="759"/>
      <c r="D34" s="759"/>
      <c r="E34" s="1042"/>
      <c r="F34" s="764" t="s">
        <v>1645</v>
      </c>
      <c r="G34" s="769"/>
      <c r="H34" s="769"/>
      <c r="I34" s="769"/>
      <c r="J34" s="770"/>
      <c r="K34" s="767"/>
    </row>
    <row r="35" spans="2:11" ht="13.9" customHeight="1">
      <c r="B35" s="759"/>
      <c r="C35" s="759"/>
      <c r="D35" s="759"/>
      <c r="E35" s="1042"/>
      <c r="F35" s="764" t="s">
        <v>1646</v>
      </c>
      <c r="G35" s="769"/>
      <c r="H35" s="769"/>
      <c r="I35" s="769"/>
      <c r="J35" s="770"/>
      <c r="K35" s="767"/>
    </row>
    <row r="36" spans="2:11" ht="13.9" customHeight="1">
      <c r="B36" s="759"/>
      <c r="C36" s="759"/>
      <c r="D36" s="759"/>
      <c r="E36" s="1042"/>
      <c r="F36" s="764" t="s">
        <v>1647</v>
      </c>
      <c r="G36" s="769"/>
      <c r="H36" s="769"/>
      <c r="I36" s="769"/>
      <c r="J36" s="770"/>
      <c r="K36" s="771"/>
    </row>
    <row r="37" spans="2:11" ht="13.9" customHeight="1">
      <c r="B37" s="759"/>
      <c r="C37" s="759"/>
      <c r="D37" s="759"/>
      <c r="E37" s="1042"/>
      <c r="F37" s="764" t="s">
        <v>1648</v>
      </c>
      <c r="G37" s="769"/>
      <c r="H37" s="769"/>
      <c r="I37" s="769"/>
      <c r="J37" s="770"/>
      <c r="K37" s="767"/>
    </row>
    <row r="38" spans="2:11" ht="13.9" customHeight="1">
      <c r="B38" s="759"/>
      <c r="C38" s="759"/>
      <c r="D38" s="759"/>
      <c r="E38" s="1042"/>
      <c r="F38" s="764" t="s">
        <v>1649</v>
      </c>
      <c r="G38" s="769"/>
      <c r="H38" s="769"/>
      <c r="I38" s="769"/>
      <c r="J38" s="770"/>
      <c r="K38" s="767"/>
    </row>
    <row r="39" spans="2:11" ht="13.9" customHeight="1">
      <c r="B39" s="759"/>
      <c r="C39" s="759"/>
      <c r="D39" s="759"/>
      <c r="E39" s="1042"/>
      <c r="F39" s="764" t="s">
        <v>1650</v>
      </c>
      <c r="G39" s="769"/>
      <c r="H39" s="769"/>
      <c r="I39" s="769"/>
      <c r="J39" s="770"/>
      <c r="K39" s="771"/>
    </row>
    <row r="40" spans="2:11" ht="13.9" customHeight="1">
      <c r="B40" s="759"/>
      <c r="C40" s="759"/>
      <c r="D40" s="759"/>
      <c r="E40" s="1042"/>
      <c r="F40" s="764" t="s">
        <v>1651</v>
      </c>
      <c r="G40" s="769"/>
      <c r="H40" s="769"/>
      <c r="I40" s="769"/>
      <c r="J40" s="770"/>
      <c r="K40" s="767"/>
    </row>
    <row r="41" spans="2:11" ht="13.9" customHeight="1">
      <c r="B41" s="759"/>
      <c r="C41" s="759"/>
      <c r="D41" s="759"/>
      <c r="E41" s="1042"/>
      <c r="F41" s="764" t="s">
        <v>1652</v>
      </c>
      <c r="G41" s="769"/>
      <c r="H41" s="769"/>
      <c r="I41" s="769"/>
      <c r="J41" s="770"/>
      <c r="K41" s="767"/>
    </row>
    <row r="42" spans="2:11" ht="13.9" customHeight="1">
      <c r="B42" s="759"/>
      <c r="C42" s="759"/>
      <c r="D42" s="759"/>
      <c r="E42" s="1042"/>
      <c r="F42" s="764" t="s">
        <v>1653</v>
      </c>
      <c r="G42" s="769"/>
      <c r="H42" s="769"/>
      <c r="I42" s="769"/>
      <c r="J42" s="770"/>
      <c r="K42" s="771"/>
    </row>
    <row r="43" spans="2:11" ht="13.9" customHeight="1">
      <c r="B43" s="759"/>
      <c r="C43" s="759"/>
      <c r="D43" s="759"/>
      <c r="E43" s="1042"/>
      <c r="F43" s="764" t="s">
        <v>1654</v>
      </c>
      <c r="G43" s="769"/>
      <c r="H43" s="769"/>
      <c r="I43" s="769"/>
      <c r="J43" s="770"/>
      <c r="K43" s="767"/>
    </row>
    <row r="44" spans="2:11" ht="13.9" customHeight="1">
      <c r="B44" s="759"/>
      <c r="C44" s="759"/>
      <c r="D44" s="759"/>
      <c r="E44" s="1042"/>
      <c r="F44" s="764" t="s">
        <v>1655</v>
      </c>
      <c r="G44" s="769"/>
      <c r="H44" s="769"/>
      <c r="I44" s="769"/>
      <c r="J44" s="770"/>
      <c r="K44" s="771"/>
    </row>
    <row r="45" spans="2:11" ht="13.9" customHeight="1">
      <c r="B45" s="759"/>
      <c r="C45" s="759"/>
      <c r="D45" s="759"/>
      <c r="E45" s="1042"/>
      <c r="F45" s="764" t="s">
        <v>1656</v>
      </c>
      <c r="G45" s="769"/>
      <c r="H45" s="769"/>
      <c r="I45" s="769"/>
      <c r="J45" s="770"/>
      <c r="K45" s="767"/>
    </row>
    <row r="46" spans="2:11" ht="13.9" customHeight="1">
      <c r="B46" s="759"/>
      <c r="C46" s="759"/>
      <c r="D46" s="759"/>
      <c r="E46" s="1042"/>
      <c r="F46" s="764" t="s">
        <v>1657</v>
      </c>
      <c r="G46" s="769"/>
      <c r="H46" s="769"/>
      <c r="I46" s="769"/>
      <c r="J46" s="770"/>
      <c r="K46" s="771"/>
    </row>
    <row r="47" spans="2:11" ht="13.9" customHeight="1">
      <c r="B47" s="759"/>
      <c r="C47" s="759"/>
      <c r="D47" s="759"/>
      <c r="E47" s="1042"/>
      <c r="F47" s="764" t="s">
        <v>1658</v>
      </c>
      <c r="G47" s="769"/>
      <c r="H47" s="769"/>
      <c r="I47" s="769"/>
      <c r="J47" s="770"/>
      <c r="K47" s="771"/>
    </row>
    <row r="48" spans="2:11" ht="13.9" customHeight="1">
      <c r="B48" s="759"/>
      <c r="C48" s="759"/>
      <c r="D48" s="759"/>
      <c r="E48" s="1042"/>
      <c r="F48" s="764" t="s">
        <v>1659</v>
      </c>
      <c r="G48" s="769"/>
      <c r="H48" s="769"/>
      <c r="I48" s="769"/>
      <c r="J48" s="770"/>
      <c r="K48" s="771"/>
    </row>
    <row r="49" spans="2:11" ht="13.9" customHeight="1">
      <c r="B49" s="759"/>
      <c r="C49" s="759"/>
      <c r="D49" s="759"/>
      <c r="E49" s="1042"/>
      <c r="F49" s="764" t="s">
        <v>1660</v>
      </c>
      <c r="G49" s="769"/>
      <c r="H49" s="769"/>
      <c r="I49" s="769"/>
      <c r="J49" s="770"/>
      <c r="K49" s="767"/>
    </row>
    <row r="50" spans="2:11" ht="13.9" customHeight="1">
      <c r="B50" s="759"/>
      <c r="C50" s="759"/>
      <c r="D50" s="759"/>
      <c r="E50" s="1042"/>
      <c r="F50" s="764" t="s">
        <v>1661</v>
      </c>
      <c r="G50" s="769"/>
      <c r="H50" s="769"/>
      <c r="I50" s="769"/>
      <c r="J50" s="770"/>
      <c r="K50" s="771"/>
    </row>
    <row r="51" spans="2:11" ht="13.9" customHeight="1">
      <c r="B51" s="759"/>
      <c r="C51" s="759"/>
      <c r="D51" s="759"/>
      <c r="E51" s="1042"/>
      <c r="F51" s="764" t="s">
        <v>1662</v>
      </c>
      <c r="G51" s="769"/>
      <c r="H51" s="769"/>
      <c r="I51" s="769"/>
      <c r="J51" s="770"/>
      <c r="K51" s="767"/>
    </row>
    <row r="52" spans="2:11" ht="13.9" customHeight="1">
      <c r="B52" s="759"/>
      <c r="C52" s="759"/>
      <c r="D52" s="759"/>
      <c r="E52" s="1042"/>
      <c r="F52" s="764" t="s">
        <v>1663</v>
      </c>
      <c r="G52" s="769"/>
      <c r="H52" s="769"/>
      <c r="I52" s="769"/>
      <c r="J52" s="770"/>
      <c r="K52" s="771"/>
    </row>
    <row r="53" spans="2:11" ht="13.9" customHeight="1">
      <c r="B53" s="759"/>
      <c r="C53" s="759"/>
      <c r="D53" s="759"/>
      <c r="E53" s="1042"/>
      <c r="F53" s="764" t="s">
        <v>1664</v>
      </c>
      <c r="G53" s="769"/>
      <c r="H53" s="769"/>
      <c r="I53" s="769"/>
      <c r="J53" s="770"/>
      <c r="K53" s="767"/>
    </row>
    <row r="54" spans="2:11" ht="25.5">
      <c r="B54" s="759"/>
      <c r="C54" s="759"/>
      <c r="D54" s="759"/>
      <c r="E54" s="1042"/>
      <c r="F54" s="764" t="s">
        <v>1665</v>
      </c>
      <c r="G54" s="769"/>
      <c r="H54" s="769"/>
      <c r="I54" s="769"/>
      <c r="J54" s="770"/>
      <c r="K54" s="771"/>
    </row>
    <row r="55" spans="2:11" ht="13.9" customHeight="1">
      <c r="B55" s="759"/>
      <c r="C55" s="759"/>
      <c r="D55" s="759"/>
      <c r="E55" s="1042"/>
      <c r="F55" s="764" t="s">
        <v>1666</v>
      </c>
      <c r="G55" s="769"/>
      <c r="H55" s="769"/>
      <c r="I55" s="769"/>
      <c r="J55" s="770"/>
      <c r="K55" s="767"/>
    </row>
    <row r="56" spans="2:11" ht="13.9" customHeight="1">
      <c r="B56" s="759"/>
      <c r="C56" s="759"/>
      <c r="D56" s="759"/>
      <c r="E56" s="1042"/>
      <c r="F56" s="764" t="s">
        <v>1667</v>
      </c>
      <c r="G56" s="769"/>
      <c r="H56" s="769"/>
      <c r="I56" s="769"/>
      <c r="J56" s="770"/>
      <c r="K56" s="771"/>
    </row>
    <row r="57" spans="2:11" ht="13.9" customHeight="1">
      <c r="B57" s="759"/>
      <c r="C57" s="759"/>
      <c r="D57" s="759"/>
      <c r="E57" s="1041"/>
      <c r="F57" s="772" t="s">
        <v>1668</v>
      </c>
      <c r="G57" s="773" t="s">
        <v>146</v>
      </c>
      <c r="H57" s="774">
        <v>3</v>
      </c>
      <c r="I57" s="775"/>
      <c r="J57" s="776">
        <f>H57*I57</f>
        <v>0</v>
      </c>
      <c r="K57" s="777" t="s">
        <v>1845</v>
      </c>
    </row>
    <row r="58" spans="2:11">
      <c r="B58" s="440" t="s">
        <v>1197</v>
      </c>
      <c r="C58" s="441" t="s">
        <v>240</v>
      </c>
      <c r="D58" s="471">
        <v>46</v>
      </c>
      <c r="E58" s="1042"/>
      <c r="F58" s="768" t="s">
        <v>1669</v>
      </c>
      <c r="G58" s="769"/>
      <c r="H58" s="769"/>
      <c r="I58" s="769"/>
      <c r="J58" s="770"/>
      <c r="K58" s="771"/>
    </row>
    <row r="59" spans="2:11" ht="13.9" customHeight="1">
      <c r="B59" s="759"/>
      <c r="C59" s="759"/>
      <c r="D59" s="759"/>
      <c r="E59" s="1042"/>
      <c r="F59" s="764" t="s">
        <v>1622</v>
      </c>
      <c r="G59" s="769"/>
      <c r="H59" s="769"/>
      <c r="I59" s="769"/>
      <c r="J59" s="770"/>
      <c r="K59" s="767"/>
    </row>
    <row r="60" spans="2:11" ht="25.5">
      <c r="B60" s="759"/>
      <c r="C60" s="759"/>
      <c r="D60" s="759"/>
      <c r="E60" s="1042"/>
      <c r="F60" s="764" t="s">
        <v>1623</v>
      </c>
      <c r="G60" s="769"/>
      <c r="H60" s="769"/>
      <c r="I60" s="769"/>
      <c r="J60" s="770"/>
      <c r="K60" s="771"/>
    </row>
    <row r="61" spans="2:11" ht="13.9" customHeight="1">
      <c r="B61" s="759"/>
      <c r="C61" s="759"/>
      <c r="D61" s="759"/>
      <c r="E61" s="1042"/>
      <c r="F61" s="764" t="s">
        <v>1624</v>
      </c>
      <c r="G61" s="769"/>
      <c r="H61" s="769"/>
      <c r="I61" s="769"/>
      <c r="J61" s="770"/>
      <c r="K61" s="771"/>
    </row>
    <row r="62" spans="2:11" ht="13.9" customHeight="1">
      <c r="B62" s="759"/>
      <c r="C62" s="759"/>
      <c r="D62" s="759"/>
      <c r="E62" s="1042"/>
      <c r="F62" s="764" t="s">
        <v>1670</v>
      </c>
      <c r="G62" s="769"/>
      <c r="H62" s="769"/>
      <c r="I62" s="769"/>
      <c r="J62" s="770"/>
      <c r="K62" s="771"/>
    </row>
    <row r="63" spans="2:11" ht="13.9" customHeight="1">
      <c r="B63" s="759"/>
      <c r="C63" s="759"/>
      <c r="D63" s="759"/>
      <c r="E63" s="1042"/>
      <c r="F63" s="764" t="s">
        <v>1671</v>
      </c>
      <c r="G63" s="769"/>
      <c r="H63" s="769"/>
      <c r="I63" s="769"/>
      <c r="J63" s="770"/>
      <c r="K63" s="771"/>
    </row>
    <row r="64" spans="2:11" ht="13.9" customHeight="1">
      <c r="B64" s="759"/>
      <c r="C64" s="759"/>
      <c r="D64" s="759"/>
      <c r="E64" s="1042"/>
      <c r="F64" s="764" t="s">
        <v>1627</v>
      </c>
      <c r="G64" s="769"/>
      <c r="H64" s="769"/>
      <c r="I64" s="769"/>
      <c r="J64" s="770"/>
      <c r="K64" s="771"/>
    </row>
    <row r="65" spans="2:11" ht="13.9" customHeight="1">
      <c r="B65" s="759"/>
      <c r="C65" s="759"/>
      <c r="D65" s="759"/>
      <c r="E65" s="1042"/>
      <c r="F65" s="764" t="s">
        <v>1672</v>
      </c>
      <c r="G65" s="769"/>
      <c r="H65" s="769"/>
      <c r="I65" s="769"/>
      <c r="J65" s="770"/>
      <c r="K65" s="771"/>
    </row>
    <row r="66" spans="2:11" ht="13.9" customHeight="1">
      <c r="B66" s="759"/>
      <c r="C66" s="759"/>
      <c r="D66" s="759"/>
      <c r="E66" s="1042"/>
      <c r="F66" s="764" t="s">
        <v>1629</v>
      </c>
      <c r="G66" s="769"/>
      <c r="H66" s="769"/>
      <c r="I66" s="769"/>
      <c r="J66" s="770"/>
      <c r="K66" s="771"/>
    </row>
    <row r="67" spans="2:11" ht="13.9" customHeight="1">
      <c r="B67" s="759"/>
      <c r="C67" s="759"/>
      <c r="D67" s="759"/>
      <c r="E67" s="1042"/>
      <c r="F67" s="764" t="s">
        <v>1673</v>
      </c>
      <c r="G67" s="769"/>
      <c r="H67" s="769"/>
      <c r="I67" s="769"/>
      <c r="J67" s="770"/>
      <c r="K67" s="771"/>
    </row>
    <row r="68" spans="2:11" ht="13.9" customHeight="1">
      <c r="B68" s="759"/>
      <c r="C68" s="759"/>
      <c r="D68" s="759"/>
      <c r="E68" s="1042"/>
      <c r="F68" s="764" t="s">
        <v>1674</v>
      </c>
      <c r="G68" s="769"/>
      <c r="H68" s="769"/>
      <c r="I68" s="769"/>
      <c r="J68" s="770"/>
      <c r="K68" s="771"/>
    </row>
    <row r="69" spans="2:11" ht="13.9" customHeight="1">
      <c r="B69" s="759"/>
      <c r="C69" s="759"/>
      <c r="D69" s="759"/>
      <c r="E69" s="1042"/>
      <c r="F69" s="764" t="s">
        <v>1627</v>
      </c>
      <c r="G69" s="769"/>
      <c r="H69" s="769"/>
      <c r="I69" s="769"/>
      <c r="J69" s="770"/>
      <c r="K69" s="771"/>
    </row>
    <row r="70" spans="2:11" ht="13.9" customHeight="1">
      <c r="B70" s="759"/>
      <c r="C70" s="759"/>
      <c r="D70" s="759"/>
      <c r="E70" s="1042"/>
      <c r="F70" s="764" t="s">
        <v>1675</v>
      </c>
      <c r="G70" s="769"/>
      <c r="H70" s="769"/>
      <c r="I70" s="769"/>
      <c r="J70" s="770"/>
      <c r="K70" s="771"/>
    </row>
    <row r="71" spans="2:11" ht="13.9" customHeight="1">
      <c r="B71" s="759"/>
      <c r="C71" s="759"/>
      <c r="D71" s="759"/>
      <c r="E71" s="1042"/>
      <c r="F71" s="764" t="s">
        <v>1633</v>
      </c>
      <c r="G71" s="769"/>
      <c r="H71" s="769"/>
      <c r="I71" s="769"/>
      <c r="J71" s="770"/>
      <c r="K71" s="771"/>
    </row>
    <row r="72" spans="2:11" ht="13.9" customHeight="1">
      <c r="B72" s="759"/>
      <c r="C72" s="759"/>
      <c r="D72" s="759"/>
      <c r="E72" s="1042"/>
      <c r="F72" s="764" t="s">
        <v>1624</v>
      </c>
      <c r="G72" s="769"/>
      <c r="H72" s="769"/>
      <c r="I72" s="769"/>
      <c r="J72" s="770"/>
      <c r="K72" s="771"/>
    </row>
    <row r="73" spans="2:11" ht="13.9" customHeight="1">
      <c r="B73" s="759"/>
      <c r="C73" s="759"/>
      <c r="D73" s="759"/>
      <c r="E73" s="1042"/>
      <c r="F73" s="764" t="s">
        <v>1676</v>
      </c>
      <c r="G73" s="769"/>
      <c r="H73" s="769"/>
      <c r="I73" s="769"/>
      <c r="J73" s="770"/>
      <c r="K73" s="771"/>
    </row>
    <row r="74" spans="2:11" ht="13.9" customHeight="1">
      <c r="B74" s="759"/>
      <c r="C74" s="759"/>
      <c r="D74" s="759"/>
      <c r="E74" s="1042"/>
      <c r="F74" s="764" t="s">
        <v>1677</v>
      </c>
      <c r="G74" s="769"/>
      <c r="H74" s="769"/>
      <c r="I74" s="769"/>
      <c r="J74" s="770"/>
      <c r="K74" s="771"/>
    </row>
    <row r="75" spans="2:11" ht="13.9" customHeight="1">
      <c r="B75" s="759"/>
      <c r="C75" s="759"/>
      <c r="D75" s="759"/>
      <c r="E75" s="1042"/>
      <c r="F75" s="764" t="s">
        <v>1636</v>
      </c>
      <c r="G75" s="769"/>
      <c r="H75" s="769"/>
      <c r="I75" s="769"/>
      <c r="J75" s="770"/>
      <c r="K75" s="771"/>
    </row>
    <row r="76" spans="2:11" ht="13.9" customHeight="1">
      <c r="B76" s="759"/>
      <c r="C76" s="759"/>
      <c r="D76" s="759"/>
      <c r="E76" s="1042"/>
      <c r="F76" s="764" t="s">
        <v>1678</v>
      </c>
      <c r="G76" s="769"/>
      <c r="H76" s="769"/>
      <c r="I76" s="769"/>
      <c r="J76" s="770"/>
      <c r="K76" s="771"/>
    </row>
    <row r="77" spans="2:11" ht="13.9" customHeight="1">
      <c r="B77" s="759"/>
      <c r="C77" s="759"/>
      <c r="D77" s="759"/>
      <c r="E77" s="1042"/>
      <c r="F77" s="764" t="s">
        <v>1629</v>
      </c>
      <c r="G77" s="769"/>
      <c r="H77" s="769"/>
      <c r="I77" s="769"/>
      <c r="J77" s="770"/>
      <c r="K77" s="771"/>
    </row>
    <row r="78" spans="2:11" ht="13.9" customHeight="1">
      <c r="B78" s="759"/>
      <c r="C78" s="759"/>
      <c r="D78" s="759"/>
      <c r="E78" s="1042"/>
      <c r="F78" s="764" t="s">
        <v>1679</v>
      </c>
      <c r="G78" s="769"/>
      <c r="H78" s="769"/>
      <c r="I78" s="769"/>
      <c r="J78" s="770"/>
      <c r="K78" s="771"/>
    </row>
    <row r="79" spans="2:11" ht="13.9" customHeight="1">
      <c r="B79" s="759"/>
      <c r="C79" s="759"/>
      <c r="D79" s="759"/>
      <c r="E79" s="1042"/>
      <c r="F79" s="764" t="s">
        <v>1680</v>
      </c>
      <c r="G79" s="769"/>
      <c r="H79" s="769"/>
      <c r="I79" s="769"/>
      <c r="J79" s="770"/>
      <c r="K79" s="771"/>
    </row>
    <row r="80" spans="2:11" ht="13.9" customHeight="1">
      <c r="B80" s="759"/>
      <c r="C80" s="759"/>
      <c r="D80" s="759"/>
      <c r="E80" s="1042"/>
      <c r="F80" s="764" t="s">
        <v>1640</v>
      </c>
      <c r="G80" s="769"/>
      <c r="H80" s="769"/>
      <c r="I80" s="769"/>
      <c r="J80" s="770"/>
      <c r="K80" s="771"/>
    </row>
    <row r="81" spans="2:11" ht="13.9" customHeight="1">
      <c r="B81" s="759"/>
      <c r="C81" s="759"/>
      <c r="D81" s="759"/>
      <c r="E81" s="1042"/>
      <c r="F81" s="764" t="s">
        <v>1681</v>
      </c>
      <c r="G81" s="769"/>
      <c r="H81" s="769"/>
      <c r="I81" s="769"/>
      <c r="J81" s="770"/>
      <c r="K81" s="771"/>
    </row>
    <row r="82" spans="2:11" ht="13.9" customHeight="1">
      <c r="B82" s="759"/>
      <c r="C82" s="759"/>
      <c r="D82" s="759"/>
      <c r="E82" s="1042"/>
      <c r="F82" s="764" t="s">
        <v>1642</v>
      </c>
      <c r="G82" s="769"/>
      <c r="H82" s="769"/>
      <c r="I82" s="769"/>
      <c r="J82" s="770"/>
      <c r="K82" s="771"/>
    </row>
    <row r="83" spans="2:11" ht="13.9" customHeight="1">
      <c r="B83" s="759"/>
      <c r="C83" s="759"/>
      <c r="D83" s="759"/>
      <c r="E83" s="1042"/>
      <c r="F83" s="764" t="s">
        <v>1643</v>
      </c>
      <c r="G83" s="769"/>
      <c r="H83" s="769"/>
      <c r="I83" s="769"/>
      <c r="J83" s="770"/>
      <c r="K83" s="771"/>
    </row>
    <row r="84" spans="2:11" ht="13.9" customHeight="1">
      <c r="B84" s="759"/>
      <c r="C84" s="759"/>
      <c r="D84" s="759"/>
      <c r="E84" s="1042"/>
      <c r="F84" s="764" t="s">
        <v>1682</v>
      </c>
      <c r="G84" s="769"/>
      <c r="H84" s="769"/>
      <c r="I84" s="769"/>
      <c r="J84" s="770"/>
      <c r="K84" s="771"/>
    </row>
    <row r="85" spans="2:11" ht="13.9" customHeight="1">
      <c r="B85" s="759"/>
      <c r="C85" s="759"/>
      <c r="D85" s="759"/>
      <c r="E85" s="1042"/>
      <c r="F85" s="764" t="s">
        <v>1683</v>
      </c>
      <c r="G85" s="769"/>
      <c r="H85" s="769"/>
      <c r="I85" s="769"/>
      <c r="J85" s="770"/>
      <c r="K85" s="771"/>
    </row>
    <row r="86" spans="2:11" ht="13.9" customHeight="1">
      <c r="B86" s="759"/>
      <c r="C86" s="759"/>
      <c r="D86" s="759"/>
      <c r="E86" s="1042"/>
      <c r="F86" s="764" t="s">
        <v>1645</v>
      </c>
      <c r="G86" s="769"/>
      <c r="H86" s="769"/>
      <c r="I86" s="769"/>
      <c r="J86" s="770"/>
      <c r="K86" s="771"/>
    </row>
    <row r="87" spans="2:11" ht="13.9" customHeight="1">
      <c r="B87" s="759"/>
      <c r="C87" s="759"/>
      <c r="D87" s="759"/>
      <c r="E87" s="1042"/>
      <c r="F87" s="764" t="s">
        <v>1646</v>
      </c>
      <c r="G87" s="769"/>
      <c r="H87" s="769"/>
      <c r="I87" s="769"/>
      <c r="J87" s="770"/>
      <c r="K87" s="771"/>
    </row>
    <row r="88" spans="2:11" ht="13.9" customHeight="1">
      <c r="B88" s="759"/>
      <c r="C88" s="759"/>
      <c r="D88" s="759"/>
      <c r="E88" s="1042"/>
      <c r="F88" s="764" t="s">
        <v>1684</v>
      </c>
      <c r="G88" s="769"/>
      <c r="H88" s="769"/>
      <c r="I88" s="769"/>
      <c r="J88" s="770"/>
      <c r="K88" s="771"/>
    </row>
    <row r="89" spans="2:11" ht="13.9" customHeight="1">
      <c r="B89" s="759"/>
      <c r="C89" s="759"/>
      <c r="D89" s="759"/>
      <c r="E89" s="1042"/>
      <c r="F89" s="764" t="s">
        <v>1685</v>
      </c>
      <c r="G89" s="769"/>
      <c r="H89" s="769"/>
      <c r="I89" s="769"/>
      <c r="J89" s="770"/>
      <c r="K89" s="771"/>
    </row>
    <row r="90" spans="2:11" ht="13.9" customHeight="1">
      <c r="B90" s="759"/>
      <c r="C90" s="759"/>
      <c r="D90" s="759"/>
      <c r="E90" s="1042"/>
      <c r="F90" s="764" t="s">
        <v>1686</v>
      </c>
      <c r="G90" s="769"/>
      <c r="H90" s="769"/>
      <c r="I90" s="769"/>
      <c r="J90" s="770"/>
      <c r="K90" s="771"/>
    </row>
    <row r="91" spans="2:11" ht="13.9" customHeight="1">
      <c r="B91" s="759"/>
      <c r="C91" s="759"/>
      <c r="D91" s="759"/>
      <c r="E91" s="1042"/>
      <c r="F91" s="764" t="s">
        <v>1687</v>
      </c>
      <c r="G91" s="769"/>
      <c r="H91" s="769"/>
      <c r="I91" s="769"/>
      <c r="J91" s="770"/>
      <c r="K91" s="771"/>
    </row>
    <row r="92" spans="2:11" ht="13.9" customHeight="1">
      <c r="B92" s="759"/>
      <c r="C92" s="759"/>
      <c r="D92" s="759"/>
      <c r="E92" s="1042"/>
      <c r="F92" s="764" t="s">
        <v>1688</v>
      </c>
      <c r="G92" s="769"/>
      <c r="H92" s="769"/>
      <c r="I92" s="769"/>
      <c r="J92" s="770"/>
      <c r="K92" s="771"/>
    </row>
    <row r="93" spans="2:11" ht="13.9" customHeight="1">
      <c r="B93" s="759"/>
      <c r="C93" s="759"/>
      <c r="D93" s="759"/>
      <c r="E93" s="1042"/>
      <c r="F93" s="764" t="s">
        <v>1689</v>
      </c>
      <c r="G93" s="769"/>
      <c r="H93" s="769"/>
      <c r="I93" s="769"/>
      <c r="J93" s="770"/>
      <c r="K93" s="771"/>
    </row>
    <row r="94" spans="2:11" ht="13.9" customHeight="1">
      <c r="B94" s="759"/>
      <c r="C94" s="759"/>
      <c r="D94" s="759"/>
      <c r="E94" s="1042"/>
      <c r="F94" s="764" t="s">
        <v>1690</v>
      </c>
      <c r="G94" s="769"/>
      <c r="H94" s="769"/>
      <c r="I94" s="769"/>
      <c r="J94" s="770"/>
      <c r="K94" s="771"/>
    </row>
    <row r="95" spans="2:11" ht="13.9" customHeight="1">
      <c r="B95" s="759"/>
      <c r="C95" s="759"/>
      <c r="D95" s="759"/>
      <c r="E95" s="1042"/>
      <c r="F95" s="764" t="s">
        <v>1691</v>
      </c>
      <c r="G95" s="769"/>
      <c r="H95" s="769"/>
      <c r="I95" s="769"/>
      <c r="J95" s="770"/>
      <c r="K95" s="771"/>
    </row>
    <row r="96" spans="2:11" ht="13.9" customHeight="1">
      <c r="B96" s="759"/>
      <c r="C96" s="759"/>
      <c r="D96" s="759"/>
      <c r="E96" s="1042"/>
      <c r="F96" s="764" t="s">
        <v>1692</v>
      </c>
      <c r="G96" s="769"/>
      <c r="H96" s="769"/>
      <c r="I96" s="769"/>
      <c r="J96" s="770"/>
      <c r="K96" s="771"/>
    </row>
    <row r="97" spans="2:11" ht="13.9" customHeight="1">
      <c r="B97" s="759"/>
      <c r="C97" s="759"/>
      <c r="D97" s="759"/>
      <c r="E97" s="1042"/>
      <c r="F97" s="764" t="s">
        <v>1656</v>
      </c>
      <c r="G97" s="769"/>
      <c r="H97" s="769"/>
      <c r="I97" s="769"/>
      <c r="J97" s="770"/>
      <c r="K97" s="771"/>
    </row>
    <row r="98" spans="2:11" ht="13.9" customHeight="1">
      <c r="B98" s="759"/>
      <c r="C98" s="759"/>
      <c r="D98" s="759"/>
      <c r="E98" s="1042"/>
      <c r="F98" s="764" t="s">
        <v>1657</v>
      </c>
      <c r="G98" s="769"/>
      <c r="H98" s="769"/>
      <c r="I98" s="769"/>
      <c r="J98" s="770"/>
      <c r="K98" s="771"/>
    </row>
    <row r="99" spans="2:11" ht="13.9" customHeight="1">
      <c r="B99" s="759"/>
      <c r="C99" s="759"/>
      <c r="D99" s="759"/>
      <c r="E99" s="1042"/>
      <c r="F99" s="764" t="s">
        <v>1693</v>
      </c>
      <c r="G99" s="769"/>
      <c r="H99" s="769"/>
      <c r="I99" s="769"/>
      <c r="J99" s="770"/>
      <c r="K99" s="771"/>
    </row>
    <row r="100" spans="2:11" ht="13.9" customHeight="1">
      <c r="B100" s="759"/>
      <c r="C100" s="759"/>
      <c r="D100" s="759"/>
      <c r="E100" s="1042"/>
      <c r="F100" s="764" t="s">
        <v>1694</v>
      </c>
      <c r="G100" s="769"/>
      <c r="H100" s="769"/>
      <c r="I100" s="769"/>
      <c r="J100" s="770"/>
      <c r="K100" s="771"/>
    </row>
    <row r="101" spans="2:11" ht="13.9" customHeight="1">
      <c r="B101" s="759"/>
      <c r="C101" s="759"/>
      <c r="D101" s="759"/>
      <c r="E101" s="1042"/>
      <c r="F101" s="764" t="s">
        <v>1695</v>
      </c>
      <c r="G101" s="769"/>
      <c r="H101" s="769"/>
      <c r="I101" s="769"/>
      <c r="J101" s="770"/>
      <c r="K101" s="771"/>
    </row>
    <row r="102" spans="2:11" ht="13.9" customHeight="1">
      <c r="B102" s="759"/>
      <c r="C102" s="759"/>
      <c r="D102" s="759"/>
      <c r="E102" s="1042"/>
      <c r="F102" s="764" t="s">
        <v>1696</v>
      </c>
      <c r="G102" s="769"/>
      <c r="H102" s="769"/>
      <c r="I102" s="769"/>
      <c r="J102" s="770"/>
      <c r="K102" s="771"/>
    </row>
    <row r="103" spans="2:11" ht="13.9" customHeight="1">
      <c r="B103" s="759"/>
      <c r="C103" s="759"/>
      <c r="D103" s="759"/>
      <c r="E103" s="1042"/>
      <c r="F103" s="764" t="s">
        <v>1697</v>
      </c>
      <c r="G103" s="769"/>
      <c r="H103" s="769"/>
      <c r="I103" s="769"/>
      <c r="J103" s="770"/>
      <c r="K103" s="771"/>
    </row>
    <row r="104" spans="2:11" ht="13.9" customHeight="1">
      <c r="B104" s="759"/>
      <c r="C104" s="759"/>
      <c r="D104" s="759"/>
      <c r="E104" s="1042"/>
      <c r="F104" s="764" t="s">
        <v>1698</v>
      </c>
      <c r="G104" s="769"/>
      <c r="H104" s="769"/>
      <c r="I104" s="769"/>
      <c r="J104" s="770"/>
      <c r="K104" s="771"/>
    </row>
    <row r="105" spans="2:11" ht="13.9" customHeight="1">
      <c r="B105" s="759"/>
      <c r="C105" s="759"/>
      <c r="D105" s="759"/>
      <c r="E105" s="1042"/>
      <c r="F105" s="764" t="s">
        <v>1699</v>
      </c>
      <c r="G105" s="769"/>
      <c r="H105" s="769"/>
      <c r="I105" s="769"/>
      <c r="J105" s="770"/>
      <c r="K105" s="771"/>
    </row>
    <row r="106" spans="2:11" ht="13.9" customHeight="1">
      <c r="B106" s="759"/>
      <c r="C106" s="759"/>
      <c r="D106" s="759"/>
      <c r="E106" s="1042"/>
      <c r="F106" s="764" t="s">
        <v>1700</v>
      </c>
      <c r="G106" s="769"/>
      <c r="H106" s="769"/>
      <c r="I106" s="769"/>
      <c r="J106" s="770"/>
      <c r="K106" s="771"/>
    </row>
    <row r="107" spans="2:11" ht="25.5">
      <c r="B107" s="759"/>
      <c r="C107" s="759"/>
      <c r="D107" s="759"/>
      <c r="E107" s="1042"/>
      <c r="F107" s="764" t="s">
        <v>1701</v>
      </c>
      <c r="G107" s="769"/>
      <c r="H107" s="769"/>
      <c r="I107" s="769"/>
      <c r="J107" s="770"/>
      <c r="K107" s="771"/>
    </row>
    <row r="108" spans="2:11" ht="13.9" customHeight="1">
      <c r="B108" s="759"/>
      <c r="C108" s="759"/>
      <c r="D108" s="759"/>
      <c r="E108" s="1042"/>
      <c r="F108" s="764" t="s">
        <v>1666</v>
      </c>
      <c r="G108" s="769"/>
      <c r="H108" s="769"/>
      <c r="I108" s="769"/>
      <c r="J108" s="770"/>
      <c r="K108" s="771"/>
    </row>
    <row r="109" spans="2:11" ht="13.9" customHeight="1">
      <c r="B109" s="759"/>
      <c r="C109" s="759"/>
      <c r="D109" s="759"/>
      <c r="E109" s="1042"/>
      <c r="F109" s="764" t="s">
        <v>1702</v>
      </c>
      <c r="G109" s="769"/>
      <c r="H109" s="769"/>
      <c r="I109" s="769"/>
      <c r="J109" s="770"/>
      <c r="K109" s="771"/>
    </row>
    <row r="110" spans="2:11" ht="13.9" customHeight="1">
      <c r="B110" s="759"/>
      <c r="C110" s="759"/>
      <c r="D110" s="759"/>
      <c r="E110" s="1041"/>
      <c r="F110" s="772" t="s">
        <v>1668</v>
      </c>
      <c r="G110" s="773" t="s">
        <v>146</v>
      </c>
      <c r="H110" s="774">
        <v>1</v>
      </c>
      <c r="I110" s="775"/>
      <c r="J110" s="776">
        <f>H110*I110</f>
        <v>0</v>
      </c>
      <c r="K110" s="778" t="s">
        <v>1845</v>
      </c>
    </row>
    <row r="111" spans="2:11">
      <c r="B111" s="440" t="s">
        <v>1197</v>
      </c>
      <c r="C111" s="441" t="s">
        <v>240</v>
      </c>
      <c r="D111" s="471">
        <v>47</v>
      </c>
      <c r="E111" s="1042"/>
      <c r="F111" s="768" t="s">
        <v>1703</v>
      </c>
      <c r="G111" s="769"/>
      <c r="H111" s="769"/>
      <c r="I111" s="769"/>
      <c r="J111" s="770"/>
      <c r="K111" s="771"/>
    </row>
    <row r="112" spans="2:11" ht="13.9" customHeight="1">
      <c r="B112" s="759"/>
      <c r="C112" s="759"/>
      <c r="D112" s="759"/>
      <c r="E112" s="1042"/>
      <c r="F112" s="764" t="s">
        <v>1622</v>
      </c>
      <c r="G112" s="769"/>
      <c r="H112" s="769"/>
      <c r="I112" s="769"/>
      <c r="J112" s="770"/>
      <c r="K112" s="771"/>
    </row>
    <row r="113" spans="2:11" ht="25.5">
      <c r="B113" s="759"/>
      <c r="C113" s="759"/>
      <c r="D113" s="759"/>
      <c r="E113" s="1042"/>
      <c r="F113" s="764" t="s">
        <v>1623</v>
      </c>
      <c r="G113" s="769"/>
      <c r="H113" s="769"/>
      <c r="I113" s="769"/>
      <c r="J113" s="770"/>
      <c r="K113" s="771"/>
    </row>
    <row r="114" spans="2:11" ht="13.9" customHeight="1">
      <c r="B114" s="759"/>
      <c r="C114" s="759"/>
      <c r="D114" s="759"/>
      <c r="E114" s="1042"/>
      <c r="F114" s="764" t="s">
        <v>1624</v>
      </c>
      <c r="G114" s="769"/>
      <c r="H114" s="769"/>
      <c r="I114" s="769"/>
      <c r="J114" s="770"/>
      <c r="K114" s="771"/>
    </row>
    <row r="115" spans="2:11" ht="13.9" customHeight="1">
      <c r="B115" s="759"/>
      <c r="C115" s="759"/>
      <c r="D115" s="759"/>
      <c r="E115" s="1042"/>
      <c r="F115" s="764" t="s">
        <v>1704</v>
      </c>
      <c r="G115" s="769"/>
      <c r="H115" s="769"/>
      <c r="I115" s="769"/>
      <c r="J115" s="770"/>
      <c r="K115" s="771"/>
    </row>
    <row r="116" spans="2:11" ht="13.9" customHeight="1">
      <c r="B116" s="759"/>
      <c r="C116" s="759"/>
      <c r="D116" s="759"/>
      <c r="E116" s="1042"/>
      <c r="F116" s="764" t="s">
        <v>1705</v>
      </c>
      <c r="G116" s="769"/>
      <c r="H116" s="769"/>
      <c r="I116" s="769"/>
      <c r="J116" s="770"/>
      <c r="K116" s="771"/>
    </row>
    <row r="117" spans="2:11" ht="13.9" customHeight="1">
      <c r="B117" s="759"/>
      <c r="C117" s="759"/>
      <c r="D117" s="759"/>
      <c r="E117" s="1042"/>
      <c r="F117" s="764" t="s">
        <v>1627</v>
      </c>
      <c r="G117" s="769"/>
      <c r="H117" s="769"/>
      <c r="I117" s="769"/>
      <c r="J117" s="770"/>
      <c r="K117" s="771"/>
    </row>
    <row r="118" spans="2:11" ht="13.9" customHeight="1">
      <c r="B118" s="759"/>
      <c r="C118" s="759"/>
      <c r="D118" s="759"/>
      <c r="E118" s="1042"/>
      <c r="F118" s="764" t="s">
        <v>1706</v>
      </c>
      <c r="G118" s="769"/>
      <c r="H118" s="769"/>
      <c r="I118" s="769"/>
      <c r="J118" s="770"/>
      <c r="K118" s="771"/>
    </row>
    <row r="119" spans="2:11" ht="13.9" customHeight="1">
      <c r="B119" s="759"/>
      <c r="C119" s="759"/>
      <c r="D119" s="759"/>
      <c r="E119" s="1042"/>
      <c r="F119" s="764" t="s">
        <v>1629</v>
      </c>
      <c r="G119" s="769"/>
      <c r="H119" s="769"/>
      <c r="I119" s="769"/>
      <c r="J119" s="770"/>
      <c r="K119" s="771"/>
    </row>
    <row r="120" spans="2:11" ht="13.9" customHeight="1">
      <c r="B120" s="759"/>
      <c r="C120" s="759"/>
      <c r="D120" s="759"/>
      <c r="E120" s="1042"/>
      <c r="F120" s="764" t="s">
        <v>1707</v>
      </c>
      <c r="G120" s="769"/>
      <c r="H120" s="769"/>
      <c r="I120" s="769"/>
      <c r="J120" s="770"/>
      <c r="K120" s="771"/>
    </row>
    <row r="121" spans="2:11" ht="13.9" customHeight="1">
      <c r="B121" s="759"/>
      <c r="C121" s="759"/>
      <c r="D121" s="759"/>
      <c r="E121" s="1042"/>
      <c r="F121" s="764" t="s">
        <v>1708</v>
      </c>
      <c r="G121" s="769"/>
      <c r="H121" s="769"/>
      <c r="I121" s="769"/>
      <c r="J121" s="770"/>
      <c r="K121" s="771"/>
    </row>
    <row r="122" spans="2:11" ht="13.9" customHeight="1">
      <c r="B122" s="759"/>
      <c r="C122" s="759"/>
      <c r="D122" s="759"/>
      <c r="E122" s="1042"/>
      <c r="F122" s="764" t="s">
        <v>1627</v>
      </c>
      <c r="G122" s="769"/>
      <c r="H122" s="769"/>
      <c r="I122" s="769"/>
      <c r="J122" s="770"/>
      <c r="K122" s="771"/>
    </row>
    <row r="123" spans="2:11" ht="13.9" customHeight="1">
      <c r="B123" s="759"/>
      <c r="C123" s="759"/>
      <c r="D123" s="759"/>
      <c r="E123" s="1042"/>
      <c r="F123" s="764" t="s">
        <v>1709</v>
      </c>
      <c r="G123" s="769"/>
      <c r="H123" s="769"/>
      <c r="I123" s="769"/>
      <c r="J123" s="770"/>
      <c r="K123" s="771"/>
    </row>
    <row r="124" spans="2:11" ht="13.9" customHeight="1">
      <c r="B124" s="759"/>
      <c r="C124" s="759"/>
      <c r="D124" s="759"/>
      <c r="E124" s="1042"/>
      <c r="F124" s="764" t="s">
        <v>1633</v>
      </c>
      <c r="G124" s="769"/>
      <c r="H124" s="769"/>
      <c r="I124" s="769"/>
      <c r="J124" s="770"/>
      <c r="K124" s="771"/>
    </row>
    <row r="125" spans="2:11" ht="13.9" customHeight="1">
      <c r="B125" s="759"/>
      <c r="C125" s="759"/>
      <c r="D125" s="759"/>
      <c r="E125" s="1042"/>
      <c r="F125" s="764" t="s">
        <v>1624</v>
      </c>
      <c r="G125" s="769"/>
      <c r="H125" s="769"/>
      <c r="I125" s="769"/>
      <c r="J125" s="770"/>
      <c r="K125" s="771"/>
    </row>
    <row r="126" spans="2:11" ht="13.9" customHeight="1">
      <c r="B126" s="759"/>
      <c r="C126" s="759"/>
      <c r="D126" s="759"/>
      <c r="E126" s="1042"/>
      <c r="F126" s="764" t="s">
        <v>1710</v>
      </c>
      <c r="G126" s="769"/>
      <c r="H126" s="769"/>
      <c r="I126" s="769"/>
      <c r="J126" s="770"/>
      <c r="K126" s="771"/>
    </row>
    <row r="127" spans="2:11" ht="13.9" customHeight="1">
      <c r="B127" s="759"/>
      <c r="C127" s="759"/>
      <c r="D127" s="759"/>
      <c r="E127" s="1042"/>
      <c r="F127" s="764" t="s">
        <v>1635</v>
      </c>
      <c r="G127" s="769"/>
      <c r="H127" s="769"/>
      <c r="I127" s="769"/>
      <c r="J127" s="770"/>
      <c r="K127" s="771"/>
    </row>
    <row r="128" spans="2:11" ht="13.9" customHeight="1">
      <c r="B128" s="759"/>
      <c r="C128" s="759"/>
      <c r="D128" s="759"/>
      <c r="E128" s="1042"/>
      <c r="F128" s="764" t="s">
        <v>1636</v>
      </c>
      <c r="G128" s="769"/>
      <c r="H128" s="769"/>
      <c r="I128" s="769"/>
      <c r="J128" s="770"/>
      <c r="K128" s="771"/>
    </row>
    <row r="129" spans="2:11" ht="13.9" customHeight="1">
      <c r="B129" s="759"/>
      <c r="C129" s="759"/>
      <c r="D129" s="759"/>
      <c r="E129" s="1042"/>
      <c r="F129" s="764" t="s">
        <v>1711</v>
      </c>
      <c r="G129" s="769"/>
      <c r="H129" s="769"/>
      <c r="I129" s="769"/>
      <c r="J129" s="770"/>
      <c r="K129" s="771"/>
    </row>
    <row r="130" spans="2:11" ht="13.9" customHeight="1">
      <c r="B130" s="759"/>
      <c r="C130" s="759"/>
      <c r="D130" s="759"/>
      <c r="E130" s="1042"/>
      <c r="F130" s="764" t="s">
        <v>1629</v>
      </c>
      <c r="G130" s="769"/>
      <c r="H130" s="769"/>
      <c r="I130" s="769"/>
      <c r="J130" s="770"/>
      <c r="K130" s="771"/>
    </row>
    <row r="131" spans="2:11" ht="13.9" customHeight="1">
      <c r="B131" s="759"/>
      <c r="C131" s="759"/>
      <c r="D131" s="759"/>
      <c r="E131" s="1042"/>
      <c r="F131" s="764" t="s">
        <v>1712</v>
      </c>
      <c r="G131" s="769"/>
      <c r="H131" s="769"/>
      <c r="I131" s="769"/>
      <c r="J131" s="770"/>
      <c r="K131" s="771"/>
    </row>
    <row r="132" spans="2:11" ht="13.9" customHeight="1">
      <c r="B132" s="759"/>
      <c r="C132" s="759"/>
      <c r="D132" s="759"/>
      <c r="E132" s="1042"/>
      <c r="F132" s="764" t="s">
        <v>1713</v>
      </c>
      <c r="G132" s="769"/>
      <c r="H132" s="769"/>
      <c r="I132" s="769"/>
      <c r="J132" s="770"/>
      <c r="K132" s="771"/>
    </row>
    <row r="133" spans="2:11" ht="13.9" customHeight="1">
      <c r="B133" s="759"/>
      <c r="C133" s="759"/>
      <c r="D133" s="759"/>
      <c r="E133" s="1042"/>
      <c r="F133" s="764" t="s">
        <v>1640</v>
      </c>
      <c r="G133" s="769"/>
      <c r="H133" s="769"/>
      <c r="I133" s="769"/>
      <c r="J133" s="770"/>
      <c r="K133" s="771"/>
    </row>
    <row r="134" spans="2:11" ht="13.9" customHeight="1">
      <c r="B134" s="759"/>
      <c r="C134" s="759"/>
      <c r="D134" s="759"/>
      <c r="E134" s="1042"/>
      <c r="F134" s="764" t="s">
        <v>1714</v>
      </c>
      <c r="G134" s="769"/>
      <c r="H134" s="769"/>
      <c r="I134" s="769"/>
      <c r="J134" s="770"/>
      <c r="K134" s="771"/>
    </row>
    <row r="135" spans="2:11" ht="13.9" customHeight="1">
      <c r="B135" s="759"/>
      <c r="C135" s="759"/>
      <c r="D135" s="759"/>
      <c r="E135" s="1042"/>
      <c r="F135" s="764" t="s">
        <v>1642</v>
      </c>
      <c r="G135" s="769"/>
      <c r="H135" s="769"/>
      <c r="I135" s="769"/>
      <c r="J135" s="770"/>
      <c r="K135" s="771"/>
    </row>
    <row r="136" spans="2:11" ht="13.9" customHeight="1">
      <c r="B136" s="759"/>
      <c r="C136" s="759"/>
      <c r="D136" s="759"/>
      <c r="E136" s="1042"/>
      <c r="F136" s="764" t="s">
        <v>1643</v>
      </c>
      <c r="G136" s="769"/>
      <c r="H136" s="769"/>
      <c r="I136" s="769"/>
      <c r="J136" s="770"/>
      <c r="K136" s="771"/>
    </row>
    <row r="137" spans="2:11" ht="13.9" customHeight="1">
      <c r="B137" s="759"/>
      <c r="C137" s="759"/>
      <c r="D137" s="759"/>
      <c r="E137" s="1042"/>
      <c r="F137" s="764" t="s">
        <v>1682</v>
      </c>
      <c r="G137" s="769"/>
      <c r="H137" s="769"/>
      <c r="I137" s="769"/>
      <c r="J137" s="770"/>
      <c r="K137" s="771"/>
    </row>
    <row r="138" spans="2:11" ht="13.9" customHeight="1">
      <c r="B138" s="759"/>
      <c r="C138" s="759"/>
      <c r="D138" s="759"/>
      <c r="E138" s="1042"/>
      <c r="F138" s="764" t="s">
        <v>1715</v>
      </c>
      <c r="G138" s="769"/>
      <c r="H138" s="769"/>
      <c r="I138" s="769"/>
      <c r="J138" s="770"/>
      <c r="K138" s="771"/>
    </row>
    <row r="139" spans="2:11" ht="13.9" customHeight="1">
      <c r="B139" s="759"/>
      <c r="C139" s="759"/>
      <c r="D139" s="759"/>
      <c r="E139" s="1042"/>
      <c r="F139" s="764" t="s">
        <v>1645</v>
      </c>
      <c r="G139" s="769"/>
      <c r="H139" s="769"/>
      <c r="I139" s="769"/>
      <c r="J139" s="770"/>
      <c r="K139" s="771"/>
    </row>
    <row r="140" spans="2:11" ht="13.9" customHeight="1">
      <c r="B140" s="759"/>
      <c r="C140" s="759"/>
      <c r="D140" s="759"/>
      <c r="E140" s="1042"/>
      <c r="F140" s="764" t="s">
        <v>1646</v>
      </c>
      <c r="G140" s="769"/>
      <c r="H140" s="769"/>
      <c r="I140" s="769"/>
      <c r="J140" s="770"/>
      <c r="K140" s="771"/>
    </row>
    <row r="141" spans="2:11" ht="13.9" customHeight="1">
      <c r="B141" s="759"/>
      <c r="C141" s="759"/>
      <c r="D141" s="759"/>
      <c r="E141" s="1042"/>
      <c r="F141" s="764" t="s">
        <v>1716</v>
      </c>
      <c r="G141" s="769"/>
      <c r="H141" s="769"/>
      <c r="I141" s="769"/>
      <c r="J141" s="770"/>
      <c r="K141" s="771"/>
    </row>
    <row r="142" spans="2:11" ht="13.9" customHeight="1">
      <c r="B142" s="759"/>
      <c r="C142" s="759"/>
      <c r="D142" s="759"/>
      <c r="E142" s="1042"/>
      <c r="F142" s="764" t="s">
        <v>1717</v>
      </c>
      <c r="G142" s="769"/>
      <c r="H142" s="769"/>
      <c r="I142" s="769"/>
      <c r="J142" s="770"/>
      <c r="K142" s="771"/>
    </row>
    <row r="143" spans="2:11" ht="13.9" customHeight="1">
      <c r="B143" s="759"/>
      <c r="C143" s="759"/>
      <c r="D143" s="759"/>
      <c r="E143" s="1042"/>
      <c r="F143" s="764" t="s">
        <v>1718</v>
      </c>
      <c r="G143" s="769"/>
      <c r="H143" s="769"/>
      <c r="I143" s="769"/>
      <c r="J143" s="770"/>
      <c r="K143" s="771"/>
    </row>
    <row r="144" spans="2:11" ht="13.9" customHeight="1">
      <c r="B144" s="759"/>
      <c r="C144" s="759"/>
      <c r="D144" s="759"/>
      <c r="E144" s="1042"/>
      <c r="F144" s="764" t="s">
        <v>1719</v>
      </c>
      <c r="G144" s="769"/>
      <c r="H144" s="769"/>
      <c r="I144" s="769"/>
      <c r="J144" s="770"/>
      <c r="K144" s="771"/>
    </row>
    <row r="145" spans="2:11" ht="13.9" customHeight="1">
      <c r="B145" s="759"/>
      <c r="C145" s="759"/>
      <c r="D145" s="759"/>
      <c r="E145" s="1042"/>
      <c r="F145" s="764" t="s">
        <v>1720</v>
      </c>
      <c r="G145" s="769"/>
      <c r="H145" s="769"/>
      <c r="I145" s="769"/>
      <c r="J145" s="770"/>
      <c r="K145" s="771"/>
    </row>
    <row r="146" spans="2:11" ht="13.9" customHeight="1">
      <c r="B146" s="759"/>
      <c r="C146" s="759"/>
      <c r="D146" s="759"/>
      <c r="E146" s="1042"/>
      <c r="F146" s="764" t="s">
        <v>1721</v>
      </c>
      <c r="G146" s="769"/>
      <c r="H146" s="769"/>
      <c r="I146" s="769"/>
      <c r="J146" s="770"/>
      <c r="K146" s="771"/>
    </row>
    <row r="147" spans="2:11" ht="13.9" customHeight="1">
      <c r="B147" s="759"/>
      <c r="C147" s="759"/>
      <c r="D147" s="759"/>
      <c r="E147" s="1042"/>
      <c r="F147" s="764" t="s">
        <v>1722</v>
      </c>
      <c r="G147" s="769"/>
      <c r="H147" s="769"/>
      <c r="I147" s="769"/>
      <c r="J147" s="770"/>
      <c r="K147" s="771"/>
    </row>
    <row r="148" spans="2:11" ht="13.9" customHeight="1">
      <c r="B148" s="759"/>
      <c r="C148" s="759"/>
      <c r="D148" s="759"/>
      <c r="E148" s="1042"/>
      <c r="F148" s="764" t="s">
        <v>1654</v>
      </c>
      <c r="G148" s="769"/>
      <c r="H148" s="769"/>
      <c r="I148" s="769"/>
      <c r="J148" s="770"/>
      <c r="K148" s="771"/>
    </row>
    <row r="149" spans="2:11" ht="13.9" customHeight="1">
      <c r="B149" s="759"/>
      <c r="C149" s="759"/>
      <c r="D149" s="759"/>
      <c r="E149" s="1042"/>
      <c r="F149" s="764" t="s">
        <v>1723</v>
      </c>
      <c r="G149" s="769"/>
      <c r="H149" s="769"/>
      <c r="I149" s="769"/>
      <c r="J149" s="770"/>
      <c r="K149" s="771"/>
    </row>
    <row r="150" spans="2:11" ht="13.9" customHeight="1">
      <c r="B150" s="759"/>
      <c r="C150" s="759"/>
      <c r="D150" s="759"/>
      <c r="E150" s="1042"/>
      <c r="F150" s="764" t="s">
        <v>1657</v>
      </c>
      <c r="G150" s="769"/>
      <c r="H150" s="769"/>
      <c r="I150" s="769"/>
      <c r="J150" s="770"/>
      <c r="K150" s="771"/>
    </row>
    <row r="151" spans="2:11" ht="13.9" customHeight="1">
      <c r="B151" s="759"/>
      <c r="C151" s="759"/>
      <c r="D151" s="759"/>
      <c r="E151" s="1042"/>
      <c r="F151" s="764" t="s">
        <v>1724</v>
      </c>
      <c r="G151" s="769"/>
      <c r="H151" s="769"/>
      <c r="I151" s="769"/>
      <c r="J151" s="770"/>
      <c r="K151" s="771"/>
    </row>
    <row r="152" spans="2:11" ht="13.9" customHeight="1">
      <c r="B152" s="759"/>
      <c r="C152" s="759"/>
      <c r="D152" s="759"/>
      <c r="E152" s="1042"/>
      <c r="F152" s="764" t="s">
        <v>1725</v>
      </c>
      <c r="G152" s="769"/>
      <c r="H152" s="769"/>
      <c r="I152" s="769"/>
      <c r="J152" s="770"/>
      <c r="K152" s="771"/>
    </row>
    <row r="153" spans="2:11" ht="13.9" customHeight="1">
      <c r="B153" s="759"/>
      <c r="C153" s="759"/>
      <c r="D153" s="759"/>
      <c r="E153" s="1042"/>
      <c r="F153" s="764" t="s">
        <v>1695</v>
      </c>
      <c r="G153" s="769"/>
      <c r="H153" s="769"/>
      <c r="I153" s="769"/>
      <c r="J153" s="770"/>
      <c r="K153" s="771"/>
    </row>
    <row r="154" spans="2:11" ht="13.9" customHeight="1">
      <c r="B154" s="759"/>
      <c r="C154" s="759"/>
      <c r="D154" s="759"/>
      <c r="E154" s="1042"/>
      <c r="F154" s="764" t="s">
        <v>1726</v>
      </c>
      <c r="G154" s="769"/>
      <c r="H154" s="769"/>
      <c r="I154" s="769"/>
      <c r="J154" s="770"/>
      <c r="K154" s="771"/>
    </row>
    <row r="155" spans="2:11" ht="13.9" customHeight="1">
      <c r="B155" s="759"/>
      <c r="C155" s="759"/>
      <c r="D155" s="759"/>
      <c r="E155" s="1042"/>
      <c r="F155" s="764" t="s">
        <v>1727</v>
      </c>
      <c r="G155" s="769"/>
      <c r="H155" s="769"/>
      <c r="I155" s="769"/>
      <c r="J155" s="770"/>
      <c r="K155" s="771"/>
    </row>
    <row r="156" spans="2:11" ht="13.9" customHeight="1">
      <c r="B156" s="759"/>
      <c r="C156" s="759"/>
      <c r="D156" s="759"/>
      <c r="E156" s="1042"/>
      <c r="F156" s="764" t="s">
        <v>1663</v>
      </c>
      <c r="G156" s="769"/>
      <c r="H156" s="769"/>
      <c r="I156" s="769"/>
      <c r="J156" s="770"/>
      <c r="K156" s="771"/>
    </row>
    <row r="157" spans="2:11" ht="13.9" customHeight="1">
      <c r="B157" s="759"/>
      <c r="C157" s="759"/>
      <c r="D157" s="759"/>
      <c r="E157" s="1042"/>
      <c r="F157" s="764" t="s">
        <v>1728</v>
      </c>
      <c r="G157" s="769"/>
      <c r="H157" s="769"/>
      <c r="I157" s="769"/>
      <c r="J157" s="770"/>
      <c r="K157" s="771"/>
    </row>
    <row r="158" spans="2:11" ht="25.5">
      <c r="B158" s="759"/>
      <c r="C158" s="759"/>
      <c r="D158" s="759"/>
      <c r="E158" s="1042"/>
      <c r="F158" s="764" t="s">
        <v>1665</v>
      </c>
      <c r="G158" s="769"/>
      <c r="H158" s="769"/>
      <c r="I158" s="769"/>
      <c r="J158" s="770"/>
      <c r="K158" s="771"/>
    </row>
    <row r="159" spans="2:11" ht="13.9" customHeight="1">
      <c r="B159" s="759"/>
      <c r="C159" s="759"/>
      <c r="D159" s="759"/>
      <c r="E159" s="1042"/>
      <c r="F159" s="764" t="s">
        <v>1666</v>
      </c>
      <c r="G159" s="769"/>
      <c r="H159" s="769"/>
      <c r="I159" s="769"/>
      <c r="J159" s="770"/>
      <c r="K159" s="771"/>
    </row>
    <row r="160" spans="2:11" ht="13.9" customHeight="1">
      <c r="B160" s="759"/>
      <c r="C160" s="759"/>
      <c r="D160" s="759"/>
      <c r="E160" s="1042"/>
      <c r="F160" s="764" t="s">
        <v>1667</v>
      </c>
      <c r="G160" s="769"/>
      <c r="H160" s="769"/>
      <c r="I160" s="769"/>
      <c r="J160" s="770"/>
      <c r="K160" s="771"/>
    </row>
    <row r="161" spans="2:11" ht="13.9" customHeight="1">
      <c r="B161" s="759"/>
      <c r="C161" s="759"/>
      <c r="D161" s="759"/>
      <c r="E161" s="1041"/>
      <c r="F161" s="772" t="s">
        <v>1668</v>
      </c>
      <c r="G161" s="773" t="s">
        <v>146</v>
      </c>
      <c r="H161" s="774">
        <v>1</v>
      </c>
      <c r="I161" s="775"/>
      <c r="J161" s="776">
        <f>H161*I161</f>
        <v>0</v>
      </c>
      <c r="K161" s="778" t="s">
        <v>1845</v>
      </c>
    </row>
    <row r="162" spans="2:11" ht="90">
      <c r="B162" s="440" t="s">
        <v>1197</v>
      </c>
      <c r="C162" s="441" t="s">
        <v>240</v>
      </c>
      <c r="D162" s="471">
        <v>48</v>
      </c>
      <c r="E162" s="1040"/>
      <c r="F162" s="779" t="s">
        <v>1729</v>
      </c>
      <c r="G162" s="762"/>
      <c r="H162" s="825"/>
      <c r="I162" s="780"/>
      <c r="J162" s="781"/>
      <c r="K162" s="771"/>
    </row>
    <row r="163" spans="2:11">
      <c r="B163" s="759"/>
      <c r="C163" s="759"/>
      <c r="D163" s="759"/>
      <c r="E163" s="1042"/>
      <c r="F163" s="782" t="s">
        <v>1730</v>
      </c>
      <c r="G163" s="783" t="s">
        <v>1372</v>
      </c>
      <c r="H163" s="826">
        <v>40</v>
      </c>
      <c r="I163" s="820"/>
      <c r="J163" s="821">
        <f>H163*I163</f>
        <v>0</v>
      </c>
      <c r="K163" s="771" t="s">
        <v>1845</v>
      </c>
    </row>
    <row r="164" spans="2:11">
      <c r="B164" s="759"/>
      <c r="C164" s="759"/>
      <c r="D164" s="759"/>
      <c r="E164" s="1042"/>
      <c r="F164" s="782" t="s">
        <v>1731</v>
      </c>
      <c r="G164" s="783" t="s">
        <v>1372</v>
      </c>
      <c r="H164" s="826">
        <v>40</v>
      </c>
      <c r="I164" s="820"/>
      <c r="J164" s="821">
        <f>H164*I164</f>
        <v>0</v>
      </c>
      <c r="K164" s="771" t="s">
        <v>1845</v>
      </c>
    </row>
    <row r="165" spans="2:11">
      <c r="B165" s="759"/>
      <c r="C165" s="759"/>
      <c r="D165" s="759"/>
      <c r="E165" s="1041"/>
      <c r="F165" s="782" t="s">
        <v>1732</v>
      </c>
      <c r="G165" s="785" t="s">
        <v>1372</v>
      </c>
      <c r="H165" s="827">
        <v>10</v>
      </c>
      <c r="I165" s="785"/>
      <c r="J165" s="776">
        <f>H165*I165</f>
        <v>0</v>
      </c>
      <c r="K165" s="778" t="s">
        <v>1845</v>
      </c>
    </row>
    <row r="166" spans="2:11" ht="60">
      <c r="B166" s="440" t="s">
        <v>1197</v>
      </c>
      <c r="C166" s="441" t="s">
        <v>240</v>
      </c>
      <c r="D166" s="471">
        <v>49</v>
      </c>
      <c r="E166" s="1040"/>
      <c r="F166" s="779" t="s">
        <v>1733</v>
      </c>
      <c r="G166" s="766"/>
      <c r="H166" s="826"/>
      <c r="I166" s="786"/>
      <c r="J166" s="787"/>
      <c r="K166" s="771"/>
    </row>
    <row r="167" spans="2:11">
      <c r="B167" s="759"/>
      <c r="C167" s="759"/>
      <c r="D167" s="759"/>
      <c r="E167" s="1042"/>
      <c r="F167" s="782" t="s">
        <v>1734</v>
      </c>
      <c r="G167" s="788" t="s">
        <v>1372</v>
      </c>
      <c r="H167" s="826">
        <v>45</v>
      </c>
      <c r="I167" s="789"/>
      <c r="J167" s="822">
        <f>H167*I167</f>
        <v>0</v>
      </c>
      <c r="K167" s="771" t="s">
        <v>1845</v>
      </c>
    </row>
    <row r="168" spans="2:11">
      <c r="B168" s="759"/>
      <c r="C168" s="759"/>
      <c r="D168" s="759"/>
      <c r="E168" s="1041"/>
      <c r="F168" s="790" t="s">
        <v>1735</v>
      </c>
      <c r="G168" s="783" t="s">
        <v>297</v>
      </c>
      <c r="H168" s="826">
        <v>4</v>
      </c>
      <c r="I168" s="784"/>
      <c r="J168" s="776">
        <f>H168*I168</f>
        <v>0</v>
      </c>
      <c r="K168" s="778" t="s">
        <v>1845</v>
      </c>
    </row>
    <row r="169" spans="2:11" ht="30">
      <c r="B169" s="440" t="s">
        <v>1197</v>
      </c>
      <c r="C169" s="441" t="s">
        <v>240</v>
      </c>
      <c r="D169" s="471">
        <v>50</v>
      </c>
      <c r="E169" s="1040"/>
      <c r="F169" s="791" t="s">
        <v>1736</v>
      </c>
      <c r="G169" s="792"/>
      <c r="H169" s="825"/>
      <c r="I169" s="793"/>
      <c r="J169" s="787"/>
      <c r="K169" s="771"/>
    </row>
    <row r="170" spans="2:11">
      <c r="B170" s="759"/>
      <c r="C170" s="759"/>
      <c r="D170" s="759"/>
      <c r="E170" s="1042"/>
      <c r="F170" s="794" t="s">
        <v>1606</v>
      </c>
      <c r="G170" s="783"/>
      <c r="H170" s="826"/>
      <c r="I170" s="795"/>
      <c r="J170" s="787"/>
      <c r="K170" s="771"/>
    </row>
    <row r="171" spans="2:11">
      <c r="B171" s="759"/>
      <c r="C171" s="759"/>
      <c r="D171" s="759"/>
      <c r="E171" s="1042"/>
      <c r="F171" s="794" t="s">
        <v>1737</v>
      </c>
      <c r="G171" s="783"/>
      <c r="H171" s="826"/>
      <c r="I171" s="795"/>
      <c r="J171" s="787"/>
      <c r="K171" s="771"/>
    </row>
    <row r="172" spans="2:11" ht="30">
      <c r="B172" s="759"/>
      <c r="C172" s="759"/>
      <c r="D172" s="759"/>
      <c r="E172" s="1042"/>
      <c r="F172" s="794" t="s">
        <v>1738</v>
      </c>
      <c r="G172" s="783"/>
      <c r="H172" s="826"/>
      <c r="I172" s="795"/>
      <c r="J172" s="787"/>
      <c r="K172" s="771"/>
    </row>
    <row r="173" spans="2:11">
      <c r="B173" s="759"/>
      <c r="C173" s="759"/>
      <c r="D173" s="759"/>
      <c r="E173" s="1042"/>
      <c r="F173" s="794" t="s">
        <v>1739</v>
      </c>
      <c r="G173" s="783"/>
      <c r="H173" s="826"/>
      <c r="I173" s="795"/>
      <c r="J173" s="787"/>
      <c r="K173" s="771"/>
    </row>
    <row r="174" spans="2:11">
      <c r="B174" s="759"/>
      <c r="C174" s="759"/>
      <c r="D174" s="759"/>
      <c r="E174" s="1042"/>
      <c r="F174" s="794" t="s">
        <v>1740</v>
      </c>
      <c r="G174" s="783"/>
      <c r="H174" s="826"/>
      <c r="I174" s="795"/>
      <c r="J174" s="787"/>
      <c r="K174" s="771"/>
    </row>
    <row r="175" spans="2:11">
      <c r="B175" s="759"/>
      <c r="C175" s="759"/>
      <c r="D175" s="759"/>
      <c r="E175" s="1041"/>
      <c r="F175" s="796"/>
      <c r="G175" s="797" t="s">
        <v>1559</v>
      </c>
      <c r="H175" s="828">
        <v>1</v>
      </c>
      <c r="I175" s="784"/>
      <c r="J175" s="776">
        <f>H175*I175</f>
        <v>0</v>
      </c>
      <c r="K175" s="778" t="s">
        <v>1845</v>
      </c>
    </row>
    <row r="176" spans="2:11" ht="45">
      <c r="B176" s="440" t="s">
        <v>1197</v>
      </c>
      <c r="C176" s="441" t="s">
        <v>240</v>
      </c>
      <c r="D176" s="471">
        <v>51</v>
      </c>
      <c r="E176" s="1040"/>
      <c r="F176" s="798" t="s">
        <v>1741</v>
      </c>
      <c r="G176" s="792"/>
      <c r="H176" s="825"/>
      <c r="I176" s="793"/>
      <c r="J176" s="787"/>
      <c r="K176" s="771"/>
    </row>
    <row r="177" spans="2:11">
      <c r="B177" s="759"/>
      <c r="C177" s="759"/>
      <c r="D177" s="759"/>
      <c r="E177" s="1042"/>
      <c r="F177" s="794"/>
      <c r="G177" s="783" t="s">
        <v>1559</v>
      </c>
      <c r="H177" s="826">
        <v>1</v>
      </c>
      <c r="I177" s="784"/>
      <c r="J177" s="776">
        <f>H177*I177</f>
        <v>0</v>
      </c>
      <c r="K177" s="778" t="s">
        <v>1845</v>
      </c>
    </row>
    <row r="178" spans="2:11" ht="30">
      <c r="B178" s="440" t="s">
        <v>1197</v>
      </c>
      <c r="C178" s="441" t="s">
        <v>240</v>
      </c>
      <c r="D178" s="471">
        <v>52</v>
      </c>
      <c r="E178" s="1040"/>
      <c r="F178" s="799" t="s">
        <v>1742</v>
      </c>
      <c r="G178" s="792"/>
      <c r="H178" s="825"/>
      <c r="I178" s="800"/>
      <c r="J178" s="781"/>
      <c r="K178" s="771"/>
    </row>
    <row r="179" spans="2:11">
      <c r="B179" s="759"/>
      <c r="C179" s="759"/>
      <c r="D179" s="759"/>
      <c r="E179" s="1041"/>
      <c r="F179" s="796"/>
      <c r="G179" s="783" t="s">
        <v>1559</v>
      </c>
      <c r="H179" s="828">
        <v>1</v>
      </c>
      <c r="I179" s="784"/>
      <c r="J179" s="776">
        <f>H179*I179</f>
        <v>0</v>
      </c>
      <c r="K179" s="778" t="s">
        <v>1845</v>
      </c>
    </row>
    <row r="180" spans="2:11" ht="30">
      <c r="B180" s="440" t="s">
        <v>1197</v>
      </c>
      <c r="C180" s="441" t="s">
        <v>240</v>
      </c>
      <c r="D180" s="471">
        <v>53</v>
      </c>
      <c r="E180" s="1040"/>
      <c r="F180" s="801" t="s">
        <v>1743</v>
      </c>
      <c r="G180" s="792"/>
      <c r="H180" s="825"/>
      <c r="I180" s="800"/>
      <c r="J180" s="781"/>
      <c r="K180" s="771"/>
    </row>
    <row r="181" spans="2:11">
      <c r="B181" s="759"/>
      <c r="C181" s="759"/>
      <c r="D181" s="759"/>
      <c r="E181" s="1041"/>
      <c r="F181" s="802"/>
      <c r="G181" s="797" t="s">
        <v>1202</v>
      </c>
      <c r="H181" s="828">
        <v>2</v>
      </c>
      <c r="I181" s="784"/>
      <c r="J181" s="776">
        <f>H181*I181</f>
        <v>0</v>
      </c>
      <c r="K181" s="778" t="s">
        <v>1845</v>
      </c>
    </row>
    <row r="182" spans="2:11" ht="135">
      <c r="B182" s="440" t="s">
        <v>1197</v>
      </c>
      <c r="C182" s="441" t="s">
        <v>240</v>
      </c>
      <c r="D182" s="471">
        <v>54</v>
      </c>
      <c r="E182" s="1040"/>
      <c r="F182" s="803" t="s">
        <v>1744</v>
      </c>
      <c r="G182" s="792"/>
      <c r="H182" s="825"/>
      <c r="I182" s="800"/>
      <c r="J182" s="781"/>
      <c r="K182" s="771"/>
    </row>
    <row r="183" spans="2:11">
      <c r="B183" s="759"/>
      <c r="C183" s="759"/>
      <c r="D183" s="759"/>
      <c r="E183" s="1041"/>
      <c r="F183" s="794"/>
      <c r="G183" s="783" t="s">
        <v>1559</v>
      </c>
      <c r="H183" s="826">
        <v>1</v>
      </c>
      <c r="I183" s="784"/>
      <c r="J183" s="776">
        <f>H183*I183</f>
        <v>0</v>
      </c>
      <c r="K183" s="778" t="s">
        <v>1845</v>
      </c>
    </row>
    <row r="184" spans="2:11" ht="45">
      <c r="B184" s="440" t="s">
        <v>1197</v>
      </c>
      <c r="C184" s="441" t="s">
        <v>240</v>
      </c>
      <c r="D184" s="471">
        <v>55</v>
      </c>
      <c r="E184" s="1040"/>
      <c r="F184" s="804" t="s">
        <v>1573</v>
      </c>
      <c r="G184" s="762"/>
      <c r="H184" s="825"/>
      <c r="I184" s="805"/>
      <c r="J184" s="781"/>
      <c r="K184" s="771"/>
    </row>
    <row r="185" spans="2:11">
      <c r="B185" s="759"/>
      <c r="C185" s="759"/>
      <c r="D185" s="759"/>
      <c r="E185" s="1041"/>
      <c r="F185" s="796"/>
      <c r="G185" s="797" t="s">
        <v>1559</v>
      </c>
      <c r="H185" s="828">
        <v>1</v>
      </c>
      <c r="I185" s="784"/>
      <c r="J185" s="776">
        <f>H185*I185</f>
        <v>0</v>
      </c>
      <c r="K185" s="778" t="s">
        <v>1845</v>
      </c>
    </row>
    <row r="186" spans="2:11">
      <c r="B186" s="759"/>
      <c r="C186" s="759"/>
      <c r="D186" s="759"/>
      <c r="E186" s="806"/>
      <c r="F186" s="807"/>
      <c r="G186" s="808"/>
      <c r="H186" s="809"/>
      <c r="I186" s="810"/>
      <c r="J186" s="811"/>
      <c r="K186" s="409"/>
    </row>
    <row r="187" spans="2:11" ht="15.75" customHeight="1">
      <c r="B187" s="759"/>
      <c r="C187" s="759"/>
      <c r="D187" s="759"/>
      <c r="E187" s="818" t="s">
        <v>1745</v>
      </c>
      <c r="F187" s="1046" t="s">
        <v>1746</v>
      </c>
      <c r="G187" s="1047"/>
      <c r="H187" s="1047"/>
      <c r="I187" s="819"/>
      <c r="J187" s="823">
        <f>SUM(J4:J186)</f>
        <v>0</v>
      </c>
      <c r="K187" s="409"/>
    </row>
    <row r="188" spans="2:11">
      <c r="B188" s="759"/>
      <c r="C188" s="759"/>
      <c r="D188" s="759"/>
      <c r="E188" s="812"/>
      <c r="F188" s="813"/>
      <c r="G188" s="814"/>
      <c r="H188" s="1025" t="s">
        <v>1844</v>
      </c>
      <c r="I188" s="1025"/>
      <c r="J188" s="815"/>
      <c r="K188" s="409"/>
    </row>
    <row r="189" spans="2:11">
      <c r="B189" s="759"/>
      <c r="C189" s="759"/>
      <c r="D189" s="759"/>
      <c r="E189" s="812"/>
      <c r="F189" s="813"/>
      <c r="G189" s="816"/>
      <c r="H189" s="1008" t="s">
        <v>1845</v>
      </c>
      <c r="I189" s="1008"/>
      <c r="J189" s="817">
        <f>J57+J110+J161+J163+J164+J165+J167+J168+J175+J177+J179+J181+J183+J185</f>
        <v>0</v>
      </c>
      <c r="K189" s="409"/>
    </row>
    <row r="190" spans="2:11">
      <c r="E190" s="342"/>
      <c r="G190" s="344"/>
      <c r="H190" s="345"/>
      <c r="I190" s="344"/>
      <c r="J190" s="341"/>
    </row>
    <row r="191" spans="2:11">
      <c r="E191" s="342"/>
      <c r="G191" s="344"/>
      <c r="H191" s="345"/>
      <c r="I191" s="344"/>
      <c r="J191" s="341"/>
    </row>
    <row r="192" spans="2:11">
      <c r="E192" s="342"/>
      <c r="G192" s="344"/>
      <c r="H192" s="345"/>
      <c r="I192" s="344"/>
      <c r="J192" s="341"/>
    </row>
    <row r="193" spans="5:11">
      <c r="E193" s="342"/>
      <c r="G193" s="344"/>
      <c r="H193" s="345"/>
      <c r="I193" s="344"/>
      <c r="J193" s="341"/>
    </row>
    <row r="194" spans="5:11">
      <c r="E194" s="342"/>
      <c r="G194" s="344"/>
      <c r="H194" s="345"/>
      <c r="I194" s="344"/>
      <c r="J194" s="341"/>
    </row>
    <row r="195" spans="5:11">
      <c r="E195" s="342"/>
      <c r="G195" s="344"/>
      <c r="H195" s="345"/>
      <c r="I195" s="344"/>
      <c r="J195" s="341"/>
    </row>
    <row r="196" spans="5:11">
      <c r="E196" s="342"/>
      <c r="G196" s="344"/>
      <c r="H196" s="345"/>
      <c r="I196" s="344"/>
      <c r="J196" s="341"/>
      <c r="K196" s="6"/>
    </row>
    <row r="197" spans="5:11">
      <c r="E197" s="342"/>
      <c r="G197" s="344"/>
      <c r="H197" s="345"/>
      <c r="I197" s="344"/>
      <c r="J197" s="341"/>
    </row>
    <row r="198" spans="5:11">
      <c r="E198" s="342"/>
      <c r="G198" s="344"/>
      <c r="H198" s="345"/>
      <c r="I198" s="344"/>
      <c r="J198" s="341"/>
    </row>
    <row r="199" spans="5:11">
      <c r="E199" s="342"/>
      <c r="G199" s="344"/>
      <c r="H199" s="345"/>
      <c r="I199" s="344"/>
      <c r="J199" s="341"/>
    </row>
    <row r="200" spans="5:11">
      <c r="E200" s="342"/>
      <c r="G200" s="344"/>
      <c r="H200" s="345"/>
      <c r="I200" s="344"/>
      <c r="J200" s="341"/>
    </row>
    <row r="201" spans="5:11">
      <c r="E201" s="342"/>
      <c r="G201" s="344"/>
      <c r="H201" s="345"/>
      <c r="I201" s="344"/>
      <c r="J201" s="341"/>
    </row>
    <row r="202" spans="5:11">
      <c r="E202" s="342"/>
      <c r="G202" s="344"/>
      <c r="H202" s="345"/>
      <c r="I202" s="344"/>
      <c r="J202" s="341"/>
    </row>
    <row r="203" spans="5:11">
      <c r="E203" s="342"/>
      <c r="G203" s="344"/>
      <c r="H203" s="345"/>
      <c r="I203" s="344"/>
      <c r="J203" s="341"/>
    </row>
    <row r="204" spans="5:11">
      <c r="E204" s="342"/>
      <c r="G204" s="344"/>
      <c r="H204" s="345"/>
      <c r="I204" s="344"/>
      <c r="J204" s="341"/>
    </row>
    <row r="205" spans="5:11">
      <c r="E205" s="342"/>
      <c r="G205" s="344"/>
      <c r="H205" s="345"/>
      <c r="I205" s="344"/>
      <c r="J205" s="341"/>
    </row>
    <row r="206" spans="5:11">
      <c r="E206" s="342"/>
      <c r="G206" s="344"/>
      <c r="H206" s="345"/>
      <c r="I206" s="344"/>
      <c r="J206" s="341"/>
    </row>
    <row r="207" spans="5:11">
      <c r="E207" s="342"/>
      <c r="G207" s="344"/>
      <c r="H207" s="345"/>
      <c r="I207" s="344"/>
      <c r="J207" s="341"/>
    </row>
    <row r="208" spans="5:11">
      <c r="E208" s="342"/>
      <c r="G208" s="344"/>
      <c r="H208" s="345"/>
      <c r="I208" s="344"/>
      <c r="J208" s="341"/>
    </row>
    <row r="209" spans="5:10">
      <c r="E209" s="342"/>
      <c r="G209" s="344"/>
      <c r="H209" s="345"/>
      <c r="I209" s="344"/>
      <c r="J209" s="341"/>
    </row>
    <row r="210" spans="5:10">
      <c r="E210" s="342"/>
      <c r="G210" s="344"/>
      <c r="H210" s="345"/>
      <c r="I210" s="344"/>
      <c r="J210" s="341"/>
    </row>
    <row r="211" spans="5:10">
      <c r="E211" s="342"/>
      <c r="G211" s="344"/>
      <c r="H211" s="345"/>
      <c r="I211" s="344"/>
      <c r="J211" s="341"/>
    </row>
    <row r="212" spans="5:10">
      <c r="E212" s="342"/>
      <c r="G212" s="344"/>
      <c r="H212" s="345"/>
      <c r="I212" s="344"/>
      <c r="J212" s="341"/>
    </row>
    <row r="213" spans="5:10">
      <c r="E213" s="342"/>
      <c r="G213" s="344"/>
      <c r="H213" s="345"/>
      <c r="I213" s="344"/>
      <c r="J213" s="341"/>
    </row>
    <row r="214" spans="5:10">
      <c r="G214" s="344"/>
      <c r="H214" s="345"/>
      <c r="I214" s="344"/>
      <c r="J214" s="341"/>
    </row>
    <row r="215" spans="5:10">
      <c r="G215" s="344"/>
      <c r="H215" s="345"/>
      <c r="I215" s="344"/>
      <c r="J215" s="341"/>
    </row>
    <row r="216" spans="5:10">
      <c r="G216" s="344"/>
      <c r="H216" s="345"/>
      <c r="I216" s="344"/>
      <c r="J216" s="341"/>
    </row>
    <row r="217" spans="5:10">
      <c r="G217" s="344"/>
      <c r="H217" s="345"/>
      <c r="I217" s="344"/>
      <c r="J217" s="341"/>
    </row>
    <row r="218" spans="5:10">
      <c r="G218" s="344"/>
      <c r="H218" s="345"/>
      <c r="I218" s="344"/>
      <c r="J218" s="341"/>
    </row>
    <row r="219" spans="5:10">
      <c r="G219" s="344"/>
      <c r="H219" s="345"/>
      <c r="I219" s="344"/>
      <c r="J219" s="341"/>
    </row>
    <row r="220" spans="5:10">
      <c r="G220" s="344"/>
      <c r="H220" s="345"/>
      <c r="I220" s="344"/>
      <c r="J220" s="341"/>
    </row>
    <row r="221" spans="5:10">
      <c r="G221" s="344"/>
      <c r="H221" s="345"/>
      <c r="I221" s="344"/>
      <c r="J221" s="341"/>
    </row>
    <row r="222" spans="5:10">
      <c r="G222" s="344"/>
      <c r="H222" s="345"/>
      <c r="I222" s="344"/>
      <c r="J222" s="341"/>
    </row>
    <row r="223" spans="5:10">
      <c r="G223" s="344"/>
      <c r="H223" s="345"/>
      <c r="I223" s="344"/>
      <c r="J223" s="341"/>
    </row>
    <row r="224" spans="5:10">
      <c r="G224" s="344"/>
      <c r="H224" s="345"/>
      <c r="I224" s="344"/>
      <c r="J224" s="341"/>
    </row>
    <row r="225" spans="7:10">
      <c r="G225" s="344"/>
      <c r="H225" s="345"/>
      <c r="I225" s="344"/>
      <c r="J225" s="341"/>
    </row>
    <row r="226" spans="7:10">
      <c r="G226" s="344"/>
      <c r="H226" s="345"/>
      <c r="I226" s="344"/>
      <c r="J226" s="341"/>
    </row>
    <row r="227" spans="7:10">
      <c r="G227" s="344"/>
      <c r="H227" s="345"/>
      <c r="I227" s="344"/>
      <c r="J227" s="341"/>
    </row>
    <row r="228" spans="7:10">
      <c r="G228" s="344"/>
      <c r="H228" s="345"/>
      <c r="I228" s="344"/>
      <c r="J228" s="341"/>
    </row>
    <row r="229" spans="7:10">
      <c r="G229" s="344"/>
      <c r="H229" s="345"/>
      <c r="I229" s="344"/>
      <c r="J229" s="341"/>
    </row>
    <row r="230" spans="7:10">
      <c r="G230" s="344"/>
      <c r="H230" s="345"/>
      <c r="I230" s="344"/>
      <c r="J230" s="341"/>
    </row>
    <row r="231" spans="7:10">
      <c r="G231" s="344"/>
      <c r="H231" s="345"/>
      <c r="I231" s="344"/>
      <c r="J231" s="341"/>
    </row>
    <row r="232" spans="7:10">
      <c r="G232" s="344"/>
      <c r="H232" s="345"/>
      <c r="I232" s="344"/>
      <c r="J232" s="341"/>
    </row>
    <row r="233" spans="7:10">
      <c r="G233" s="344"/>
      <c r="H233" s="345"/>
      <c r="I233" s="344"/>
      <c r="J233" s="341"/>
    </row>
    <row r="234" spans="7:10">
      <c r="G234" s="344"/>
      <c r="H234" s="345"/>
      <c r="I234" s="344"/>
      <c r="J234" s="341"/>
    </row>
    <row r="235" spans="7:10">
      <c r="G235" s="344"/>
      <c r="H235" s="345"/>
      <c r="I235" s="344"/>
      <c r="J235" s="341"/>
    </row>
    <row r="236" spans="7:10">
      <c r="G236" s="344"/>
      <c r="H236" s="345"/>
      <c r="I236" s="344"/>
      <c r="J236" s="341"/>
    </row>
    <row r="237" spans="7:10">
      <c r="G237" s="344"/>
      <c r="H237" s="345"/>
      <c r="I237" s="344"/>
      <c r="J237" s="341"/>
    </row>
    <row r="238" spans="7:10">
      <c r="G238" s="344"/>
      <c r="H238" s="345"/>
      <c r="I238" s="344"/>
      <c r="J238" s="341"/>
    </row>
    <row r="239" spans="7:10">
      <c r="G239" s="344"/>
      <c r="H239" s="345"/>
      <c r="I239" s="344"/>
      <c r="J239" s="341"/>
    </row>
    <row r="240" spans="7:10">
      <c r="G240" s="344"/>
      <c r="H240" s="345"/>
      <c r="I240" s="344"/>
      <c r="J240" s="341"/>
    </row>
    <row r="241" spans="7:10">
      <c r="G241" s="344"/>
      <c r="H241" s="345"/>
      <c r="I241" s="344"/>
      <c r="J241" s="341"/>
    </row>
    <row r="242" spans="7:10">
      <c r="G242" s="344"/>
      <c r="H242" s="345"/>
      <c r="I242" s="344"/>
      <c r="J242" s="341"/>
    </row>
    <row r="243" spans="7:10">
      <c r="G243" s="344"/>
      <c r="H243" s="345"/>
      <c r="I243" s="344"/>
      <c r="J243" s="341"/>
    </row>
    <row r="244" spans="7:10">
      <c r="G244" s="344"/>
      <c r="H244" s="345"/>
      <c r="I244" s="344"/>
      <c r="J244" s="341"/>
    </row>
    <row r="245" spans="7:10">
      <c r="G245" s="344"/>
      <c r="H245" s="345"/>
      <c r="I245" s="344"/>
      <c r="J245" s="341"/>
    </row>
    <row r="246" spans="7:10">
      <c r="G246" s="344"/>
      <c r="H246" s="345"/>
      <c r="I246" s="344"/>
      <c r="J246" s="341"/>
    </row>
    <row r="247" spans="7:10">
      <c r="G247" s="344"/>
      <c r="H247" s="345"/>
      <c r="I247" s="344"/>
      <c r="J247" s="341"/>
    </row>
    <row r="248" spans="7:10">
      <c r="G248" s="344"/>
      <c r="H248" s="345"/>
      <c r="I248" s="344"/>
      <c r="J248" s="341"/>
    </row>
    <row r="249" spans="7:10">
      <c r="G249" s="344"/>
      <c r="H249" s="345"/>
      <c r="I249" s="344"/>
      <c r="J249" s="341"/>
    </row>
    <row r="250" spans="7:10">
      <c r="G250" s="344"/>
      <c r="H250" s="345"/>
      <c r="I250" s="344"/>
      <c r="J250" s="341"/>
    </row>
    <row r="251" spans="7:10">
      <c r="G251" s="344"/>
      <c r="H251" s="345"/>
      <c r="I251" s="344"/>
      <c r="J251" s="341"/>
    </row>
    <row r="252" spans="7:10">
      <c r="G252" s="344"/>
      <c r="H252" s="345"/>
      <c r="I252" s="344"/>
      <c r="J252" s="341"/>
    </row>
    <row r="253" spans="7:10">
      <c r="G253" s="344"/>
      <c r="H253" s="345"/>
      <c r="I253" s="344"/>
      <c r="J253" s="341"/>
    </row>
    <row r="254" spans="7:10">
      <c r="G254" s="344"/>
      <c r="H254" s="345"/>
      <c r="I254" s="344"/>
      <c r="J254" s="341"/>
    </row>
    <row r="255" spans="7:10">
      <c r="G255" s="344"/>
      <c r="H255" s="345"/>
      <c r="I255" s="344"/>
      <c r="J255" s="341"/>
    </row>
    <row r="256" spans="7:10">
      <c r="G256" s="344"/>
      <c r="H256" s="345"/>
      <c r="I256" s="344"/>
      <c r="J256" s="341"/>
    </row>
    <row r="257" spans="7:10">
      <c r="G257" s="344"/>
      <c r="H257" s="345"/>
      <c r="I257" s="344"/>
      <c r="J257" s="341"/>
    </row>
    <row r="258" spans="7:10">
      <c r="G258" s="344"/>
      <c r="H258" s="345"/>
      <c r="I258" s="344"/>
      <c r="J258" s="341"/>
    </row>
    <row r="259" spans="7:10">
      <c r="G259" s="344"/>
      <c r="H259" s="345"/>
      <c r="I259" s="344"/>
      <c r="J259" s="341"/>
    </row>
    <row r="260" spans="7:10">
      <c r="G260" s="344"/>
      <c r="H260" s="345"/>
      <c r="I260" s="344"/>
      <c r="J260" s="341"/>
    </row>
    <row r="261" spans="7:10">
      <c r="G261" s="344"/>
      <c r="H261" s="345"/>
      <c r="I261" s="344"/>
      <c r="J261" s="341"/>
    </row>
    <row r="262" spans="7:10">
      <c r="G262" s="344"/>
      <c r="H262" s="345"/>
      <c r="I262" s="344"/>
      <c r="J262" s="341"/>
    </row>
    <row r="263" spans="7:10">
      <c r="G263" s="344"/>
      <c r="H263" s="345"/>
      <c r="I263" s="344"/>
      <c r="J263" s="341"/>
    </row>
    <row r="264" spans="7:10">
      <c r="G264" s="344"/>
      <c r="H264" s="345"/>
      <c r="I264" s="344"/>
      <c r="J264" s="341"/>
    </row>
    <row r="265" spans="7:10">
      <c r="G265" s="344"/>
      <c r="H265" s="345"/>
      <c r="I265" s="344"/>
      <c r="J265" s="341"/>
    </row>
    <row r="266" spans="7:10">
      <c r="G266" s="344"/>
      <c r="H266" s="345"/>
      <c r="I266" s="344"/>
      <c r="J266" s="341"/>
    </row>
    <row r="267" spans="7:10">
      <c r="G267" s="344"/>
      <c r="H267" s="345"/>
      <c r="I267" s="344"/>
      <c r="J267" s="341"/>
    </row>
    <row r="268" spans="7:10">
      <c r="G268" s="344"/>
      <c r="H268" s="345"/>
      <c r="I268" s="344"/>
      <c r="J268" s="341"/>
    </row>
    <row r="269" spans="7:10">
      <c r="G269" s="344"/>
      <c r="H269" s="345"/>
      <c r="I269" s="344"/>
      <c r="J269" s="341"/>
    </row>
    <row r="270" spans="7:10">
      <c r="G270" s="344"/>
      <c r="H270" s="345"/>
      <c r="I270" s="344"/>
      <c r="J270" s="341"/>
    </row>
    <row r="271" spans="7:10">
      <c r="G271" s="344"/>
      <c r="H271" s="345"/>
      <c r="I271" s="344"/>
      <c r="J271" s="341"/>
    </row>
    <row r="272" spans="7:10">
      <c r="G272" s="344"/>
      <c r="H272" s="345"/>
      <c r="I272" s="344"/>
      <c r="J272" s="341"/>
    </row>
    <row r="273" spans="7:10">
      <c r="G273" s="344"/>
      <c r="H273" s="345"/>
      <c r="I273" s="344"/>
      <c r="J273" s="341"/>
    </row>
    <row r="274" spans="7:10">
      <c r="G274" s="344"/>
      <c r="H274" s="345"/>
      <c r="I274" s="344"/>
      <c r="J274" s="341"/>
    </row>
    <row r="275" spans="7:10">
      <c r="G275" s="344"/>
      <c r="H275" s="345"/>
      <c r="I275" s="344"/>
      <c r="J275" s="341"/>
    </row>
    <row r="276" spans="7:10">
      <c r="G276" s="344"/>
      <c r="H276" s="345"/>
      <c r="I276" s="344"/>
      <c r="J276" s="341"/>
    </row>
    <row r="277" spans="7:10">
      <c r="G277" s="344"/>
      <c r="H277" s="345"/>
      <c r="I277" s="344"/>
      <c r="J277" s="341"/>
    </row>
    <row r="278" spans="7:10">
      <c r="G278" s="344"/>
      <c r="H278" s="345"/>
      <c r="I278" s="344"/>
      <c r="J278" s="341"/>
    </row>
    <row r="279" spans="7:10">
      <c r="G279" s="344"/>
      <c r="H279" s="345"/>
      <c r="I279" s="344"/>
      <c r="J279" s="341"/>
    </row>
    <row r="280" spans="7:10">
      <c r="G280" s="344"/>
      <c r="H280" s="345"/>
      <c r="I280" s="344"/>
      <c r="J280" s="341"/>
    </row>
    <row r="281" spans="7:10">
      <c r="G281" s="344"/>
      <c r="H281" s="345"/>
      <c r="I281" s="344"/>
      <c r="J281" s="341"/>
    </row>
    <row r="282" spans="7:10">
      <c r="G282" s="344"/>
      <c r="H282" s="345"/>
      <c r="I282" s="344"/>
      <c r="J282" s="341"/>
    </row>
    <row r="283" spans="7:10">
      <c r="G283" s="344"/>
      <c r="H283" s="345"/>
      <c r="I283" s="344"/>
      <c r="J283" s="341"/>
    </row>
    <row r="284" spans="7:10">
      <c r="G284" s="344"/>
      <c r="H284" s="345"/>
      <c r="I284" s="344"/>
      <c r="J284" s="341"/>
    </row>
    <row r="285" spans="7:10">
      <c r="G285" s="344"/>
      <c r="H285" s="345"/>
      <c r="I285" s="344"/>
      <c r="J285" s="341"/>
    </row>
    <row r="286" spans="7:10">
      <c r="G286" s="344"/>
      <c r="H286" s="345"/>
      <c r="I286" s="344"/>
      <c r="J286" s="341"/>
    </row>
    <row r="287" spans="7:10">
      <c r="G287" s="344"/>
      <c r="H287" s="345"/>
      <c r="I287" s="344"/>
      <c r="J287" s="341"/>
    </row>
    <row r="288" spans="7:10">
      <c r="G288" s="344"/>
      <c r="H288" s="345"/>
      <c r="I288" s="344"/>
      <c r="J288" s="341"/>
    </row>
    <row r="289" spans="7:10">
      <c r="G289" s="344"/>
      <c r="H289" s="345"/>
      <c r="I289" s="344"/>
      <c r="J289" s="341"/>
    </row>
    <row r="290" spans="7:10">
      <c r="G290" s="344"/>
      <c r="H290" s="345"/>
      <c r="I290" s="344"/>
      <c r="J290" s="341"/>
    </row>
    <row r="291" spans="7:10">
      <c r="G291" s="344"/>
      <c r="H291" s="345"/>
      <c r="I291" s="344"/>
      <c r="J291" s="341"/>
    </row>
    <row r="292" spans="7:10">
      <c r="G292" s="344"/>
      <c r="H292" s="345"/>
      <c r="I292" s="344"/>
      <c r="J292" s="341"/>
    </row>
    <row r="293" spans="7:10">
      <c r="G293" s="344"/>
      <c r="H293" s="345"/>
      <c r="I293" s="344"/>
      <c r="J293" s="341"/>
    </row>
    <row r="294" spans="7:10">
      <c r="G294" s="344"/>
      <c r="H294" s="345"/>
      <c r="I294" s="344"/>
      <c r="J294" s="341"/>
    </row>
    <row r="295" spans="7:10">
      <c r="G295" s="344"/>
      <c r="H295" s="345"/>
      <c r="I295" s="344"/>
      <c r="J295" s="341"/>
    </row>
    <row r="296" spans="7:10">
      <c r="G296" s="344"/>
      <c r="H296" s="345"/>
      <c r="I296" s="344"/>
      <c r="J296" s="341"/>
    </row>
    <row r="297" spans="7:10">
      <c r="G297" s="344"/>
      <c r="H297" s="345"/>
      <c r="I297" s="344"/>
      <c r="J297" s="341"/>
    </row>
    <row r="298" spans="7:10">
      <c r="G298" s="344"/>
      <c r="H298" s="345"/>
      <c r="I298" s="344"/>
      <c r="J298" s="341"/>
    </row>
    <row r="299" spans="7:10">
      <c r="G299" s="344"/>
      <c r="H299" s="345"/>
      <c r="I299" s="344"/>
      <c r="J299" s="341"/>
    </row>
    <row r="300" spans="7:10">
      <c r="G300" s="344"/>
      <c r="H300" s="345"/>
      <c r="I300" s="344"/>
      <c r="J300" s="341"/>
    </row>
    <row r="301" spans="7:10">
      <c r="G301" s="344"/>
      <c r="H301" s="345"/>
      <c r="I301" s="344"/>
      <c r="J301" s="341"/>
    </row>
    <row r="302" spans="7:10">
      <c r="G302" s="344"/>
      <c r="H302" s="345"/>
      <c r="I302" s="344"/>
      <c r="J302" s="341"/>
    </row>
    <row r="303" spans="7:10">
      <c r="G303" s="344"/>
      <c r="H303" s="345"/>
      <c r="I303" s="344"/>
      <c r="J303" s="341"/>
    </row>
    <row r="304" spans="7:10">
      <c r="G304" s="344"/>
      <c r="H304" s="345"/>
      <c r="I304" s="344"/>
      <c r="J304" s="341"/>
    </row>
    <row r="305" spans="7:10">
      <c r="G305" s="344"/>
      <c r="H305" s="345"/>
      <c r="I305" s="344"/>
      <c r="J305" s="341"/>
    </row>
    <row r="306" spans="7:10">
      <c r="G306" s="344"/>
      <c r="H306" s="345"/>
      <c r="I306" s="344"/>
      <c r="J306" s="341"/>
    </row>
    <row r="307" spans="7:10">
      <c r="G307" s="344"/>
      <c r="H307" s="345"/>
      <c r="I307" s="344"/>
      <c r="J307" s="341"/>
    </row>
    <row r="308" spans="7:10">
      <c r="G308" s="344"/>
      <c r="H308" s="345"/>
      <c r="I308" s="344"/>
      <c r="J308" s="341"/>
    </row>
    <row r="309" spans="7:10">
      <c r="G309" s="344"/>
      <c r="H309" s="345"/>
      <c r="I309" s="344"/>
      <c r="J309" s="341"/>
    </row>
    <row r="310" spans="7:10">
      <c r="G310" s="344"/>
      <c r="H310" s="345"/>
      <c r="I310" s="344"/>
      <c r="J310" s="341"/>
    </row>
    <row r="311" spans="7:10">
      <c r="G311" s="344"/>
      <c r="H311" s="345"/>
      <c r="I311" s="344"/>
      <c r="J311" s="341"/>
    </row>
    <row r="312" spans="7:10">
      <c r="G312" s="344"/>
      <c r="H312" s="345"/>
      <c r="I312" s="344"/>
      <c r="J312" s="341"/>
    </row>
    <row r="313" spans="7:10">
      <c r="G313" s="344"/>
      <c r="H313" s="345"/>
      <c r="I313" s="344"/>
      <c r="J313" s="341"/>
    </row>
    <row r="314" spans="7:10">
      <c r="G314" s="344"/>
      <c r="H314" s="345"/>
      <c r="I314" s="344"/>
      <c r="J314" s="341"/>
    </row>
    <row r="315" spans="7:10">
      <c r="G315" s="344"/>
      <c r="H315" s="345"/>
      <c r="I315" s="344"/>
      <c r="J315" s="341"/>
    </row>
    <row r="316" spans="7:10">
      <c r="G316" s="344"/>
      <c r="H316" s="345"/>
      <c r="I316" s="344"/>
      <c r="J316" s="341"/>
    </row>
    <row r="317" spans="7:10">
      <c r="G317" s="344"/>
      <c r="H317" s="345"/>
      <c r="I317" s="344"/>
      <c r="J317" s="341"/>
    </row>
    <row r="318" spans="7:10">
      <c r="G318" s="344"/>
      <c r="H318" s="345"/>
      <c r="I318" s="344"/>
      <c r="J318" s="341"/>
    </row>
    <row r="319" spans="7:10">
      <c r="G319" s="344"/>
      <c r="H319" s="345"/>
      <c r="I319" s="344"/>
      <c r="J319" s="341"/>
    </row>
    <row r="320" spans="7:10">
      <c r="G320" s="344"/>
      <c r="H320" s="345"/>
      <c r="I320" s="344"/>
      <c r="J320" s="341"/>
    </row>
    <row r="321" spans="7:10">
      <c r="G321" s="344"/>
      <c r="H321" s="345"/>
      <c r="I321" s="344"/>
      <c r="J321" s="341"/>
    </row>
    <row r="322" spans="7:10">
      <c r="G322" s="344"/>
      <c r="H322" s="345"/>
      <c r="I322" s="344"/>
      <c r="J322" s="341"/>
    </row>
    <row r="323" spans="7:10">
      <c r="G323" s="344"/>
      <c r="H323" s="345"/>
      <c r="I323" s="344"/>
      <c r="J323" s="341"/>
    </row>
    <row r="324" spans="7:10">
      <c r="G324" s="344"/>
      <c r="H324" s="345"/>
      <c r="I324" s="344"/>
      <c r="J324" s="341"/>
    </row>
    <row r="325" spans="7:10">
      <c r="G325" s="344"/>
      <c r="H325" s="345"/>
      <c r="I325" s="344"/>
      <c r="J325" s="341"/>
    </row>
    <row r="326" spans="7:10">
      <c r="G326" s="344"/>
      <c r="H326" s="345"/>
      <c r="I326" s="344"/>
      <c r="J326" s="341"/>
    </row>
    <row r="327" spans="7:10">
      <c r="G327" s="344"/>
      <c r="H327" s="345"/>
      <c r="I327" s="344"/>
      <c r="J327" s="341"/>
    </row>
    <row r="328" spans="7:10">
      <c r="G328" s="344"/>
      <c r="H328" s="345"/>
      <c r="I328" s="344"/>
      <c r="J328" s="341"/>
    </row>
    <row r="329" spans="7:10">
      <c r="G329" s="344"/>
      <c r="H329" s="345"/>
      <c r="I329" s="344"/>
      <c r="J329" s="341"/>
    </row>
    <row r="330" spans="7:10">
      <c r="G330" s="344"/>
      <c r="H330" s="345"/>
      <c r="I330" s="344"/>
      <c r="J330" s="341"/>
    </row>
    <row r="331" spans="7:10">
      <c r="G331" s="344"/>
      <c r="H331" s="345"/>
      <c r="I331" s="344"/>
      <c r="J331" s="341"/>
    </row>
    <row r="332" spans="7:10">
      <c r="G332" s="344"/>
      <c r="H332" s="345"/>
      <c r="I332" s="344"/>
      <c r="J332" s="341"/>
    </row>
    <row r="333" spans="7:10">
      <c r="G333" s="344"/>
      <c r="H333" s="345"/>
      <c r="I333" s="344"/>
      <c r="J333" s="341"/>
    </row>
    <row r="334" spans="7:10">
      <c r="G334" s="344"/>
      <c r="H334" s="345"/>
      <c r="I334" s="344"/>
      <c r="J334" s="341"/>
    </row>
    <row r="335" spans="7:10">
      <c r="G335" s="344"/>
      <c r="H335" s="345"/>
      <c r="I335" s="344"/>
      <c r="J335" s="341"/>
    </row>
    <row r="336" spans="7:10">
      <c r="G336" s="344"/>
      <c r="H336" s="345"/>
      <c r="I336" s="344"/>
      <c r="J336" s="341"/>
    </row>
    <row r="337" spans="7:10">
      <c r="G337" s="344"/>
      <c r="H337" s="345"/>
      <c r="I337" s="344"/>
      <c r="J337" s="341"/>
    </row>
    <row r="338" spans="7:10">
      <c r="G338" s="344"/>
      <c r="H338" s="345"/>
      <c r="I338" s="344"/>
      <c r="J338" s="341"/>
    </row>
    <row r="339" spans="7:10">
      <c r="G339" s="344"/>
      <c r="H339" s="345"/>
      <c r="I339" s="344"/>
      <c r="J339" s="341"/>
    </row>
    <row r="340" spans="7:10">
      <c r="G340" s="344"/>
      <c r="H340" s="345"/>
      <c r="I340" s="344"/>
      <c r="J340" s="341"/>
    </row>
    <row r="341" spans="7:10">
      <c r="G341" s="344"/>
      <c r="H341" s="345"/>
      <c r="I341" s="344"/>
      <c r="J341" s="341"/>
    </row>
    <row r="342" spans="7:10">
      <c r="G342" s="344"/>
      <c r="H342" s="345"/>
      <c r="I342" s="344"/>
      <c r="J342" s="341"/>
    </row>
    <row r="343" spans="7:10">
      <c r="G343" s="344"/>
      <c r="H343" s="345"/>
      <c r="I343" s="344"/>
      <c r="J343" s="341"/>
    </row>
    <row r="344" spans="7:10">
      <c r="G344" s="344"/>
      <c r="H344" s="345"/>
      <c r="I344" s="344"/>
      <c r="J344" s="341"/>
    </row>
    <row r="345" spans="7:10">
      <c r="G345" s="344"/>
      <c r="H345" s="345"/>
      <c r="I345" s="344"/>
      <c r="J345" s="341"/>
    </row>
    <row r="346" spans="7:10">
      <c r="G346" s="344"/>
      <c r="H346" s="345"/>
      <c r="I346" s="344"/>
      <c r="J346" s="341"/>
    </row>
    <row r="347" spans="7:10">
      <c r="G347" s="344"/>
      <c r="H347" s="345"/>
      <c r="I347" s="344"/>
      <c r="J347" s="341"/>
    </row>
    <row r="348" spans="7:10">
      <c r="G348" s="344"/>
      <c r="H348" s="345"/>
      <c r="I348" s="344"/>
      <c r="J348" s="341"/>
    </row>
    <row r="349" spans="7:10">
      <c r="G349" s="344"/>
      <c r="H349" s="345"/>
      <c r="I349" s="344"/>
      <c r="J349" s="341"/>
    </row>
    <row r="350" spans="7:10">
      <c r="G350" s="344"/>
      <c r="H350" s="345"/>
      <c r="I350" s="344"/>
      <c r="J350" s="341"/>
    </row>
    <row r="351" spans="7:10">
      <c r="G351" s="344"/>
      <c r="H351" s="345"/>
      <c r="I351" s="344"/>
      <c r="J351" s="341"/>
    </row>
    <row r="352" spans="7:10">
      <c r="G352" s="344"/>
      <c r="H352" s="345"/>
      <c r="I352" s="344"/>
      <c r="J352" s="341"/>
    </row>
    <row r="353" spans="7:10">
      <c r="G353" s="344"/>
      <c r="H353" s="345"/>
      <c r="I353" s="344"/>
      <c r="J353" s="341"/>
    </row>
    <row r="354" spans="7:10">
      <c r="G354" s="344"/>
      <c r="H354" s="345"/>
      <c r="I354" s="344"/>
      <c r="J354" s="341"/>
    </row>
    <row r="355" spans="7:10">
      <c r="G355" s="344"/>
      <c r="H355" s="345"/>
      <c r="I355" s="344"/>
      <c r="J355" s="341"/>
    </row>
    <row r="356" spans="7:10">
      <c r="G356" s="344"/>
      <c r="H356" s="345"/>
      <c r="I356" s="344"/>
      <c r="J356" s="341"/>
    </row>
    <row r="357" spans="7:10">
      <c r="G357" s="344"/>
      <c r="H357" s="345"/>
      <c r="I357" s="344"/>
      <c r="J357" s="341"/>
    </row>
    <row r="358" spans="7:10">
      <c r="G358" s="344"/>
      <c r="H358" s="345"/>
      <c r="I358" s="344"/>
      <c r="J358" s="341"/>
    </row>
    <row r="359" spans="7:10">
      <c r="G359" s="344"/>
      <c r="H359" s="345"/>
      <c r="I359" s="344"/>
      <c r="J359" s="341"/>
    </row>
    <row r="360" spans="7:10">
      <c r="G360" s="344"/>
      <c r="H360" s="345"/>
      <c r="I360" s="344"/>
      <c r="J360" s="341"/>
    </row>
    <row r="361" spans="7:10">
      <c r="G361" s="344"/>
      <c r="H361" s="345"/>
      <c r="I361" s="344"/>
      <c r="J361" s="341"/>
    </row>
    <row r="362" spans="7:10">
      <c r="G362" s="344"/>
      <c r="H362" s="345"/>
      <c r="I362" s="344"/>
      <c r="J362" s="341"/>
    </row>
    <row r="363" spans="7:10">
      <c r="G363" s="344"/>
      <c r="H363" s="345"/>
      <c r="I363" s="344"/>
      <c r="J363" s="341"/>
    </row>
    <row r="364" spans="7:10">
      <c r="G364" s="344"/>
      <c r="H364" s="345"/>
      <c r="I364" s="344"/>
      <c r="J364" s="341"/>
    </row>
    <row r="365" spans="7:10">
      <c r="G365" s="344"/>
      <c r="H365" s="345"/>
      <c r="I365" s="344"/>
      <c r="J365" s="341"/>
    </row>
    <row r="366" spans="7:10">
      <c r="G366" s="344"/>
      <c r="H366" s="345"/>
      <c r="I366" s="344"/>
      <c r="J366" s="341"/>
    </row>
    <row r="367" spans="7:10">
      <c r="G367" s="344"/>
      <c r="H367" s="345"/>
      <c r="I367" s="344"/>
      <c r="J367" s="341"/>
    </row>
    <row r="368" spans="7:10">
      <c r="G368" s="344"/>
      <c r="H368" s="345"/>
      <c r="I368" s="344"/>
      <c r="J368" s="341"/>
    </row>
    <row r="369" spans="7:10">
      <c r="G369" s="344"/>
      <c r="H369" s="345"/>
      <c r="I369" s="344"/>
      <c r="J369" s="341"/>
    </row>
    <row r="370" spans="7:10">
      <c r="G370" s="344"/>
      <c r="H370" s="345"/>
      <c r="I370" s="344"/>
      <c r="J370" s="341"/>
    </row>
    <row r="371" spans="7:10">
      <c r="G371" s="344"/>
      <c r="H371" s="345"/>
      <c r="I371" s="344"/>
      <c r="J371" s="341"/>
    </row>
    <row r="372" spans="7:10">
      <c r="G372" s="344"/>
      <c r="H372" s="345"/>
      <c r="I372" s="344"/>
      <c r="J372" s="341"/>
    </row>
    <row r="373" spans="7:10">
      <c r="G373" s="344"/>
      <c r="H373" s="345"/>
      <c r="I373" s="344"/>
      <c r="J373" s="341"/>
    </row>
    <row r="374" spans="7:10">
      <c r="G374" s="344"/>
      <c r="H374" s="345"/>
      <c r="I374" s="344"/>
      <c r="J374" s="341"/>
    </row>
    <row r="375" spans="7:10">
      <c r="G375" s="344"/>
      <c r="H375" s="345"/>
      <c r="I375" s="344"/>
      <c r="J375" s="341"/>
    </row>
    <row r="376" spans="7:10">
      <c r="G376" s="344"/>
      <c r="H376" s="345"/>
      <c r="I376" s="344"/>
      <c r="J376" s="341"/>
    </row>
    <row r="377" spans="7:10">
      <c r="G377" s="344"/>
      <c r="H377" s="345"/>
      <c r="I377" s="344"/>
      <c r="J377" s="341"/>
    </row>
    <row r="378" spans="7:10">
      <c r="G378" s="344"/>
      <c r="H378" s="345"/>
      <c r="I378" s="344"/>
      <c r="J378" s="341"/>
    </row>
    <row r="379" spans="7:10">
      <c r="G379" s="344"/>
      <c r="H379" s="345"/>
      <c r="I379" s="344"/>
      <c r="J379" s="341"/>
    </row>
    <row r="380" spans="7:10">
      <c r="G380" s="344"/>
      <c r="H380" s="345"/>
      <c r="I380" s="344"/>
      <c r="J380" s="341"/>
    </row>
    <row r="381" spans="7:10">
      <c r="G381" s="344"/>
      <c r="H381" s="345"/>
      <c r="I381" s="344"/>
      <c r="J381" s="341"/>
    </row>
    <row r="382" spans="7:10">
      <c r="G382" s="344"/>
      <c r="H382" s="345"/>
      <c r="I382" s="344"/>
      <c r="J382" s="341"/>
    </row>
    <row r="383" spans="7:10">
      <c r="G383" s="344"/>
      <c r="H383" s="345"/>
      <c r="I383" s="344"/>
      <c r="J383" s="341"/>
    </row>
    <row r="384" spans="7:10">
      <c r="G384" s="344"/>
      <c r="H384" s="345"/>
      <c r="I384" s="344"/>
      <c r="J384" s="341"/>
    </row>
    <row r="385" spans="7:10">
      <c r="G385" s="344"/>
      <c r="H385" s="345"/>
      <c r="I385" s="344"/>
      <c r="J385" s="341"/>
    </row>
    <row r="386" spans="7:10">
      <c r="G386" s="344"/>
      <c r="H386" s="345"/>
      <c r="I386" s="344"/>
      <c r="J386" s="341"/>
    </row>
    <row r="387" spans="7:10">
      <c r="G387" s="344"/>
      <c r="H387" s="345"/>
      <c r="I387" s="344"/>
      <c r="J387" s="341"/>
    </row>
    <row r="388" spans="7:10">
      <c r="G388" s="344"/>
      <c r="H388" s="345"/>
      <c r="I388" s="344"/>
      <c r="J388" s="341"/>
    </row>
    <row r="389" spans="7:10">
      <c r="G389" s="344"/>
      <c r="H389" s="345"/>
      <c r="I389" s="344"/>
      <c r="J389" s="341"/>
    </row>
    <row r="390" spans="7:10">
      <c r="G390" s="344"/>
      <c r="H390" s="345"/>
      <c r="I390" s="344"/>
      <c r="J390" s="341"/>
    </row>
    <row r="391" spans="7:10">
      <c r="G391" s="344"/>
      <c r="H391" s="345"/>
      <c r="I391" s="344"/>
      <c r="J391" s="341"/>
    </row>
    <row r="392" spans="7:10">
      <c r="G392" s="344"/>
      <c r="H392" s="345"/>
      <c r="I392" s="344"/>
      <c r="J392" s="341"/>
    </row>
    <row r="393" spans="7:10">
      <c r="G393" s="344"/>
      <c r="H393" s="345"/>
      <c r="I393" s="344"/>
      <c r="J393" s="341"/>
    </row>
    <row r="394" spans="7:10">
      <c r="G394" s="344"/>
      <c r="H394" s="345"/>
      <c r="I394" s="344"/>
      <c r="J394" s="341"/>
    </row>
    <row r="395" spans="7:10">
      <c r="G395" s="344"/>
      <c r="H395" s="345"/>
      <c r="I395" s="344"/>
      <c r="J395" s="341"/>
    </row>
  </sheetData>
  <mergeCells count="17">
    <mergeCell ref="H188:I188"/>
    <mergeCell ref="H189:I189"/>
    <mergeCell ref="E182:E183"/>
    <mergeCell ref="E184:E185"/>
    <mergeCell ref="F187:H187"/>
    <mergeCell ref="E180:E181"/>
    <mergeCell ref="E111:E161"/>
    <mergeCell ref="B1:D1"/>
    <mergeCell ref="E2:J2"/>
    <mergeCell ref="E3:E5"/>
    <mergeCell ref="E6:E57"/>
    <mergeCell ref="E58:E110"/>
    <mergeCell ref="E162:E165"/>
    <mergeCell ref="E166:E168"/>
    <mergeCell ref="E169:E175"/>
    <mergeCell ref="E176:E177"/>
    <mergeCell ref="E178:E179"/>
  </mergeCells>
  <pageMargins left="1.1811023622047245" right="0.39370078740157483" top="1.1811023622047245" bottom="0.98425196850393704" header="0.51181102362204722" footer="0.70866141732283472"/>
  <pageSetup paperSize="9" scale="68" orientation="portrait" r:id="rId1"/>
  <headerFooter alignWithMargins="0">
    <oddFooter>&amp;R&amp;P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28AB-29F4-486F-98FD-8A074CA65C07}">
  <sheetPr>
    <tabColor theme="4"/>
  </sheetPr>
  <dimension ref="B1:K196"/>
  <sheetViews>
    <sheetView view="pageBreakPreview" topLeftCell="A69" zoomScaleNormal="100" zoomScaleSheetLayoutView="100" workbookViewId="0">
      <selection activeCell="J81" sqref="J81"/>
    </sheetView>
  </sheetViews>
  <sheetFormatPr defaultRowHeight="12.75"/>
  <cols>
    <col min="1" max="4" width="4.140625" style="352" customWidth="1"/>
    <col min="5" max="5" width="4.7109375" style="351" customWidth="1"/>
    <col min="6" max="6" width="40.140625" style="358" customWidth="1"/>
    <col min="7" max="7" width="8.7109375" style="355" customWidth="1"/>
    <col min="8" max="8" width="8.7109375" style="356" customWidth="1"/>
    <col min="9" max="9" width="12.42578125" style="357" customWidth="1"/>
    <col min="10" max="10" width="14.85546875" style="359" customWidth="1"/>
    <col min="11" max="11" width="19.5703125" style="27" customWidth="1"/>
    <col min="12" max="257" width="9.140625" style="352"/>
    <col min="258" max="261" width="4.140625" style="352" customWidth="1"/>
    <col min="262" max="262" width="4.7109375" style="352" customWidth="1"/>
    <col min="263" max="263" width="40.140625" style="352" customWidth="1"/>
    <col min="264" max="265" width="8.7109375" style="352" customWidth="1"/>
    <col min="266" max="266" width="12.42578125" style="352" customWidth="1"/>
    <col min="267" max="267" width="14.85546875" style="352" customWidth="1"/>
    <col min="268" max="513" width="9.140625" style="352"/>
    <col min="514" max="517" width="4.140625" style="352" customWidth="1"/>
    <col min="518" max="518" width="4.7109375" style="352" customWidth="1"/>
    <col min="519" max="519" width="40.140625" style="352" customWidth="1"/>
    <col min="520" max="521" width="8.7109375" style="352" customWidth="1"/>
    <col min="522" max="522" width="12.42578125" style="352" customWidth="1"/>
    <col min="523" max="523" width="14.85546875" style="352" customWidth="1"/>
    <col min="524" max="769" width="9.140625" style="352"/>
    <col min="770" max="773" width="4.140625" style="352" customWidth="1"/>
    <col min="774" max="774" width="4.7109375" style="352" customWidth="1"/>
    <col min="775" max="775" width="40.140625" style="352" customWidth="1"/>
    <col min="776" max="777" width="8.7109375" style="352" customWidth="1"/>
    <col min="778" max="778" width="12.42578125" style="352" customWidth="1"/>
    <col min="779" max="779" width="14.85546875" style="352" customWidth="1"/>
    <col min="780" max="1025" width="9.140625" style="352"/>
    <col min="1026" max="1029" width="4.140625" style="352" customWidth="1"/>
    <col min="1030" max="1030" width="4.7109375" style="352" customWidth="1"/>
    <col min="1031" max="1031" width="40.140625" style="352" customWidth="1"/>
    <col min="1032" max="1033" width="8.7109375" style="352" customWidth="1"/>
    <col min="1034" max="1034" width="12.42578125" style="352" customWidth="1"/>
    <col min="1035" max="1035" width="14.85546875" style="352" customWidth="1"/>
    <col min="1036" max="1281" width="9.140625" style="352"/>
    <col min="1282" max="1285" width="4.140625" style="352" customWidth="1"/>
    <col min="1286" max="1286" width="4.7109375" style="352" customWidth="1"/>
    <col min="1287" max="1287" width="40.140625" style="352" customWidth="1"/>
    <col min="1288" max="1289" width="8.7109375" style="352" customWidth="1"/>
    <col min="1290" max="1290" width="12.42578125" style="352" customWidth="1"/>
    <col min="1291" max="1291" width="14.85546875" style="352" customWidth="1"/>
    <col min="1292" max="1537" width="9.140625" style="352"/>
    <col min="1538" max="1541" width="4.140625" style="352" customWidth="1"/>
    <col min="1542" max="1542" width="4.7109375" style="352" customWidth="1"/>
    <col min="1543" max="1543" width="40.140625" style="352" customWidth="1"/>
    <col min="1544" max="1545" width="8.7109375" style="352" customWidth="1"/>
    <col min="1546" max="1546" width="12.42578125" style="352" customWidth="1"/>
    <col min="1547" max="1547" width="14.85546875" style="352" customWidth="1"/>
    <col min="1548" max="1793" width="9.140625" style="352"/>
    <col min="1794" max="1797" width="4.140625" style="352" customWidth="1"/>
    <col min="1798" max="1798" width="4.7109375" style="352" customWidth="1"/>
    <col min="1799" max="1799" width="40.140625" style="352" customWidth="1"/>
    <col min="1800" max="1801" width="8.7109375" style="352" customWidth="1"/>
    <col min="1802" max="1802" width="12.42578125" style="352" customWidth="1"/>
    <col min="1803" max="1803" width="14.85546875" style="352" customWidth="1"/>
    <col min="1804" max="2049" width="9.140625" style="352"/>
    <col min="2050" max="2053" width="4.140625" style="352" customWidth="1"/>
    <col min="2054" max="2054" width="4.7109375" style="352" customWidth="1"/>
    <col min="2055" max="2055" width="40.140625" style="352" customWidth="1"/>
    <col min="2056" max="2057" width="8.7109375" style="352" customWidth="1"/>
    <col min="2058" max="2058" width="12.42578125" style="352" customWidth="1"/>
    <col min="2059" max="2059" width="14.85546875" style="352" customWidth="1"/>
    <col min="2060" max="2305" width="9.140625" style="352"/>
    <col min="2306" max="2309" width="4.140625" style="352" customWidth="1"/>
    <col min="2310" max="2310" width="4.7109375" style="352" customWidth="1"/>
    <col min="2311" max="2311" width="40.140625" style="352" customWidth="1"/>
    <col min="2312" max="2313" width="8.7109375" style="352" customWidth="1"/>
    <col min="2314" max="2314" width="12.42578125" style="352" customWidth="1"/>
    <col min="2315" max="2315" width="14.85546875" style="352" customWidth="1"/>
    <col min="2316" max="2561" width="9.140625" style="352"/>
    <col min="2562" max="2565" width="4.140625" style="352" customWidth="1"/>
    <col min="2566" max="2566" width="4.7109375" style="352" customWidth="1"/>
    <col min="2567" max="2567" width="40.140625" style="352" customWidth="1"/>
    <col min="2568" max="2569" width="8.7109375" style="352" customWidth="1"/>
    <col min="2570" max="2570" width="12.42578125" style="352" customWidth="1"/>
    <col min="2571" max="2571" width="14.85546875" style="352" customWidth="1"/>
    <col min="2572" max="2817" width="9.140625" style="352"/>
    <col min="2818" max="2821" width="4.140625" style="352" customWidth="1"/>
    <col min="2822" max="2822" width="4.7109375" style="352" customWidth="1"/>
    <col min="2823" max="2823" width="40.140625" style="352" customWidth="1"/>
    <col min="2824" max="2825" width="8.7109375" style="352" customWidth="1"/>
    <col min="2826" max="2826" width="12.42578125" style="352" customWidth="1"/>
    <col min="2827" max="2827" width="14.85546875" style="352" customWidth="1"/>
    <col min="2828" max="3073" width="9.140625" style="352"/>
    <col min="3074" max="3077" width="4.140625" style="352" customWidth="1"/>
    <col min="3078" max="3078" width="4.7109375" style="352" customWidth="1"/>
    <col min="3079" max="3079" width="40.140625" style="352" customWidth="1"/>
    <col min="3080" max="3081" width="8.7109375" style="352" customWidth="1"/>
    <col min="3082" max="3082" width="12.42578125" style="352" customWidth="1"/>
    <col min="3083" max="3083" width="14.85546875" style="352" customWidth="1"/>
    <col min="3084" max="3329" width="9.140625" style="352"/>
    <col min="3330" max="3333" width="4.140625" style="352" customWidth="1"/>
    <col min="3334" max="3334" width="4.7109375" style="352" customWidth="1"/>
    <col min="3335" max="3335" width="40.140625" style="352" customWidth="1"/>
    <col min="3336" max="3337" width="8.7109375" style="352" customWidth="1"/>
    <col min="3338" max="3338" width="12.42578125" style="352" customWidth="1"/>
    <col min="3339" max="3339" width="14.85546875" style="352" customWidth="1"/>
    <col min="3340" max="3585" width="9.140625" style="352"/>
    <col min="3586" max="3589" width="4.140625" style="352" customWidth="1"/>
    <col min="3590" max="3590" width="4.7109375" style="352" customWidth="1"/>
    <col min="3591" max="3591" width="40.140625" style="352" customWidth="1"/>
    <col min="3592" max="3593" width="8.7109375" style="352" customWidth="1"/>
    <col min="3594" max="3594" width="12.42578125" style="352" customWidth="1"/>
    <col min="3595" max="3595" width="14.85546875" style="352" customWidth="1"/>
    <col min="3596" max="3841" width="9.140625" style="352"/>
    <col min="3842" max="3845" width="4.140625" style="352" customWidth="1"/>
    <col min="3846" max="3846" width="4.7109375" style="352" customWidth="1"/>
    <col min="3847" max="3847" width="40.140625" style="352" customWidth="1"/>
    <col min="3848" max="3849" width="8.7109375" style="352" customWidth="1"/>
    <col min="3850" max="3850" width="12.42578125" style="352" customWidth="1"/>
    <col min="3851" max="3851" width="14.85546875" style="352" customWidth="1"/>
    <col min="3852" max="4097" width="9.140625" style="352"/>
    <col min="4098" max="4101" width="4.140625" style="352" customWidth="1"/>
    <col min="4102" max="4102" width="4.7109375" style="352" customWidth="1"/>
    <col min="4103" max="4103" width="40.140625" style="352" customWidth="1"/>
    <col min="4104" max="4105" width="8.7109375" style="352" customWidth="1"/>
    <col min="4106" max="4106" width="12.42578125" style="352" customWidth="1"/>
    <col min="4107" max="4107" width="14.85546875" style="352" customWidth="1"/>
    <col min="4108" max="4353" width="9.140625" style="352"/>
    <col min="4354" max="4357" width="4.140625" style="352" customWidth="1"/>
    <col min="4358" max="4358" width="4.7109375" style="352" customWidth="1"/>
    <col min="4359" max="4359" width="40.140625" style="352" customWidth="1"/>
    <col min="4360" max="4361" width="8.7109375" style="352" customWidth="1"/>
    <col min="4362" max="4362" width="12.42578125" style="352" customWidth="1"/>
    <col min="4363" max="4363" width="14.85546875" style="352" customWidth="1"/>
    <col min="4364" max="4609" width="9.140625" style="352"/>
    <col min="4610" max="4613" width="4.140625" style="352" customWidth="1"/>
    <col min="4614" max="4614" width="4.7109375" style="352" customWidth="1"/>
    <col min="4615" max="4615" width="40.140625" style="352" customWidth="1"/>
    <col min="4616" max="4617" width="8.7109375" style="352" customWidth="1"/>
    <col min="4618" max="4618" width="12.42578125" style="352" customWidth="1"/>
    <col min="4619" max="4619" width="14.85546875" style="352" customWidth="1"/>
    <col min="4620" max="4865" width="9.140625" style="352"/>
    <col min="4866" max="4869" width="4.140625" style="352" customWidth="1"/>
    <col min="4870" max="4870" width="4.7109375" style="352" customWidth="1"/>
    <col min="4871" max="4871" width="40.140625" style="352" customWidth="1"/>
    <col min="4872" max="4873" width="8.7109375" style="352" customWidth="1"/>
    <col min="4874" max="4874" width="12.42578125" style="352" customWidth="1"/>
    <col min="4875" max="4875" width="14.85546875" style="352" customWidth="1"/>
    <col min="4876" max="5121" width="9.140625" style="352"/>
    <col min="5122" max="5125" width="4.140625" style="352" customWidth="1"/>
    <col min="5126" max="5126" width="4.7109375" style="352" customWidth="1"/>
    <col min="5127" max="5127" width="40.140625" style="352" customWidth="1"/>
    <col min="5128" max="5129" width="8.7109375" style="352" customWidth="1"/>
    <col min="5130" max="5130" width="12.42578125" style="352" customWidth="1"/>
    <col min="5131" max="5131" width="14.85546875" style="352" customWidth="1"/>
    <col min="5132" max="5377" width="9.140625" style="352"/>
    <col min="5378" max="5381" width="4.140625" style="352" customWidth="1"/>
    <col min="5382" max="5382" width="4.7109375" style="352" customWidth="1"/>
    <col min="5383" max="5383" width="40.140625" style="352" customWidth="1"/>
    <col min="5384" max="5385" width="8.7109375" style="352" customWidth="1"/>
    <col min="5386" max="5386" width="12.42578125" style="352" customWidth="1"/>
    <col min="5387" max="5387" width="14.85546875" style="352" customWidth="1"/>
    <col min="5388" max="5633" width="9.140625" style="352"/>
    <col min="5634" max="5637" width="4.140625" style="352" customWidth="1"/>
    <col min="5638" max="5638" width="4.7109375" style="352" customWidth="1"/>
    <col min="5639" max="5639" width="40.140625" style="352" customWidth="1"/>
    <col min="5640" max="5641" width="8.7109375" style="352" customWidth="1"/>
    <col min="5642" max="5642" width="12.42578125" style="352" customWidth="1"/>
    <col min="5643" max="5643" width="14.85546875" style="352" customWidth="1"/>
    <col min="5644" max="5889" width="9.140625" style="352"/>
    <col min="5890" max="5893" width="4.140625" style="352" customWidth="1"/>
    <col min="5894" max="5894" width="4.7109375" style="352" customWidth="1"/>
    <col min="5895" max="5895" width="40.140625" style="352" customWidth="1"/>
    <col min="5896" max="5897" width="8.7109375" style="352" customWidth="1"/>
    <col min="5898" max="5898" width="12.42578125" style="352" customWidth="1"/>
    <col min="5899" max="5899" width="14.85546875" style="352" customWidth="1"/>
    <col min="5900" max="6145" width="9.140625" style="352"/>
    <col min="6146" max="6149" width="4.140625" style="352" customWidth="1"/>
    <col min="6150" max="6150" width="4.7109375" style="352" customWidth="1"/>
    <col min="6151" max="6151" width="40.140625" style="352" customWidth="1"/>
    <col min="6152" max="6153" width="8.7109375" style="352" customWidth="1"/>
    <col min="6154" max="6154" width="12.42578125" style="352" customWidth="1"/>
    <col min="6155" max="6155" width="14.85546875" style="352" customWidth="1"/>
    <col min="6156" max="6401" width="9.140625" style="352"/>
    <col min="6402" max="6405" width="4.140625" style="352" customWidth="1"/>
    <col min="6406" max="6406" width="4.7109375" style="352" customWidth="1"/>
    <col min="6407" max="6407" width="40.140625" style="352" customWidth="1"/>
    <col min="6408" max="6409" width="8.7109375" style="352" customWidth="1"/>
    <col min="6410" max="6410" width="12.42578125" style="352" customWidth="1"/>
    <col min="6411" max="6411" width="14.85546875" style="352" customWidth="1"/>
    <col min="6412" max="6657" width="9.140625" style="352"/>
    <col min="6658" max="6661" width="4.140625" style="352" customWidth="1"/>
    <col min="6662" max="6662" width="4.7109375" style="352" customWidth="1"/>
    <col min="6663" max="6663" width="40.140625" style="352" customWidth="1"/>
    <col min="6664" max="6665" width="8.7109375" style="352" customWidth="1"/>
    <col min="6666" max="6666" width="12.42578125" style="352" customWidth="1"/>
    <col min="6667" max="6667" width="14.85546875" style="352" customWidth="1"/>
    <col min="6668" max="6913" width="9.140625" style="352"/>
    <col min="6914" max="6917" width="4.140625" style="352" customWidth="1"/>
    <col min="6918" max="6918" width="4.7109375" style="352" customWidth="1"/>
    <col min="6919" max="6919" width="40.140625" style="352" customWidth="1"/>
    <col min="6920" max="6921" width="8.7109375" style="352" customWidth="1"/>
    <col min="6922" max="6922" width="12.42578125" style="352" customWidth="1"/>
    <col min="6923" max="6923" width="14.85546875" style="352" customWidth="1"/>
    <col min="6924" max="7169" width="9.140625" style="352"/>
    <col min="7170" max="7173" width="4.140625" style="352" customWidth="1"/>
    <col min="7174" max="7174" width="4.7109375" style="352" customWidth="1"/>
    <col min="7175" max="7175" width="40.140625" style="352" customWidth="1"/>
    <col min="7176" max="7177" width="8.7109375" style="352" customWidth="1"/>
    <col min="7178" max="7178" width="12.42578125" style="352" customWidth="1"/>
    <col min="7179" max="7179" width="14.85546875" style="352" customWidth="1"/>
    <col min="7180" max="7425" width="9.140625" style="352"/>
    <col min="7426" max="7429" width="4.140625" style="352" customWidth="1"/>
    <col min="7430" max="7430" width="4.7109375" style="352" customWidth="1"/>
    <col min="7431" max="7431" width="40.140625" style="352" customWidth="1"/>
    <col min="7432" max="7433" width="8.7109375" style="352" customWidth="1"/>
    <col min="7434" max="7434" width="12.42578125" style="352" customWidth="1"/>
    <col min="7435" max="7435" width="14.85546875" style="352" customWidth="1"/>
    <col min="7436" max="7681" width="9.140625" style="352"/>
    <col min="7682" max="7685" width="4.140625" style="352" customWidth="1"/>
    <col min="7686" max="7686" width="4.7109375" style="352" customWidth="1"/>
    <col min="7687" max="7687" width="40.140625" style="352" customWidth="1"/>
    <col min="7688" max="7689" width="8.7109375" style="352" customWidth="1"/>
    <col min="7690" max="7690" width="12.42578125" style="352" customWidth="1"/>
    <col min="7691" max="7691" width="14.85546875" style="352" customWidth="1"/>
    <col min="7692" max="7937" width="9.140625" style="352"/>
    <col min="7938" max="7941" width="4.140625" style="352" customWidth="1"/>
    <col min="7942" max="7942" width="4.7109375" style="352" customWidth="1"/>
    <col min="7943" max="7943" width="40.140625" style="352" customWidth="1"/>
    <col min="7944" max="7945" width="8.7109375" style="352" customWidth="1"/>
    <col min="7946" max="7946" width="12.42578125" style="352" customWidth="1"/>
    <col min="7947" max="7947" width="14.85546875" style="352" customWidth="1"/>
    <col min="7948" max="8193" width="9.140625" style="352"/>
    <col min="8194" max="8197" width="4.140625" style="352" customWidth="1"/>
    <col min="8198" max="8198" width="4.7109375" style="352" customWidth="1"/>
    <col min="8199" max="8199" width="40.140625" style="352" customWidth="1"/>
    <col min="8200" max="8201" width="8.7109375" style="352" customWidth="1"/>
    <col min="8202" max="8202" width="12.42578125" style="352" customWidth="1"/>
    <col min="8203" max="8203" width="14.85546875" style="352" customWidth="1"/>
    <col min="8204" max="8449" width="9.140625" style="352"/>
    <col min="8450" max="8453" width="4.140625" style="352" customWidth="1"/>
    <col min="8454" max="8454" width="4.7109375" style="352" customWidth="1"/>
    <col min="8455" max="8455" width="40.140625" style="352" customWidth="1"/>
    <col min="8456" max="8457" width="8.7109375" style="352" customWidth="1"/>
    <col min="8458" max="8458" width="12.42578125" style="352" customWidth="1"/>
    <col min="8459" max="8459" width="14.85546875" style="352" customWidth="1"/>
    <col min="8460" max="8705" width="9.140625" style="352"/>
    <col min="8706" max="8709" width="4.140625" style="352" customWidth="1"/>
    <col min="8710" max="8710" width="4.7109375" style="352" customWidth="1"/>
    <col min="8711" max="8711" width="40.140625" style="352" customWidth="1"/>
    <col min="8712" max="8713" width="8.7109375" style="352" customWidth="1"/>
    <col min="8714" max="8714" width="12.42578125" style="352" customWidth="1"/>
    <col min="8715" max="8715" width="14.85546875" style="352" customWidth="1"/>
    <col min="8716" max="8961" width="9.140625" style="352"/>
    <col min="8962" max="8965" width="4.140625" style="352" customWidth="1"/>
    <col min="8966" max="8966" width="4.7109375" style="352" customWidth="1"/>
    <col min="8967" max="8967" width="40.140625" style="352" customWidth="1"/>
    <col min="8968" max="8969" width="8.7109375" style="352" customWidth="1"/>
    <col min="8970" max="8970" width="12.42578125" style="352" customWidth="1"/>
    <col min="8971" max="8971" width="14.85546875" style="352" customWidth="1"/>
    <col min="8972" max="9217" width="9.140625" style="352"/>
    <col min="9218" max="9221" width="4.140625" style="352" customWidth="1"/>
    <col min="9222" max="9222" width="4.7109375" style="352" customWidth="1"/>
    <col min="9223" max="9223" width="40.140625" style="352" customWidth="1"/>
    <col min="9224" max="9225" width="8.7109375" style="352" customWidth="1"/>
    <col min="9226" max="9226" width="12.42578125" style="352" customWidth="1"/>
    <col min="9227" max="9227" width="14.85546875" style="352" customWidth="1"/>
    <col min="9228" max="9473" width="9.140625" style="352"/>
    <col min="9474" max="9477" width="4.140625" style="352" customWidth="1"/>
    <col min="9478" max="9478" width="4.7109375" style="352" customWidth="1"/>
    <col min="9479" max="9479" width="40.140625" style="352" customWidth="1"/>
    <col min="9480" max="9481" width="8.7109375" style="352" customWidth="1"/>
    <col min="9482" max="9482" width="12.42578125" style="352" customWidth="1"/>
    <col min="9483" max="9483" width="14.85546875" style="352" customWidth="1"/>
    <col min="9484" max="9729" width="9.140625" style="352"/>
    <col min="9730" max="9733" width="4.140625" style="352" customWidth="1"/>
    <col min="9734" max="9734" width="4.7109375" style="352" customWidth="1"/>
    <col min="9735" max="9735" width="40.140625" style="352" customWidth="1"/>
    <col min="9736" max="9737" width="8.7109375" style="352" customWidth="1"/>
    <col min="9738" max="9738" width="12.42578125" style="352" customWidth="1"/>
    <col min="9739" max="9739" width="14.85546875" style="352" customWidth="1"/>
    <col min="9740" max="9985" width="9.140625" style="352"/>
    <col min="9986" max="9989" width="4.140625" style="352" customWidth="1"/>
    <col min="9990" max="9990" width="4.7109375" style="352" customWidth="1"/>
    <col min="9991" max="9991" width="40.140625" style="352" customWidth="1"/>
    <col min="9992" max="9993" width="8.7109375" style="352" customWidth="1"/>
    <col min="9994" max="9994" width="12.42578125" style="352" customWidth="1"/>
    <col min="9995" max="9995" width="14.85546875" style="352" customWidth="1"/>
    <col min="9996" max="10241" width="9.140625" style="352"/>
    <col min="10242" max="10245" width="4.140625" style="352" customWidth="1"/>
    <col min="10246" max="10246" width="4.7109375" style="352" customWidth="1"/>
    <col min="10247" max="10247" width="40.140625" style="352" customWidth="1"/>
    <col min="10248" max="10249" width="8.7109375" style="352" customWidth="1"/>
    <col min="10250" max="10250" width="12.42578125" style="352" customWidth="1"/>
    <col min="10251" max="10251" width="14.85546875" style="352" customWidth="1"/>
    <col min="10252" max="10497" width="9.140625" style="352"/>
    <col min="10498" max="10501" width="4.140625" style="352" customWidth="1"/>
    <col min="10502" max="10502" width="4.7109375" style="352" customWidth="1"/>
    <col min="10503" max="10503" width="40.140625" style="352" customWidth="1"/>
    <col min="10504" max="10505" width="8.7109375" style="352" customWidth="1"/>
    <col min="10506" max="10506" width="12.42578125" style="352" customWidth="1"/>
    <col min="10507" max="10507" width="14.85546875" style="352" customWidth="1"/>
    <col min="10508" max="10753" width="9.140625" style="352"/>
    <col min="10754" max="10757" width="4.140625" style="352" customWidth="1"/>
    <col min="10758" max="10758" width="4.7109375" style="352" customWidth="1"/>
    <col min="10759" max="10759" width="40.140625" style="352" customWidth="1"/>
    <col min="10760" max="10761" width="8.7109375" style="352" customWidth="1"/>
    <col min="10762" max="10762" width="12.42578125" style="352" customWidth="1"/>
    <col min="10763" max="10763" width="14.85546875" style="352" customWidth="1"/>
    <col min="10764" max="11009" width="9.140625" style="352"/>
    <col min="11010" max="11013" width="4.140625" style="352" customWidth="1"/>
    <col min="11014" max="11014" width="4.7109375" style="352" customWidth="1"/>
    <col min="11015" max="11015" width="40.140625" style="352" customWidth="1"/>
    <col min="11016" max="11017" width="8.7109375" style="352" customWidth="1"/>
    <col min="11018" max="11018" width="12.42578125" style="352" customWidth="1"/>
    <col min="11019" max="11019" width="14.85546875" style="352" customWidth="1"/>
    <col min="11020" max="11265" width="9.140625" style="352"/>
    <col min="11266" max="11269" width="4.140625" style="352" customWidth="1"/>
    <col min="11270" max="11270" width="4.7109375" style="352" customWidth="1"/>
    <col min="11271" max="11271" width="40.140625" style="352" customWidth="1"/>
    <col min="11272" max="11273" width="8.7109375" style="352" customWidth="1"/>
    <col min="11274" max="11274" width="12.42578125" style="352" customWidth="1"/>
    <col min="11275" max="11275" width="14.85546875" style="352" customWidth="1"/>
    <col min="11276" max="11521" width="9.140625" style="352"/>
    <col min="11522" max="11525" width="4.140625" style="352" customWidth="1"/>
    <col min="11526" max="11526" width="4.7109375" style="352" customWidth="1"/>
    <col min="11527" max="11527" width="40.140625" style="352" customWidth="1"/>
    <col min="11528" max="11529" width="8.7109375" style="352" customWidth="1"/>
    <col min="11530" max="11530" width="12.42578125" style="352" customWidth="1"/>
    <col min="11531" max="11531" width="14.85546875" style="352" customWidth="1"/>
    <col min="11532" max="11777" width="9.140625" style="352"/>
    <col min="11778" max="11781" width="4.140625" style="352" customWidth="1"/>
    <col min="11782" max="11782" width="4.7109375" style="352" customWidth="1"/>
    <col min="11783" max="11783" width="40.140625" style="352" customWidth="1"/>
    <col min="11784" max="11785" width="8.7109375" style="352" customWidth="1"/>
    <col min="11786" max="11786" width="12.42578125" style="352" customWidth="1"/>
    <col min="11787" max="11787" width="14.85546875" style="352" customWidth="1"/>
    <col min="11788" max="12033" width="9.140625" style="352"/>
    <col min="12034" max="12037" width="4.140625" style="352" customWidth="1"/>
    <col min="12038" max="12038" width="4.7109375" style="352" customWidth="1"/>
    <col min="12039" max="12039" width="40.140625" style="352" customWidth="1"/>
    <col min="12040" max="12041" width="8.7109375" style="352" customWidth="1"/>
    <col min="12042" max="12042" width="12.42578125" style="352" customWidth="1"/>
    <col min="12043" max="12043" width="14.85546875" style="352" customWidth="1"/>
    <col min="12044" max="12289" width="9.140625" style="352"/>
    <col min="12290" max="12293" width="4.140625" style="352" customWidth="1"/>
    <col min="12294" max="12294" width="4.7109375" style="352" customWidth="1"/>
    <col min="12295" max="12295" width="40.140625" style="352" customWidth="1"/>
    <col min="12296" max="12297" width="8.7109375" style="352" customWidth="1"/>
    <col min="12298" max="12298" width="12.42578125" style="352" customWidth="1"/>
    <col min="12299" max="12299" width="14.85546875" style="352" customWidth="1"/>
    <col min="12300" max="12545" width="9.140625" style="352"/>
    <col min="12546" max="12549" width="4.140625" style="352" customWidth="1"/>
    <col min="12550" max="12550" width="4.7109375" style="352" customWidth="1"/>
    <col min="12551" max="12551" width="40.140625" style="352" customWidth="1"/>
    <col min="12552" max="12553" width="8.7109375" style="352" customWidth="1"/>
    <col min="12554" max="12554" width="12.42578125" style="352" customWidth="1"/>
    <col min="12555" max="12555" width="14.85546875" style="352" customWidth="1"/>
    <col min="12556" max="12801" width="9.140625" style="352"/>
    <col min="12802" max="12805" width="4.140625" style="352" customWidth="1"/>
    <col min="12806" max="12806" width="4.7109375" style="352" customWidth="1"/>
    <col min="12807" max="12807" width="40.140625" style="352" customWidth="1"/>
    <col min="12808" max="12809" width="8.7109375" style="352" customWidth="1"/>
    <col min="12810" max="12810" width="12.42578125" style="352" customWidth="1"/>
    <col min="12811" max="12811" width="14.85546875" style="352" customWidth="1"/>
    <col min="12812" max="13057" width="9.140625" style="352"/>
    <col min="13058" max="13061" width="4.140625" style="352" customWidth="1"/>
    <col min="13062" max="13062" width="4.7109375" style="352" customWidth="1"/>
    <col min="13063" max="13063" width="40.140625" style="352" customWidth="1"/>
    <col min="13064" max="13065" width="8.7109375" style="352" customWidth="1"/>
    <col min="13066" max="13066" width="12.42578125" style="352" customWidth="1"/>
    <col min="13067" max="13067" width="14.85546875" style="352" customWidth="1"/>
    <col min="13068" max="13313" width="9.140625" style="352"/>
    <col min="13314" max="13317" width="4.140625" style="352" customWidth="1"/>
    <col min="13318" max="13318" width="4.7109375" style="352" customWidth="1"/>
    <col min="13319" max="13319" width="40.140625" style="352" customWidth="1"/>
    <col min="13320" max="13321" width="8.7109375" style="352" customWidth="1"/>
    <col min="13322" max="13322" width="12.42578125" style="352" customWidth="1"/>
    <col min="13323" max="13323" width="14.85546875" style="352" customWidth="1"/>
    <col min="13324" max="13569" width="9.140625" style="352"/>
    <col min="13570" max="13573" width="4.140625" style="352" customWidth="1"/>
    <col min="13574" max="13574" width="4.7109375" style="352" customWidth="1"/>
    <col min="13575" max="13575" width="40.140625" style="352" customWidth="1"/>
    <col min="13576" max="13577" width="8.7109375" style="352" customWidth="1"/>
    <col min="13578" max="13578" width="12.42578125" style="352" customWidth="1"/>
    <col min="13579" max="13579" width="14.85546875" style="352" customWidth="1"/>
    <col min="13580" max="13825" width="9.140625" style="352"/>
    <col min="13826" max="13829" width="4.140625" style="352" customWidth="1"/>
    <col min="13830" max="13830" width="4.7109375" style="352" customWidth="1"/>
    <col min="13831" max="13831" width="40.140625" style="352" customWidth="1"/>
    <col min="13832" max="13833" width="8.7109375" style="352" customWidth="1"/>
    <col min="13834" max="13834" width="12.42578125" style="352" customWidth="1"/>
    <col min="13835" max="13835" width="14.85546875" style="352" customWidth="1"/>
    <col min="13836" max="14081" width="9.140625" style="352"/>
    <col min="14082" max="14085" width="4.140625" style="352" customWidth="1"/>
    <col min="14086" max="14086" width="4.7109375" style="352" customWidth="1"/>
    <col min="14087" max="14087" width="40.140625" style="352" customWidth="1"/>
    <col min="14088" max="14089" width="8.7109375" style="352" customWidth="1"/>
    <col min="14090" max="14090" width="12.42578125" style="352" customWidth="1"/>
    <col min="14091" max="14091" width="14.85546875" style="352" customWidth="1"/>
    <col min="14092" max="14337" width="9.140625" style="352"/>
    <col min="14338" max="14341" width="4.140625" style="352" customWidth="1"/>
    <col min="14342" max="14342" width="4.7109375" style="352" customWidth="1"/>
    <col min="14343" max="14343" width="40.140625" style="352" customWidth="1"/>
    <col min="14344" max="14345" width="8.7109375" style="352" customWidth="1"/>
    <col min="14346" max="14346" width="12.42578125" style="352" customWidth="1"/>
    <col min="14347" max="14347" width="14.85546875" style="352" customWidth="1"/>
    <col min="14348" max="14593" width="9.140625" style="352"/>
    <col min="14594" max="14597" width="4.140625" style="352" customWidth="1"/>
    <col min="14598" max="14598" width="4.7109375" style="352" customWidth="1"/>
    <col min="14599" max="14599" width="40.140625" style="352" customWidth="1"/>
    <col min="14600" max="14601" width="8.7109375" style="352" customWidth="1"/>
    <col min="14602" max="14602" width="12.42578125" style="352" customWidth="1"/>
    <col min="14603" max="14603" width="14.85546875" style="352" customWidth="1"/>
    <col min="14604" max="14849" width="9.140625" style="352"/>
    <col min="14850" max="14853" width="4.140625" style="352" customWidth="1"/>
    <col min="14854" max="14854" width="4.7109375" style="352" customWidth="1"/>
    <col min="14855" max="14855" width="40.140625" style="352" customWidth="1"/>
    <col min="14856" max="14857" width="8.7109375" style="352" customWidth="1"/>
    <col min="14858" max="14858" width="12.42578125" style="352" customWidth="1"/>
    <col min="14859" max="14859" width="14.85546875" style="352" customWidth="1"/>
    <col min="14860" max="15105" width="9.140625" style="352"/>
    <col min="15106" max="15109" width="4.140625" style="352" customWidth="1"/>
    <col min="15110" max="15110" width="4.7109375" style="352" customWidth="1"/>
    <col min="15111" max="15111" width="40.140625" style="352" customWidth="1"/>
    <col min="15112" max="15113" width="8.7109375" style="352" customWidth="1"/>
    <col min="15114" max="15114" width="12.42578125" style="352" customWidth="1"/>
    <col min="15115" max="15115" width="14.85546875" style="352" customWidth="1"/>
    <col min="15116" max="15361" width="9.140625" style="352"/>
    <col min="15362" max="15365" width="4.140625" style="352" customWidth="1"/>
    <col min="15366" max="15366" width="4.7109375" style="352" customWidth="1"/>
    <col min="15367" max="15367" width="40.140625" style="352" customWidth="1"/>
    <col min="15368" max="15369" width="8.7109375" style="352" customWidth="1"/>
    <col min="15370" max="15370" width="12.42578125" style="352" customWidth="1"/>
    <col min="15371" max="15371" width="14.85546875" style="352" customWidth="1"/>
    <col min="15372" max="15617" width="9.140625" style="352"/>
    <col min="15618" max="15621" width="4.140625" style="352" customWidth="1"/>
    <col min="15622" max="15622" width="4.7109375" style="352" customWidth="1"/>
    <col min="15623" max="15623" width="40.140625" style="352" customWidth="1"/>
    <col min="15624" max="15625" width="8.7109375" style="352" customWidth="1"/>
    <col min="15626" max="15626" width="12.42578125" style="352" customWidth="1"/>
    <col min="15627" max="15627" width="14.85546875" style="352" customWidth="1"/>
    <col min="15628" max="15873" width="9.140625" style="352"/>
    <col min="15874" max="15877" width="4.140625" style="352" customWidth="1"/>
    <col min="15878" max="15878" width="4.7109375" style="352" customWidth="1"/>
    <col min="15879" max="15879" width="40.140625" style="352" customWidth="1"/>
    <col min="15880" max="15881" width="8.7109375" style="352" customWidth="1"/>
    <col min="15882" max="15882" width="12.42578125" style="352" customWidth="1"/>
    <col min="15883" max="15883" width="14.85546875" style="352" customWidth="1"/>
    <col min="15884" max="16129" width="9.140625" style="352"/>
    <col min="16130" max="16133" width="4.140625" style="352" customWidth="1"/>
    <col min="16134" max="16134" width="4.7109375" style="352" customWidth="1"/>
    <col min="16135" max="16135" width="40.140625" style="352" customWidth="1"/>
    <col min="16136" max="16137" width="8.7109375" style="352" customWidth="1"/>
    <col min="16138" max="16138" width="12.42578125" style="352" customWidth="1"/>
    <col min="16139" max="16139" width="14.85546875" style="352" customWidth="1"/>
    <col min="16140" max="16384" width="9.140625" style="352"/>
  </cols>
  <sheetData>
    <row r="1" spans="2:11" ht="33.75">
      <c r="B1" s="1006" t="s">
        <v>131</v>
      </c>
      <c r="C1" s="1006"/>
      <c r="D1" s="1006"/>
      <c r="F1" s="147" t="s">
        <v>132</v>
      </c>
      <c r="G1" s="92" t="s">
        <v>133</v>
      </c>
      <c r="H1" s="92" t="s">
        <v>134</v>
      </c>
      <c r="I1" s="93" t="s">
        <v>135</v>
      </c>
      <c r="J1" s="93" t="s">
        <v>136</v>
      </c>
      <c r="K1" s="383" t="s">
        <v>1846</v>
      </c>
    </row>
    <row r="2" spans="2:11" ht="15.75">
      <c r="B2" s="829"/>
      <c r="C2" s="829"/>
      <c r="D2" s="829"/>
      <c r="E2" s="830"/>
      <c r="F2" s="1050" t="s">
        <v>1747</v>
      </c>
      <c r="G2" s="1051"/>
      <c r="H2" s="1051"/>
      <c r="I2" s="1051"/>
      <c r="J2" s="1052"/>
      <c r="K2" s="908"/>
    </row>
    <row r="3" spans="2:11" ht="15" customHeight="1">
      <c r="B3" s="829"/>
      <c r="C3" s="829"/>
      <c r="D3" s="829"/>
      <c r="E3" s="1053" t="s">
        <v>1748</v>
      </c>
      <c r="F3" s="1054"/>
      <c r="G3" s="1054"/>
      <c r="H3" s="1054"/>
      <c r="I3" s="1054"/>
      <c r="J3" s="1055"/>
      <c r="K3" s="909"/>
    </row>
    <row r="4" spans="2:11" ht="15" customHeight="1">
      <c r="B4" s="829"/>
      <c r="C4" s="829"/>
      <c r="D4" s="829"/>
      <c r="E4" s="830"/>
      <c r="F4" s="831" t="s">
        <v>1749</v>
      </c>
      <c r="G4" s="832"/>
      <c r="H4" s="833"/>
      <c r="I4" s="834"/>
      <c r="J4" s="835"/>
      <c r="K4" s="910"/>
    </row>
    <row r="5" spans="2:11" ht="60">
      <c r="B5" s="440" t="s">
        <v>1197</v>
      </c>
      <c r="C5" s="441" t="s">
        <v>434</v>
      </c>
      <c r="D5" s="471">
        <v>1</v>
      </c>
      <c r="E5" s="1048"/>
      <c r="F5" s="836" t="s">
        <v>1750</v>
      </c>
      <c r="G5" s="837"/>
      <c r="H5" s="838"/>
      <c r="I5" s="839"/>
      <c r="J5" s="840"/>
      <c r="K5" s="575"/>
    </row>
    <row r="6" spans="2:11" ht="15">
      <c r="B6" s="829"/>
      <c r="C6" s="829"/>
      <c r="D6" s="829"/>
      <c r="E6" s="1056"/>
      <c r="F6" s="841"/>
      <c r="G6" s="842" t="s">
        <v>1559</v>
      </c>
      <c r="H6" s="843">
        <v>1</v>
      </c>
      <c r="I6" s="844"/>
      <c r="J6" s="845">
        <f>H6*I6</f>
        <v>0</v>
      </c>
      <c r="K6" s="846" t="s">
        <v>1844</v>
      </c>
    </row>
    <row r="7" spans="2:11" ht="45">
      <c r="B7" s="440" t="s">
        <v>1197</v>
      </c>
      <c r="C7" s="441" t="s">
        <v>434</v>
      </c>
      <c r="D7" s="471">
        <v>2</v>
      </c>
      <c r="E7" s="1057"/>
      <c r="F7" s="847" t="s">
        <v>1751</v>
      </c>
      <c r="G7" s="848"/>
      <c r="H7" s="849"/>
      <c r="I7" s="850"/>
      <c r="J7" s="850"/>
      <c r="K7" s="458"/>
    </row>
    <row r="8" spans="2:11" ht="15">
      <c r="B8" s="829"/>
      <c r="C8" s="829"/>
      <c r="D8" s="829"/>
      <c r="E8" s="1058"/>
      <c r="F8" s="851"/>
      <c r="G8" s="852" t="s">
        <v>1559</v>
      </c>
      <c r="H8" s="853">
        <v>1</v>
      </c>
      <c r="I8" s="854"/>
      <c r="J8" s="845">
        <f>H8*I8</f>
        <v>0</v>
      </c>
      <c r="K8" s="846" t="s">
        <v>1844</v>
      </c>
    </row>
    <row r="9" spans="2:11" ht="45">
      <c r="B9" s="440" t="s">
        <v>1197</v>
      </c>
      <c r="C9" s="441" t="s">
        <v>434</v>
      </c>
      <c r="D9" s="471">
        <v>3</v>
      </c>
      <c r="E9" s="1048"/>
      <c r="F9" s="855" t="s">
        <v>1752</v>
      </c>
      <c r="G9" s="856"/>
      <c r="H9" s="849"/>
      <c r="I9" s="850"/>
      <c r="J9" s="850"/>
      <c r="K9" s="458"/>
    </row>
    <row r="10" spans="2:11" ht="15">
      <c r="B10" s="829"/>
      <c r="C10" s="829"/>
      <c r="D10" s="829"/>
      <c r="E10" s="1049"/>
      <c r="F10" s="857"/>
      <c r="G10" s="858" t="s">
        <v>1559</v>
      </c>
      <c r="H10" s="853">
        <v>1</v>
      </c>
      <c r="I10" s="854"/>
      <c r="J10" s="845">
        <f>H10*I10</f>
        <v>0</v>
      </c>
      <c r="K10" s="846" t="s">
        <v>1844</v>
      </c>
    </row>
    <row r="11" spans="2:11" ht="60">
      <c r="B11" s="440" t="s">
        <v>1197</v>
      </c>
      <c r="C11" s="441" t="s">
        <v>434</v>
      </c>
      <c r="D11" s="471">
        <v>4</v>
      </c>
      <c r="E11" s="1048"/>
      <c r="F11" s="855" t="s">
        <v>1753</v>
      </c>
      <c r="G11" s="856"/>
      <c r="H11" s="849"/>
      <c r="I11" s="850"/>
      <c r="J11" s="850"/>
      <c r="K11" s="458"/>
    </row>
    <row r="12" spans="2:11" ht="15">
      <c r="B12" s="829"/>
      <c r="C12" s="829"/>
      <c r="D12" s="829"/>
      <c r="E12" s="1049"/>
      <c r="F12" s="857"/>
      <c r="G12" s="858" t="s">
        <v>1559</v>
      </c>
      <c r="H12" s="853">
        <v>1</v>
      </c>
      <c r="I12" s="854"/>
      <c r="J12" s="845">
        <f>H12*I12</f>
        <v>0</v>
      </c>
      <c r="K12" s="846" t="s">
        <v>1844</v>
      </c>
    </row>
    <row r="13" spans="2:11" ht="15">
      <c r="B13" s="829"/>
      <c r="C13" s="829"/>
      <c r="D13" s="829"/>
      <c r="E13" s="830"/>
      <c r="F13" s="831" t="s">
        <v>1754</v>
      </c>
      <c r="G13" s="832"/>
      <c r="H13" s="859"/>
      <c r="I13" s="834"/>
      <c r="J13" s="860"/>
      <c r="K13" s="911"/>
    </row>
    <row r="14" spans="2:11" ht="186" customHeight="1">
      <c r="B14" s="440" t="s">
        <v>1197</v>
      </c>
      <c r="C14" s="441" t="s">
        <v>434</v>
      </c>
      <c r="D14" s="471">
        <v>5</v>
      </c>
      <c r="E14" s="1048"/>
      <c r="F14" s="861" t="s">
        <v>1755</v>
      </c>
      <c r="G14" s="862"/>
      <c r="H14" s="863"/>
      <c r="I14" s="864"/>
      <c r="J14" s="865"/>
      <c r="K14" s="458"/>
    </row>
    <row r="15" spans="2:11" ht="15">
      <c r="B15" s="829"/>
      <c r="C15" s="829"/>
      <c r="D15" s="829"/>
      <c r="E15" s="1056"/>
      <c r="F15" s="836" t="s">
        <v>1756</v>
      </c>
      <c r="G15" s="866"/>
      <c r="H15" s="843"/>
      <c r="I15" s="844"/>
      <c r="J15" s="845"/>
      <c r="K15" s="575"/>
    </row>
    <row r="16" spans="2:11" ht="15">
      <c r="B16" s="829"/>
      <c r="C16" s="829"/>
      <c r="D16" s="829"/>
      <c r="E16" s="1056"/>
      <c r="F16" s="836" t="s">
        <v>1757</v>
      </c>
      <c r="G16" s="866" t="s">
        <v>1372</v>
      </c>
      <c r="H16" s="843">
        <v>15</v>
      </c>
      <c r="I16" s="844"/>
      <c r="J16" s="845">
        <f>H16*I16</f>
        <v>0</v>
      </c>
      <c r="K16" s="575" t="s">
        <v>1844</v>
      </c>
    </row>
    <row r="17" spans="2:11" ht="15">
      <c r="B17" s="829"/>
      <c r="C17" s="829"/>
      <c r="D17" s="829"/>
      <c r="E17" s="1056"/>
      <c r="F17" s="836" t="s">
        <v>1758</v>
      </c>
      <c r="G17" s="866" t="s">
        <v>1372</v>
      </c>
      <c r="H17" s="843">
        <v>35</v>
      </c>
      <c r="I17" s="844"/>
      <c r="J17" s="845">
        <f>H17*I17</f>
        <v>0</v>
      </c>
      <c r="K17" s="575" t="s">
        <v>1844</v>
      </c>
    </row>
    <row r="18" spans="2:11" ht="15">
      <c r="B18" s="829"/>
      <c r="C18" s="829"/>
      <c r="D18" s="829"/>
      <c r="E18" s="1056"/>
      <c r="F18" s="836" t="s">
        <v>1759</v>
      </c>
      <c r="G18" s="866" t="s">
        <v>1372</v>
      </c>
      <c r="H18" s="843">
        <v>40</v>
      </c>
      <c r="I18" s="844"/>
      <c r="J18" s="845">
        <f>H18*I18</f>
        <v>0</v>
      </c>
      <c r="K18" s="846" t="s">
        <v>1844</v>
      </c>
    </row>
    <row r="19" spans="2:11" ht="120">
      <c r="B19" s="440" t="s">
        <v>1197</v>
      </c>
      <c r="C19" s="441" t="s">
        <v>434</v>
      </c>
      <c r="D19" s="471">
        <v>6</v>
      </c>
      <c r="E19" s="1048"/>
      <c r="F19" s="867" t="s">
        <v>1760</v>
      </c>
      <c r="G19" s="856"/>
      <c r="H19" s="849"/>
      <c r="I19" s="868"/>
      <c r="J19" s="850"/>
      <c r="K19" s="575"/>
    </row>
    <row r="20" spans="2:11" ht="15" customHeight="1">
      <c r="B20" s="829"/>
      <c r="C20" s="829"/>
      <c r="D20" s="829"/>
      <c r="E20" s="1056"/>
      <c r="F20" s="869" t="s">
        <v>1761</v>
      </c>
      <c r="G20" s="866" t="s">
        <v>1372</v>
      </c>
      <c r="H20" s="843">
        <v>11</v>
      </c>
      <c r="I20" s="844"/>
      <c r="J20" s="845">
        <f>H20*I20</f>
        <v>0</v>
      </c>
      <c r="K20" s="575" t="s">
        <v>1844</v>
      </c>
    </row>
    <row r="21" spans="2:11" ht="15" customHeight="1">
      <c r="B21" s="829"/>
      <c r="C21" s="829"/>
      <c r="D21" s="829"/>
      <c r="E21" s="1056"/>
      <c r="F21" s="869" t="s">
        <v>1762</v>
      </c>
      <c r="G21" s="866" t="s">
        <v>1372</v>
      </c>
      <c r="H21" s="843">
        <v>34</v>
      </c>
      <c r="I21" s="844"/>
      <c r="J21" s="845">
        <f>H21*I21</f>
        <v>0</v>
      </c>
      <c r="K21" s="575" t="s">
        <v>1844</v>
      </c>
    </row>
    <row r="22" spans="2:11" ht="15" customHeight="1">
      <c r="B22" s="829"/>
      <c r="C22" s="829"/>
      <c r="D22" s="829"/>
      <c r="E22" s="1049"/>
      <c r="F22" s="870" t="s">
        <v>1763</v>
      </c>
      <c r="G22" s="871" t="s">
        <v>1372</v>
      </c>
      <c r="H22" s="853">
        <v>37</v>
      </c>
      <c r="I22" s="872"/>
      <c r="J22" s="845">
        <f>H22*I22</f>
        <v>0</v>
      </c>
      <c r="K22" s="846" t="s">
        <v>1844</v>
      </c>
    </row>
    <row r="23" spans="2:11" ht="90">
      <c r="B23" s="440" t="s">
        <v>1197</v>
      </c>
      <c r="C23" s="441" t="s">
        <v>434</v>
      </c>
      <c r="D23" s="471">
        <v>7</v>
      </c>
      <c r="E23" s="1048"/>
      <c r="F23" s="855" t="s">
        <v>1764</v>
      </c>
      <c r="G23" s="856"/>
      <c r="H23" s="873"/>
      <c r="I23" s="868"/>
      <c r="J23" s="850"/>
      <c r="K23" s="575"/>
    </row>
    <row r="24" spans="2:11" ht="15">
      <c r="B24" s="829"/>
      <c r="C24" s="829"/>
      <c r="D24" s="829"/>
      <c r="E24" s="1049"/>
      <c r="F24" s="857" t="s">
        <v>1552</v>
      </c>
      <c r="G24" s="871" t="s">
        <v>297</v>
      </c>
      <c r="H24" s="853">
        <v>1</v>
      </c>
      <c r="I24" s="872"/>
      <c r="J24" s="845">
        <f>H24*I24</f>
        <v>0</v>
      </c>
      <c r="K24" s="846" t="s">
        <v>1844</v>
      </c>
    </row>
    <row r="25" spans="2:11" s="353" customFormat="1" ht="60">
      <c r="B25" s="440" t="s">
        <v>1197</v>
      </c>
      <c r="C25" s="441" t="s">
        <v>434</v>
      </c>
      <c r="D25" s="471">
        <v>8</v>
      </c>
      <c r="E25" s="1059"/>
      <c r="F25" s="847" t="s">
        <v>1765</v>
      </c>
      <c r="G25" s="874"/>
      <c r="H25" s="875"/>
      <c r="I25" s="874"/>
      <c r="J25" s="876"/>
      <c r="K25" s="575"/>
    </row>
    <row r="26" spans="2:11" s="353" customFormat="1" ht="15" customHeight="1">
      <c r="B26" s="877"/>
      <c r="C26" s="877"/>
      <c r="D26" s="877"/>
      <c r="E26" s="1060"/>
      <c r="F26" s="878"/>
      <c r="G26" s="871" t="s">
        <v>297</v>
      </c>
      <c r="H26" s="879">
        <v>1</v>
      </c>
      <c r="I26" s="872"/>
      <c r="J26" s="845">
        <f>H26*I26</f>
        <v>0</v>
      </c>
      <c r="K26" s="846" t="s">
        <v>1844</v>
      </c>
    </row>
    <row r="27" spans="2:11" ht="30">
      <c r="B27" s="440" t="s">
        <v>1197</v>
      </c>
      <c r="C27" s="441" t="s">
        <v>434</v>
      </c>
      <c r="D27" s="471">
        <v>9</v>
      </c>
      <c r="E27" s="1048"/>
      <c r="F27" s="855" t="s">
        <v>1766</v>
      </c>
      <c r="G27" s="856"/>
      <c r="H27" s="849"/>
      <c r="I27" s="849"/>
      <c r="J27" s="850"/>
      <c r="K27" s="458"/>
    </row>
    <row r="28" spans="2:11" ht="15">
      <c r="B28" s="829"/>
      <c r="C28" s="829"/>
      <c r="D28" s="829"/>
      <c r="E28" s="1049"/>
      <c r="F28" s="857"/>
      <c r="G28" s="871" t="s">
        <v>297</v>
      </c>
      <c r="H28" s="853">
        <v>1</v>
      </c>
      <c r="I28" s="872"/>
      <c r="J28" s="845">
        <f>H28*I28</f>
        <v>0</v>
      </c>
      <c r="K28" s="846" t="s">
        <v>1844</v>
      </c>
    </row>
    <row r="29" spans="2:11" ht="60">
      <c r="B29" s="440" t="s">
        <v>1197</v>
      </c>
      <c r="C29" s="441" t="s">
        <v>434</v>
      </c>
      <c r="D29" s="471">
        <v>10</v>
      </c>
      <c r="E29" s="1048"/>
      <c r="F29" s="855" t="s">
        <v>1767</v>
      </c>
      <c r="G29" s="856"/>
      <c r="H29" s="849"/>
      <c r="I29" s="868"/>
      <c r="J29" s="850"/>
      <c r="K29" s="458"/>
    </row>
    <row r="30" spans="2:11" ht="15">
      <c r="B30" s="829"/>
      <c r="C30" s="829"/>
      <c r="D30" s="829"/>
      <c r="E30" s="1049"/>
      <c r="F30" s="857"/>
      <c r="G30" s="871" t="s">
        <v>1559</v>
      </c>
      <c r="H30" s="853">
        <v>1</v>
      </c>
      <c r="I30" s="854"/>
      <c r="J30" s="845">
        <f>H30*I30</f>
        <v>0</v>
      </c>
      <c r="K30" s="846" t="s">
        <v>1844</v>
      </c>
    </row>
    <row r="31" spans="2:11" ht="15">
      <c r="B31" s="440" t="s">
        <v>1197</v>
      </c>
      <c r="C31" s="441" t="s">
        <v>434</v>
      </c>
      <c r="D31" s="471">
        <v>11</v>
      </c>
      <c r="E31" s="1048"/>
      <c r="F31" s="855" t="s">
        <v>1768</v>
      </c>
      <c r="G31" s="856"/>
      <c r="H31" s="849"/>
      <c r="I31" s="868"/>
      <c r="J31" s="850"/>
      <c r="K31" s="458"/>
    </row>
    <row r="32" spans="2:11" ht="15">
      <c r="B32" s="829"/>
      <c r="C32" s="829"/>
      <c r="D32" s="829"/>
      <c r="E32" s="1049"/>
      <c r="F32" s="857"/>
      <c r="G32" s="871" t="s">
        <v>1559</v>
      </c>
      <c r="H32" s="853">
        <v>1</v>
      </c>
      <c r="I32" s="854"/>
      <c r="J32" s="845">
        <f>H32*I32</f>
        <v>0</v>
      </c>
      <c r="K32" s="846" t="s">
        <v>1844</v>
      </c>
    </row>
    <row r="33" spans="2:11" ht="15">
      <c r="B33" s="440" t="s">
        <v>1197</v>
      </c>
      <c r="C33" s="441" t="s">
        <v>434</v>
      </c>
      <c r="D33" s="471">
        <v>12</v>
      </c>
      <c r="E33" s="1048"/>
      <c r="F33" s="855" t="s">
        <v>1769</v>
      </c>
      <c r="G33" s="856"/>
      <c r="H33" s="849"/>
      <c r="I33" s="850"/>
      <c r="J33" s="850"/>
      <c r="K33" s="458"/>
    </row>
    <row r="34" spans="2:11" ht="15">
      <c r="B34" s="829"/>
      <c r="C34" s="829"/>
      <c r="D34" s="829"/>
      <c r="E34" s="1049"/>
      <c r="F34" s="857"/>
      <c r="G34" s="871" t="s">
        <v>1559</v>
      </c>
      <c r="H34" s="853">
        <v>1</v>
      </c>
      <c r="I34" s="854"/>
      <c r="J34" s="880">
        <f>H34*I34</f>
        <v>0</v>
      </c>
      <c r="K34" s="846" t="s">
        <v>1844</v>
      </c>
    </row>
    <row r="35" spans="2:11" ht="75">
      <c r="B35" s="440" t="s">
        <v>1197</v>
      </c>
      <c r="C35" s="441" t="s">
        <v>434</v>
      </c>
      <c r="D35" s="471">
        <v>13</v>
      </c>
      <c r="E35" s="1056"/>
      <c r="F35" s="855" t="s">
        <v>1770</v>
      </c>
      <c r="G35" s="881"/>
      <c r="H35" s="882"/>
      <c r="I35" s="883"/>
      <c r="J35" s="884"/>
      <c r="K35" s="575"/>
    </row>
    <row r="36" spans="2:11" ht="15">
      <c r="B36" s="829"/>
      <c r="C36" s="829"/>
      <c r="D36" s="829"/>
      <c r="E36" s="1049"/>
      <c r="F36" s="885"/>
      <c r="G36" s="871" t="s">
        <v>1559</v>
      </c>
      <c r="H36" s="853">
        <v>1</v>
      </c>
      <c r="I36" s="854"/>
      <c r="J36" s="880">
        <f>H36*I36</f>
        <v>0</v>
      </c>
      <c r="K36" s="846" t="s">
        <v>1844</v>
      </c>
    </row>
    <row r="37" spans="2:11" ht="75">
      <c r="B37" s="440" t="s">
        <v>1197</v>
      </c>
      <c r="C37" s="441" t="s">
        <v>434</v>
      </c>
      <c r="D37" s="471">
        <v>14</v>
      </c>
      <c r="E37" s="1056"/>
      <c r="F37" s="855" t="s">
        <v>1771</v>
      </c>
      <c r="G37" s="881"/>
      <c r="H37" s="882"/>
      <c r="I37" s="883"/>
      <c r="J37" s="884"/>
      <c r="K37" s="575"/>
    </row>
    <row r="38" spans="2:11" ht="15">
      <c r="B38" s="829"/>
      <c r="C38" s="829"/>
      <c r="D38" s="829"/>
      <c r="E38" s="1049"/>
      <c r="F38" s="885"/>
      <c r="G38" s="871" t="s">
        <v>1559</v>
      </c>
      <c r="H38" s="853">
        <v>1</v>
      </c>
      <c r="I38" s="854"/>
      <c r="J38" s="880">
        <f>H38*I38</f>
        <v>0</v>
      </c>
      <c r="K38" s="846" t="s">
        <v>1844</v>
      </c>
    </row>
    <row r="39" spans="2:11" ht="30">
      <c r="B39" s="440" t="s">
        <v>1197</v>
      </c>
      <c r="C39" s="441" t="s">
        <v>434</v>
      </c>
      <c r="D39" s="471">
        <v>15</v>
      </c>
      <c r="E39" s="1056"/>
      <c r="F39" s="836" t="s">
        <v>1772</v>
      </c>
      <c r="G39" s="866"/>
      <c r="H39" s="843"/>
      <c r="I39" s="844"/>
      <c r="J39" s="845"/>
      <c r="K39" s="458"/>
    </row>
    <row r="40" spans="2:11">
      <c r="B40" s="829"/>
      <c r="C40" s="829"/>
      <c r="D40" s="829"/>
      <c r="E40" s="1049"/>
      <c r="F40" s="886"/>
      <c r="G40" s="871" t="s">
        <v>1559</v>
      </c>
      <c r="H40" s="853">
        <v>1</v>
      </c>
      <c r="I40" s="880"/>
      <c r="J40" s="880">
        <f>H40*I40</f>
        <v>0</v>
      </c>
      <c r="K40" s="846" t="s">
        <v>1844</v>
      </c>
    </row>
    <row r="41" spans="2:11">
      <c r="B41" s="829"/>
      <c r="C41" s="829"/>
      <c r="D41" s="829"/>
      <c r="E41" s="887"/>
      <c r="F41" s="888"/>
      <c r="G41" s="889"/>
      <c r="H41" s="879"/>
      <c r="I41" s="890"/>
      <c r="J41" s="891"/>
      <c r="K41" s="575"/>
    </row>
    <row r="42" spans="2:11">
      <c r="B42" s="829"/>
      <c r="C42" s="829"/>
      <c r="D42" s="829"/>
      <c r="E42" s="1053" t="s">
        <v>1773</v>
      </c>
      <c r="F42" s="1054"/>
      <c r="G42" s="1054"/>
      <c r="H42" s="1054"/>
      <c r="I42" s="1054"/>
      <c r="J42" s="1055"/>
      <c r="K42" s="911"/>
    </row>
    <row r="43" spans="2:11" ht="15">
      <c r="B43" s="829"/>
      <c r="C43" s="829"/>
      <c r="D43" s="829"/>
      <c r="E43" s="830"/>
      <c r="F43" s="831" t="s">
        <v>1749</v>
      </c>
      <c r="G43" s="832"/>
      <c r="H43" s="833"/>
      <c r="I43" s="834"/>
      <c r="J43" s="835"/>
      <c r="K43" s="912"/>
    </row>
    <row r="44" spans="2:11" ht="60">
      <c r="B44" s="440" t="s">
        <v>1197</v>
      </c>
      <c r="C44" s="441" t="s">
        <v>434</v>
      </c>
      <c r="D44" s="471">
        <v>16</v>
      </c>
      <c r="E44" s="1048"/>
      <c r="F44" s="836" t="s">
        <v>1774</v>
      </c>
      <c r="G44" s="837"/>
      <c r="H44" s="838"/>
      <c r="I44" s="839"/>
      <c r="J44" s="892"/>
      <c r="K44" s="458"/>
    </row>
    <row r="45" spans="2:11" ht="15">
      <c r="B45" s="829"/>
      <c r="C45" s="829"/>
      <c r="D45" s="829"/>
      <c r="E45" s="1056"/>
      <c r="F45" s="841"/>
      <c r="G45" s="842" t="s">
        <v>1559</v>
      </c>
      <c r="H45" s="843">
        <v>1</v>
      </c>
      <c r="I45" s="844"/>
      <c r="J45" s="845">
        <f>H45*I45</f>
        <v>0</v>
      </c>
      <c r="K45" s="846" t="s">
        <v>1844</v>
      </c>
    </row>
    <row r="46" spans="2:11" ht="45">
      <c r="B46" s="440" t="s">
        <v>1197</v>
      </c>
      <c r="C46" s="441" t="s">
        <v>434</v>
      </c>
      <c r="D46" s="471">
        <v>17</v>
      </c>
      <c r="E46" s="1057"/>
      <c r="F46" s="847" t="s">
        <v>1775</v>
      </c>
      <c r="G46" s="848"/>
      <c r="H46" s="849"/>
      <c r="I46" s="850"/>
      <c r="J46" s="850"/>
      <c r="K46" s="458"/>
    </row>
    <row r="47" spans="2:11" ht="15">
      <c r="B47" s="829"/>
      <c r="C47" s="829"/>
      <c r="D47" s="829"/>
      <c r="E47" s="1058"/>
      <c r="F47" s="851"/>
      <c r="G47" s="852" t="s">
        <v>1559</v>
      </c>
      <c r="H47" s="853">
        <v>1</v>
      </c>
      <c r="I47" s="854"/>
      <c r="J47" s="845">
        <f>H47*I47</f>
        <v>0</v>
      </c>
      <c r="K47" s="846" t="s">
        <v>1844</v>
      </c>
    </row>
    <row r="48" spans="2:11" ht="45">
      <c r="B48" s="440" t="s">
        <v>1197</v>
      </c>
      <c r="C48" s="441" t="s">
        <v>434</v>
      </c>
      <c r="D48" s="471">
        <v>18</v>
      </c>
      <c r="E48" s="1048"/>
      <c r="F48" s="855" t="s">
        <v>1752</v>
      </c>
      <c r="G48" s="856"/>
      <c r="H48" s="849"/>
      <c r="I48" s="850"/>
      <c r="J48" s="850"/>
      <c r="K48" s="458"/>
    </row>
    <row r="49" spans="2:11" ht="15">
      <c r="B49" s="829"/>
      <c r="C49" s="829"/>
      <c r="D49" s="829"/>
      <c r="E49" s="1049"/>
      <c r="F49" s="857"/>
      <c r="G49" s="858" t="s">
        <v>1559</v>
      </c>
      <c r="H49" s="853">
        <v>1</v>
      </c>
      <c r="I49" s="854"/>
      <c r="J49" s="845">
        <f>H49*I49</f>
        <v>0</v>
      </c>
      <c r="K49" s="846" t="s">
        <v>1844</v>
      </c>
    </row>
    <row r="50" spans="2:11" ht="60">
      <c r="B50" s="440" t="s">
        <v>1197</v>
      </c>
      <c r="C50" s="441" t="s">
        <v>434</v>
      </c>
      <c r="D50" s="471">
        <v>19</v>
      </c>
      <c r="E50" s="1048"/>
      <c r="F50" s="855" t="s">
        <v>1753</v>
      </c>
      <c r="G50" s="856"/>
      <c r="H50" s="849"/>
      <c r="I50" s="850"/>
      <c r="J50" s="850"/>
      <c r="K50" s="458"/>
    </row>
    <row r="51" spans="2:11" ht="15">
      <c r="B51" s="829"/>
      <c r="C51" s="829"/>
      <c r="D51" s="829"/>
      <c r="E51" s="1049"/>
      <c r="F51" s="857"/>
      <c r="G51" s="858" t="s">
        <v>1559</v>
      </c>
      <c r="H51" s="853">
        <v>1</v>
      </c>
      <c r="I51" s="854"/>
      <c r="J51" s="845">
        <f>H51*I51</f>
        <v>0</v>
      </c>
      <c r="K51" s="846" t="s">
        <v>1844</v>
      </c>
    </row>
    <row r="52" spans="2:11" ht="15">
      <c r="B52" s="829"/>
      <c r="C52" s="829"/>
      <c r="D52" s="829"/>
      <c r="E52" s="893"/>
      <c r="F52" s="831" t="s">
        <v>1754</v>
      </c>
      <c r="G52" s="832"/>
      <c r="H52" s="859"/>
      <c r="I52" s="834"/>
      <c r="J52" s="860"/>
      <c r="K52" s="458"/>
    </row>
    <row r="53" spans="2:11" ht="225">
      <c r="B53" s="440" t="s">
        <v>1197</v>
      </c>
      <c r="C53" s="441" t="s">
        <v>434</v>
      </c>
      <c r="D53" s="471">
        <v>20</v>
      </c>
      <c r="E53" s="1048"/>
      <c r="F53" s="861" t="s">
        <v>1755</v>
      </c>
      <c r="G53" s="862"/>
      <c r="H53" s="863"/>
      <c r="I53" s="864"/>
      <c r="J53" s="865"/>
      <c r="K53" s="575"/>
    </row>
    <row r="54" spans="2:11" ht="15">
      <c r="B54" s="829"/>
      <c r="C54" s="829"/>
      <c r="D54" s="829"/>
      <c r="E54" s="1056"/>
      <c r="F54" s="836" t="s">
        <v>1756</v>
      </c>
      <c r="G54" s="866"/>
      <c r="H54" s="843"/>
      <c r="I54" s="844"/>
      <c r="J54" s="845"/>
      <c r="K54" s="575"/>
    </row>
    <row r="55" spans="2:11" ht="15">
      <c r="B55" s="829"/>
      <c r="C55" s="829"/>
      <c r="D55" s="829"/>
      <c r="E55" s="1056"/>
      <c r="F55" s="836" t="s">
        <v>1758</v>
      </c>
      <c r="G55" s="866" t="s">
        <v>1372</v>
      </c>
      <c r="H55" s="843">
        <v>35</v>
      </c>
      <c r="I55" s="844"/>
      <c r="J55" s="845">
        <f>H55*I55</f>
        <v>0</v>
      </c>
      <c r="K55" s="575" t="s">
        <v>1844</v>
      </c>
    </row>
    <row r="56" spans="2:11" ht="15">
      <c r="B56" s="829"/>
      <c r="C56" s="829"/>
      <c r="D56" s="829"/>
      <c r="E56" s="1056"/>
      <c r="F56" s="836" t="s">
        <v>1759</v>
      </c>
      <c r="G56" s="866" t="s">
        <v>1372</v>
      </c>
      <c r="H56" s="843">
        <v>20</v>
      </c>
      <c r="I56" s="844"/>
      <c r="J56" s="845">
        <f>H56*I56</f>
        <v>0</v>
      </c>
      <c r="K56" s="846" t="s">
        <v>1844</v>
      </c>
    </row>
    <row r="57" spans="2:11" ht="120">
      <c r="B57" s="440" t="s">
        <v>1197</v>
      </c>
      <c r="C57" s="441" t="s">
        <v>434</v>
      </c>
      <c r="D57" s="471">
        <v>21</v>
      </c>
      <c r="E57" s="1048"/>
      <c r="F57" s="867" t="s">
        <v>1760</v>
      </c>
      <c r="G57" s="856"/>
      <c r="H57" s="849"/>
      <c r="I57" s="868"/>
      <c r="J57" s="850"/>
      <c r="K57" s="575"/>
    </row>
    <row r="58" spans="2:11" ht="15">
      <c r="B58" s="829"/>
      <c r="C58" s="829"/>
      <c r="D58" s="829"/>
      <c r="E58" s="1056"/>
      <c r="F58" s="869" t="s">
        <v>1762</v>
      </c>
      <c r="G58" s="866" t="s">
        <v>1372</v>
      </c>
      <c r="H58" s="843">
        <v>32</v>
      </c>
      <c r="I58" s="844"/>
      <c r="J58" s="845">
        <f>H58*I58</f>
        <v>0</v>
      </c>
      <c r="K58" s="575" t="s">
        <v>1844</v>
      </c>
    </row>
    <row r="59" spans="2:11" ht="15">
      <c r="B59" s="829"/>
      <c r="C59" s="829"/>
      <c r="D59" s="829"/>
      <c r="E59" s="1049"/>
      <c r="F59" s="870" t="s">
        <v>1763</v>
      </c>
      <c r="G59" s="871" t="s">
        <v>1372</v>
      </c>
      <c r="H59" s="853">
        <v>18</v>
      </c>
      <c r="I59" s="872"/>
      <c r="J59" s="845">
        <f>H59*I59</f>
        <v>0</v>
      </c>
      <c r="K59" s="846" t="s">
        <v>1844</v>
      </c>
    </row>
    <row r="60" spans="2:11" ht="90">
      <c r="B60" s="440" t="s">
        <v>1197</v>
      </c>
      <c r="C60" s="441" t="s">
        <v>434</v>
      </c>
      <c r="D60" s="471">
        <v>22</v>
      </c>
      <c r="E60" s="1048"/>
      <c r="F60" s="855" t="s">
        <v>1764</v>
      </c>
      <c r="G60" s="856"/>
      <c r="H60" s="873"/>
      <c r="I60" s="868"/>
      <c r="J60" s="850"/>
      <c r="K60" s="458"/>
    </row>
    <row r="61" spans="2:11" ht="15">
      <c r="B61" s="829"/>
      <c r="C61" s="829"/>
      <c r="D61" s="829"/>
      <c r="E61" s="1049"/>
      <c r="F61" s="857" t="s">
        <v>1553</v>
      </c>
      <c r="G61" s="871" t="s">
        <v>297</v>
      </c>
      <c r="H61" s="853">
        <v>1</v>
      </c>
      <c r="I61" s="872"/>
      <c r="J61" s="845">
        <f>H61*I61</f>
        <v>0</v>
      </c>
      <c r="K61" s="846" t="s">
        <v>1844</v>
      </c>
    </row>
    <row r="62" spans="2:11" ht="60">
      <c r="B62" s="440" t="s">
        <v>1197</v>
      </c>
      <c r="C62" s="441" t="s">
        <v>434</v>
      </c>
      <c r="D62" s="471">
        <v>23</v>
      </c>
      <c r="E62" s="1059"/>
      <c r="F62" s="847" t="s">
        <v>1765</v>
      </c>
      <c r="G62" s="874"/>
      <c r="H62" s="875"/>
      <c r="I62" s="874"/>
      <c r="J62" s="876"/>
      <c r="K62" s="458"/>
    </row>
    <row r="63" spans="2:11">
      <c r="B63" s="829"/>
      <c r="C63" s="829"/>
      <c r="D63" s="829"/>
      <c r="E63" s="1060"/>
      <c r="F63" s="878"/>
      <c r="G63" s="871" t="s">
        <v>297</v>
      </c>
      <c r="H63" s="879">
        <v>1</v>
      </c>
      <c r="I63" s="872"/>
      <c r="J63" s="845">
        <f>H63*I63</f>
        <v>0</v>
      </c>
      <c r="K63" s="846" t="s">
        <v>1844</v>
      </c>
    </row>
    <row r="64" spans="2:11" ht="30">
      <c r="B64" s="440" t="s">
        <v>1197</v>
      </c>
      <c r="C64" s="441" t="s">
        <v>434</v>
      </c>
      <c r="D64" s="471">
        <v>24</v>
      </c>
      <c r="E64" s="1048"/>
      <c r="F64" s="855" t="s">
        <v>1766</v>
      </c>
      <c r="G64" s="856"/>
      <c r="H64" s="849"/>
      <c r="I64" s="849"/>
      <c r="J64" s="850"/>
      <c r="K64" s="458"/>
    </row>
    <row r="65" spans="2:11" ht="15">
      <c r="B65" s="829"/>
      <c r="C65" s="829"/>
      <c r="D65" s="829"/>
      <c r="E65" s="1049"/>
      <c r="F65" s="857"/>
      <c r="G65" s="871" t="s">
        <v>297</v>
      </c>
      <c r="H65" s="853">
        <v>1</v>
      </c>
      <c r="I65" s="872"/>
      <c r="J65" s="845">
        <f>H65*I65</f>
        <v>0</v>
      </c>
      <c r="K65" s="846" t="s">
        <v>1844</v>
      </c>
    </row>
    <row r="66" spans="2:11" ht="60">
      <c r="B66" s="440" t="s">
        <v>1197</v>
      </c>
      <c r="C66" s="441" t="s">
        <v>434</v>
      </c>
      <c r="D66" s="471">
        <v>25</v>
      </c>
      <c r="E66" s="1048"/>
      <c r="F66" s="855" t="s">
        <v>1767</v>
      </c>
      <c r="G66" s="856"/>
      <c r="H66" s="849"/>
      <c r="I66" s="868"/>
      <c r="J66" s="850"/>
      <c r="K66" s="458"/>
    </row>
    <row r="67" spans="2:11" ht="15">
      <c r="B67" s="829"/>
      <c r="C67" s="829"/>
      <c r="D67" s="829"/>
      <c r="E67" s="1049"/>
      <c r="F67" s="857"/>
      <c r="G67" s="871" t="s">
        <v>1559</v>
      </c>
      <c r="H67" s="853">
        <v>1</v>
      </c>
      <c r="I67" s="854"/>
      <c r="J67" s="845">
        <f>H67*I67</f>
        <v>0</v>
      </c>
      <c r="K67" s="846" t="s">
        <v>1844</v>
      </c>
    </row>
    <row r="68" spans="2:11" ht="15">
      <c r="B68" s="440" t="s">
        <v>1197</v>
      </c>
      <c r="C68" s="441" t="s">
        <v>434</v>
      </c>
      <c r="D68" s="471">
        <v>26</v>
      </c>
      <c r="E68" s="1048"/>
      <c r="F68" s="855" t="s">
        <v>1768</v>
      </c>
      <c r="G68" s="856"/>
      <c r="H68" s="849"/>
      <c r="I68" s="868"/>
      <c r="J68" s="850"/>
      <c r="K68" s="491"/>
    </row>
    <row r="69" spans="2:11" ht="15">
      <c r="B69" s="829"/>
      <c r="C69" s="829"/>
      <c r="D69" s="829"/>
      <c r="E69" s="1049"/>
      <c r="F69" s="857"/>
      <c r="G69" s="871" t="s">
        <v>1559</v>
      </c>
      <c r="H69" s="853">
        <v>1</v>
      </c>
      <c r="I69" s="854"/>
      <c r="J69" s="845">
        <f>H69*I69</f>
        <v>0</v>
      </c>
      <c r="K69" s="846" t="s">
        <v>1844</v>
      </c>
    </row>
    <row r="70" spans="2:11" ht="15">
      <c r="B70" s="440" t="s">
        <v>1197</v>
      </c>
      <c r="C70" s="441" t="s">
        <v>434</v>
      </c>
      <c r="D70" s="471">
        <v>27</v>
      </c>
      <c r="E70" s="1048"/>
      <c r="F70" s="855" t="s">
        <v>1769</v>
      </c>
      <c r="G70" s="856"/>
      <c r="H70" s="849"/>
      <c r="I70" s="850"/>
      <c r="J70" s="850"/>
      <c r="K70" s="458"/>
    </row>
    <row r="71" spans="2:11" ht="15">
      <c r="B71" s="829"/>
      <c r="C71" s="829"/>
      <c r="D71" s="829"/>
      <c r="E71" s="1049"/>
      <c r="F71" s="857"/>
      <c r="G71" s="871" t="s">
        <v>1559</v>
      </c>
      <c r="H71" s="853">
        <v>1</v>
      </c>
      <c r="I71" s="854"/>
      <c r="J71" s="880">
        <f>H71*I71</f>
        <v>0</v>
      </c>
      <c r="K71" s="846" t="s">
        <v>1844</v>
      </c>
    </row>
    <row r="72" spans="2:11" ht="75">
      <c r="B72" s="440" t="s">
        <v>1197</v>
      </c>
      <c r="C72" s="441" t="s">
        <v>434</v>
      </c>
      <c r="D72" s="471">
        <v>28</v>
      </c>
      <c r="E72" s="1056"/>
      <c r="F72" s="855" t="s">
        <v>1770</v>
      </c>
      <c r="G72" s="881"/>
      <c r="H72" s="882"/>
      <c r="I72" s="883"/>
      <c r="J72" s="884"/>
      <c r="K72" s="458"/>
    </row>
    <row r="73" spans="2:11" ht="15">
      <c r="B73" s="829"/>
      <c r="C73" s="829"/>
      <c r="D73" s="829"/>
      <c r="E73" s="1049"/>
      <c r="F73" s="885"/>
      <c r="G73" s="871" t="s">
        <v>1559</v>
      </c>
      <c r="H73" s="853">
        <v>1</v>
      </c>
      <c r="I73" s="854"/>
      <c r="J73" s="880">
        <f>H73*I73</f>
        <v>0</v>
      </c>
      <c r="K73" s="846" t="s">
        <v>1844</v>
      </c>
    </row>
    <row r="74" spans="2:11" ht="75">
      <c r="B74" s="440" t="s">
        <v>1197</v>
      </c>
      <c r="C74" s="441" t="s">
        <v>434</v>
      </c>
      <c r="D74" s="471">
        <v>29</v>
      </c>
      <c r="E74" s="1056"/>
      <c r="F74" s="855" t="s">
        <v>1771</v>
      </c>
      <c r="G74" s="881"/>
      <c r="H74" s="882"/>
      <c r="I74" s="883"/>
      <c r="J74" s="884"/>
      <c r="K74" s="458"/>
    </row>
    <row r="75" spans="2:11" ht="15">
      <c r="B75" s="829"/>
      <c r="C75" s="829"/>
      <c r="D75" s="829"/>
      <c r="E75" s="1049"/>
      <c r="F75" s="885"/>
      <c r="G75" s="871" t="s">
        <v>1559</v>
      </c>
      <c r="H75" s="853">
        <v>1</v>
      </c>
      <c r="I75" s="854"/>
      <c r="J75" s="880">
        <f>H75*I75</f>
        <v>0</v>
      </c>
      <c r="K75" s="846" t="s">
        <v>1844</v>
      </c>
    </row>
    <row r="76" spans="2:11" ht="30">
      <c r="B76" s="440" t="s">
        <v>1197</v>
      </c>
      <c r="C76" s="441" t="s">
        <v>434</v>
      </c>
      <c r="D76" s="471">
        <v>30</v>
      </c>
      <c r="E76" s="1056"/>
      <c r="F76" s="836" t="s">
        <v>1772</v>
      </c>
      <c r="G76" s="866"/>
      <c r="H76" s="843"/>
      <c r="I76" s="844"/>
      <c r="J76" s="845"/>
      <c r="K76" s="458"/>
    </row>
    <row r="77" spans="2:11">
      <c r="B77" s="829"/>
      <c r="C77" s="829"/>
      <c r="D77" s="829"/>
      <c r="E77" s="1049"/>
      <c r="F77" s="886"/>
      <c r="G77" s="871" t="s">
        <v>1559</v>
      </c>
      <c r="H77" s="853">
        <v>1</v>
      </c>
      <c r="I77" s="880"/>
      <c r="J77" s="845">
        <f>H77*I77</f>
        <v>0</v>
      </c>
      <c r="K77" s="846" t="s">
        <v>1844</v>
      </c>
    </row>
    <row r="78" spans="2:11">
      <c r="B78" s="829"/>
      <c r="C78" s="829"/>
      <c r="D78" s="829"/>
      <c r="E78" s="830"/>
      <c r="F78" s="894"/>
      <c r="G78" s="832"/>
      <c r="H78" s="833"/>
      <c r="I78" s="895"/>
      <c r="J78" s="835"/>
      <c r="K78" s="447"/>
    </row>
    <row r="79" spans="2:11" ht="24.95" customHeight="1">
      <c r="B79" s="829"/>
      <c r="C79" s="829"/>
      <c r="D79" s="829"/>
      <c r="E79" s="896" t="s">
        <v>1574</v>
      </c>
      <c r="F79" s="897" t="s">
        <v>1776</v>
      </c>
      <c r="G79" s="898"/>
      <c r="H79" s="899"/>
      <c r="I79" s="900"/>
      <c r="J79" s="913">
        <f>SUM(J6:J77)</f>
        <v>0</v>
      </c>
      <c r="K79" s="447"/>
    </row>
    <row r="80" spans="2:11">
      <c r="B80" s="829"/>
      <c r="C80" s="829"/>
      <c r="D80" s="829"/>
      <c r="E80" s="902"/>
      <c r="F80" s="903"/>
      <c r="G80" s="904"/>
      <c r="H80" s="1025" t="s">
        <v>1844</v>
      </c>
      <c r="I80" s="1025"/>
      <c r="J80" s="905">
        <f>J6+J8+J10+J12+J16+J17+J18+J20+J21+J22+J24+J26+J28+J30+J32+J34+J36+J38+J40+J45+J47+J49+J51+J55+J56+J58+J59+J61+J63+J65+J67+J69+J71+J73+J75+J77</f>
        <v>0</v>
      </c>
      <c r="K80" s="447"/>
    </row>
    <row r="81" spans="2:11">
      <c r="B81" s="829"/>
      <c r="C81" s="829"/>
      <c r="D81" s="829"/>
      <c r="E81" s="906"/>
      <c r="F81" s="903"/>
      <c r="G81" s="907"/>
      <c r="H81" s="1008" t="s">
        <v>1845</v>
      </c>
      <c r="I81" s="1008"/>
      <c r="J81" s="907"/>
      <c r="K81" s="536"/>
    </row>
    <row r="82" spans="2:11">
      <c r="F82" s="354"/>
      <c r="J82" s="355"/>
      <c r="K82" s="378"/>
    </row>
    <row r="83" spans="2:11">
      <c r="J83" s="355"/>
    </row>
    <row r="84" spans="2:11">
      <c r="K84" s="378"/>
    </row>
    <row r="85" spans="2:11">
      <c r="K85" s="378"/>
    </row>
    <row r="86" spans="2:11">
      <c r="K86" s="378"/>
    </row>
    <row r="88" spans="2:11">
      <c r="K88" s="378"/>
    </row>
    <row r="90" spans="2:11">
      <c r="K90" s="378"/>
    </row>
    <row r="91" spans="2:11">
      <c r="K91" s="378"/>
    </row>
    <row r="96" spans="2:11">
      <c r="K96" s="378"/>
    </row>
    <row r="99" spans="11:11">
      <c r="K99" s="6"/>
    </row>
    <row r="100" spans="11:11">
      <c r="K100" s="6"/>
    </row>
    <row r="101" spans="11:11">
      <c r="K101" s="6"/>
    </row>
    <row r="102" spans="11:11">
      <c r="K102" s="6"/>
    </row>
    <row r="103" spans="11:11">
      <c r="K103" s="6"/>
    </row>
    <row r="104" spans="11:11">
      <c r="K104" s="6"/>
    </row>
    <row r="105" spans="11:11">
      <c r="K105" s="6"/>
    </row>
    <row r="106" spans="11:11">
      <c r="K106" s="6"/>
    </row>
    <row r="107" spans="11:11">
      <c r="K107" s="6"/>
    </row>
    <row r="108" spans="11:11">
      <c r="K108" s="6"/>
    </row>
    <row r="110" spans="11:11">
      <c r="K110" s="6"/>
    </row>
    <row r="112" spans="11:11">
      <c r="K112" s="6"/>
    </row>
    <row r="113" spans="11:11">
      <c r="K113" s="6"/>
    </row>
    <row r="114" spans="11:11">
      <c r="K114" s="6"/>
    </row>
    <row r="115" spans="11:11">
      <c r="K115" s="6"/>
    </row>
    <row r="116" spans="11:11">
      <c r="K116" s="6"/>
    </row>
    <row r="117" spans="11:11">
      <c r="K117" s="6"/>
    </row>
    <row r="118" spans="11:11">
      <c r="K118" s="6"/>
    </row>
    <row r="119" spans="11:11">
      <c r="K119" s="6"/>
    </row>
    <row r="121" spans="11:11">
      <c r="K121" s="6"/>
    </row>
    <row r="122" spans="11:11">
      <c r="K122" s="6"/>
    </row>
    <row r="123" spans="11:11">
      <c r="K123" s="6"/>
    </row>
    <row r="124" spans="11:11">
      <c r="K124" s="378"/>
    </row>
    <row r="125" spans="11:11">
      <c r="K125" s="6"/>
    </row>
    <row r="127" spans="11:11">
      <c r="K127" s="6"/>
    </row>
    <row r="128" spans="11:11">
      <c r="K128" s="6"/>
    </row>
    <row r="130" spans="11:11">
      <c r="K130" s="6"/>
    </row>
    <row r="131" spans="11:11">
      <c r="K131" s="6"/>
    </row>
    <row r="132" spans="11:11">
      <c r="K132" s="6"/>
    </row>
    <row r="133" spans="11:11">
      <c r="K133" s="6"/>
    </row>
    <row r="136" spans="11:11">
      <c r="K136" s="6"/>
    </row>
    <row r="138" spans="11:11">
      <c r="K138" s="6"/>
    </row>
    <row r="139" spans="11:11">
      <c r="K139" s="6"/>
    </row>
    <row r="140" spans="11:11">
      <c r="K140" s="6"/>
    </row>
    <row r="141" spans="11:11">
      <c r="K141" s="378"/>
    </row>
    <row r="143" spans="11:11">
      <c r="K143" s="6"/>
    </row>
    <row r="145" spans="11:11">
      <c r="K145" s="6"/>
    </row>
    <row r="147" spans="11:11">
      <c r="K147" s="6"/>
    </row>
    <row r="148" spans="11:11">
      <c r="K148" s="6"/>
    </row>
    <row r="149" spans="11:11">
      <c r="K149" s="6"/>
    </row>
    <row r="150" spans="11:11">
      <c r="K150" s="6"/>
    </row>
    <row r="151" spans="11:11">
      <c r="K151" s="6"/>
    </row>
    <row r="153" spans="11:11">
      <c r="K153" s="6"/>
    </row>
    <row r="155" spans="11:11">
      <c r="K155" s="6"/>
    </row>
    <row r="156" spans="11:11">
      <c r="K156" s="6"/>
    </row>
    <row r="157" spans="11:11">
      <c r="K157" s="6"/>
    </row>
    <row r="158" spans="11:11">
      <c r="K158" s="6"/>
    </row>
    <row r="161" spans="11:11">
      <c r="K161" s="6"/>
    </row>
    <row r="163" spans="11:11">
      <c r="K163" s="6"/>
    </row>
    <row r="164" spans="11:11">
      <c r="K164" s="6"/>
    </row>
    <row r="165" spans="11:11">
      <c r="K165" s="6"/>
    </row>
    <row r="167" spans="11:11">
      <c r="K167" s="6"/>
    </row>
    <row r="168" spans="11:11">
      <c r="K168" s="6"/>
    </row>
    <row r="174" spans="11:11">
      <c r="K174" s="378"/>
    </row>
    <row r="175" spans="11:11">
      <c r="K175" s="6"/>
    </row>
    <row r="177" spans="11:11">
      <c r="K177" s="6"/>
    </row>
    <row r="179" spans="11:11">
      <c r="K179" s="6"/>
    </row>
    <row r="181" spans="11:11">
      <c r="K181" s="6"/>
    </row>
    <row r="183" spans="11:11">
      <c r="K183" s="6"/>
    </row>
    <row r="184" spans="11:11">
      <c r="K184" s="6"/>
    </row>
    <row r="185" spans="11:11">
      <c r="K185" s="6"/>
    </row>
    <row r="196" spans="11:11">
      <c r="K196" s="6"/>
    </row>
  </sheetData>
  <mergeCells count="36">
    <mergeCell ref="E64:E65"/>
    <mergeCell ref="E66:E67"/>
    <mergeCell ref="H80:I80"/>
    <mergeCell ref="H81:I81"/>
    <mergeCell ref="E70:E71"/>
    <mergeCell ref="E72:E73"/>
    <mergeCell ref="E74:E75"/>
    <mergeCell ref="E76:E77"/>
    <mergeCell ref="E68:E69"/>
    <mergeCell ref="E53:E56"/>
    <mergeCell ref="E29:E30"/>
    <mergeCell ref="E31:E32"/>
    <mergeCell ref="E33:E34"/>
    <mergeCell ref="E35:E36"/>
    <mergeCell ref="E37:E38"/>
    <mergeCell ref="E39:E40"/>
    <mergeCell ref="E42:J42"/>
    <mergeCell ref="E44:E45"/>
    <mergeCell ref="E46:E47"/>
    <mergeCell ref="E48:E49"/>
    <mergeCell ref="E50:E51"/>
    <mergeCell ref="E57:E59"/>
    <mergeCell ref="E60:E61"/>
    <mergeCell ref="E62:E63"/>
    <mergeCell ref="E27:E28"/>
    <mergeCell ref="B1:D1"/>
    <mergeCell ref="F2:J2"/>
    <mergeCell ref="E3:J3"/>
    <mergeCell ref="E5:E6"/>
    <mergeCell ref="E7:E8"/>
    <mergeCell ref="E9:E10"/>
    <mergeCell ref="E11:E12"/>
    <mergeCell ref="E14:E18"/>
    <mergeCell ref="E19:E22"/>
    <mergeCell ref="E23:E24"/>
    <mergeCell ref="E25:E26"/>
  </mergeCells>
  <pageMargins left="0.70866141732283472" right="0.70866141732283472" top="1.0629921259842521" bottom="0.74803149606299213" header="0.31496062992125984" footer="0.31496062992125984"/>
  <pageSetup paperSize="9" scale="71" orientation="portrait" r:id="rId1"/>
  <headerFooter alignWithMargins="0"/>
  <rowBreaks count="1" manualBreakCount="1">
    <brk id="18"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63418-4B24-4322-B1D8-531026D64653}">
  <sheetPr>
    <tabColor theme="4"/>
  </sheetPr>
  <dimension ref="B1:L196"/>
  <sheetViews>
    <sheetView view="pageBreakPreview" topLeftCell="A79" zoomScaleNormal="100" zoomScaleSheetLayoutView="100" workbookViewId="0">
      <selection activeCell="J92" sqref="J92"/>
    </sheetView>
  </sheetViews>
  <sheetFormatPr defaultRowHeight="12.75"/>
  <cols>
    <col min="1" max="4" width="4.140625" style="352" customWidth="1"/>
    <col min="5" max="5" width="4.7109375" style="366" customWidth="1"/>
    <col min="6" max="6" width="38.85546875" style="358" customWidth="1"/>
    <col min="7" max="7" width="8.7109375" style="355" customWidth="1"/>
    <col min="8" max="8" width="8.7109375" style="367" customWidth="1"/>
    <col min="9" max="9" width="12.42578125" style="365" customWidth="1"/>
    <col min="10" max="10" width="15.140625" style="359" customWidth="1"/>
    <col min="11" max="11" width="19.5703125" style="27" customWidth="1"/>
    <col min="12" max="257" width="9.140625" style="352"/>
    <col min="258" max="261" width="4.140625" style="352" customWidth="1"/>
    <col min="262" max="262" width="4.7109375" style="352" customWidth="1"/>
    <col min="263" max="263" width="38.85546875" style="352" customWidth="1"/>
    <col min="264" max="265" width="8.7109375" style="352" customWidth="1"/>
    <col min="266" max="266" width="12.42578125" style="352" customWidth="1"/>
    <col min="267" max="267" width="15.140625" style="352" customWidth="1"/>
    <col min="268" max="513" width="9.140625" style="352"/>
    <col min="514" max="517" width="4.140625" style="352" customWidth="1"/>
    <col min="518" max="518" width="4.7109375" style="352" customWidth="1"/>
    <col min="519" max="519" width="38.85546875" style="352" customWidth="1"/>
    <col min="520" max="521" width="8.7109375" style="352" customWidth="1"/>
    <col min="522" max="522" width="12.42578125" style="352" customWidth="1"/>
    <col min="523" max="523" width="15.140625" style="352" customWidth="1"/>
    <col min="524" max="769" width="9.140625" style="352"/>
    <col min="770" max="773" width="4.140625" style="352" customWidth="1"/>
    <col min="774" max="774" width="4.7109375" style="352" customWidth="1"/>
    <col min="775" max="775" width="38.85546875" style="352" customWidth="1"/>
    <col min="776" max="777" width="8.7109375" style="352" customWidth="1"/>
    <col min="778" max="778" width="12.42578125" style="352" customWidth="1"/>
    <col min="779" max="779" width="15.140625" style="352" customWidth="1"/>
    <col min="780" max="1025" width="9.140625" style="352"/>
    <col min="1026" max="1029" width="4.140625" style="352" customWidth="1"/>
    <col min="1030" max="1030" width="4.7109375" style="352" customWidth="1"/>
    <col min="1031" max="1031" width="38.85546875" style="352" customWidth="1"/>
    <col min="1032" max="1033" width="8.7109375" style="352" customWidth="1"/>
    <col min="1034" max="1034" width="12.42578125" style="352" customWidth="1"/>
    <col min="1035" max="1035" width="15.140625" style="352" customWidth="1"/>
    <col min="1036" max="1281" width="9.140625" style="352"/>
    <col min="1282" max="1285" width="4.140625" style="352" customWidth="1"/>
    <col min="1286" max="1286" width="4.7109375" style="352" customWidth="1"/>
    <col min="1287" max="1287" width="38.85546875" style="352" customWidth="1"/>
    <col min="1288" max="1289" width="8.7109375" style="352" customWidth="1"/>
    <col min="1290" max="1290" width="12.42578125" style="352" customWidth="1"/>
    <col min="1291" max="1291" width="15.140625" style="352" customWidth="1"/>
    <col min="1292" max="1537" width="9.140625" style="352"/>
    <col min="1538" max="1541" width="4.140625" style="352" customWidth="1"/>
    <col min="1542" max="1542" width="4.7109375" style="352" customWidth="1"/>
    <col min="1543" max="1543" width="38.85546875" style="352" customWidth="1"/>
    <col min="1544" max="1545" width="8.7109375" style="352" customWidth="1"/>
    <col min="1546" max="1546" width="12.42578125" style="352" customWidth="1"/>
    <col min="1547" max="1547" width="15.140625" style="352" customWidth="1"/>
    <col min="1548" max="1793" width="9.140625" style="352"/>
    <col min="1794" max="1797" width="4.140625" style="352" customWidth="1"/>
    <col min="1798" max="1798" width="4.7109375" style="352" customWidth="1"/>
    <col min="1799" max="1799" width="38.85546875" style="352" customWidth="1"/>
    <col min="1800" max="1801" width="8.7109375" style="352" customWidth="1"/>
    <col min="1802" max="1802" width="12.42578125" style="352" customWidth="1"/>
    <col min="1803" max="1803" width="15.140625" style="352" customWidth="1"/>
    <col min="1804" max="2049" width="9.140625" style="352"/>
    <col min="2050" max="2053" width="4.140625" style="352" customWidth="1"/>
    <col min="2054" max="2054" width="4.7109375" style="352" customWidth="1"/>
    <col min="2055" max="2055" width="38.85546875" style="352" customWidth="1"/>
    <col min="2056" max="2057" width="8.7109375" style="352" customWidth="1"/>
    <col min="2058" max="2058" width="12.42578125" style="352" customWidth="1"/>
    <col min="2059" max="2059" width="15.140625" style="352" customWidth="1"/>
    <col min="2060" max="2305" width="9.140625" style="352"/>
    <col min="2306" max="2309" width="4.140625" style="352" customWidth="1"/>
    <col min="2310" max="2310" width="4.7109375" style="352" customWidth="1"/>
    <col min="2311" max="2311" width="38.85546875" style="352" customWidth="1"/>
    <col min="2312" max="2313" width="8.7109375" style="352" customWidth="1"/>
    <col min="2314" max="2314" width="12.42578125" style="352" customWidth="1"/>
    <col min="2315" max="2315" width="15.140625" style="352" customWidth="1"/>
    <col min="2316" max="2561" width="9.140625" style="352"/>
    <col min="2562" max="2565" width="4.140625" style="352" customWidth="1"/>
    <col min="2566" max="2566" width="4.7109375" style="352" customWidth="1"/>
    <col min="2567" max="2567" width="38.85546875" style="352" customWidth="1"/>
    <col min="2568" max="2569" width="8.7109375" style="352" customWidth="1"/>
    <col min="2570" max="2570" width="12.42578125" style="352" customWidth="1"/>
    <col min="2571" max="2571" width="15.140625" style="352" customWidth="1"/>
    <col min="2572" max="2817" width="9.140625" style="352"/>
    <col min="2818" max="2821" width="4.140625" style="352" customWidth="1"/>
    <col min="2822" max="2822" width="4.7109375" style="352" customWidth="1"/>
    <col min="2823" max="2823" width="38.85546875" style="352" customWidth="1"/>
    <col min="2824" max="2825" width="8.7109375" style="352" customWidth="1"/>
    <col min="2826" max="2826" width="12.42578125" style="352" customWidth="1"/>
    <col min="2827" max="2827" width="15.140625" style="352" customWidth="1"/>
    <col min="2828" max="3073" width="9.140625" style="352"/>
    <col min="3074" max="3077" width="4.140625" style="352" customWidth="1"/>
    <col min="3078" max="3078" width="4.7109375" style="352" customWidth="1"/>
    <col min="3079" max="3079" width="38.85546875" style="352" customWidth="1"/>
    <col min="3080" max="3081" width="8.7109375" style="352" customWidth="1"/>
    <col min="3082" max="3082" width="12.42578125" style="352" customWidth="1"/>
    <col min="3083" max="3083" width="15.140625" style="352" customWidth="1"/>
    <col min="3084" max="3329" width="9.140625" style="352"/>
    <col min="3330" max="3333" width="4.140625" style="352" customWidth="1"/>
    <col min="3334" max="3334" width="4.7109375" style="352" customWidth="1"/>
    <col min="3335" max="3335" width="38.85546875" style="352" customWidth="1"/>
    <col min="3336" max="3337" width="8.7109375" style="352" customWidth="1"/>
    <col min="3338" max="3338" width="12.42578125" style="352" customWidth="1"/>
    <col min="3339" max="3339" width="15.140625" style="352" customWidth="1"/>
    <col min="3340" max="3585" width="9.140625" style="352"/>
    <col min="3586" max="3589" width="4.140625" style="352" customWidth="1"/>
    <col min="3590" max="3590" width="4.7109375" style="352" customWidth="1"/>
    <col min="3591" max="3591" width="38.85546875" style="352" customWidth="1"/>
    <col min="3592" max="3593" width="8.7109375" style="352" customWidth="1"/>
    <col min="3594" max="3594" width="12.42578125" style="352" customWidth="1"/>
    <col min="3595" max="3595" width="15.140625" style="352" customWidth="1"/>
    <col min="3596" max="3841" width="9.140625" style="352"/>
    <col min="3842" max="3845" width="4.140625" style="352" customWidth="1"/>
    <col min="3846" max="3846" width="4.7109375" style="352" customWidth="1"/>
    <col min="3847" max="3847" width="38.85546875" style="352" customWidth="1"/>
    <col min="3848" max="3849" width="8.7109375" style="352" customWidth="1"/>
    <col min="3850" max="3850" width="12.42578125" style="352" customWidth="1"/>
    <col min="3851" max="3851" width="15.140625" style="352" customWidth="1"/>
    <col min="3852" max="4097" width="9.140625" style="352"/>
    <col min="4098" max="4101" width="4.140625" style="352" customWidth="1"/>
    <col min="4102" max="4102" width="4.7109375" style="352" customWidth="1"/>
    <col min="4103" max="4103" width="38.85546875" style="352" customWidth="1"/>
    <col min="4104" max="4105" width="8.7109375" style="352" customWidth="1"/>
    <col min="4106" max="4106" width="12.42578125" style="352" customWidth="1"/>
    <col min="4107" max="4107" width="15.140625" style="352" customWidth="1"/>
    <col min="4108" max="4353" width="9.140625" style="352"/>
    <col min="4354" max="4357" width="4.140625" style="352" customWidth="1"/>
    <col min="4358" max="4358" width="4.7109375" style="352" customWidth="1"/>
    <col min="4359" max="4359" width="38.85546875" style="352" customWidth="1"/>
    <col min="4360" max="4361" width="8.7109375" style="352" customWidth="1"/>
    <col min="4362" max="4362" width="12.42578125" style="352" customWidth="1"/>
    <col min="4363" max="4363" width="15.140625" style="352" customWidth="1"/>
    <col min="4364" max="4609" width="9.140625" style="352"/>
    <col min="4610" max="4613" width="4.140625" style="352" customWidth="1"/>
    <col min="4614" max="4614" width="4.7109375" style="352" customWidth="1"/>
    <col min="4615" max="4615" width="38.85546875" style="352" customWidth="1"/>
    <col min="4616" max="4617" width="8.7109375" style="352" customWidth="1"/>
    <col min="4618" max="4618" width="12.42578125" style="352" customWidth="1"/>
    <col min="4619" max="4619" width="15.140625" style="352" customWidth="1"/>
    <col min="4620" max="4865" width="9.140625" style="352"/>
    <col min="4866" max="4869" width="4.140625" style="352" customWidth="1"/>
    <col min="4870" max="4870" width="4.7109375" style="352" customWidth="1"/>
    <col min="4871" max="4871" width="38.85546875" style="352" customWidth="1"/>
    <col min="4872" max="4873" width="8.7109375" style="352" customWidth="1"/>
    <col min="4874" max="4874" width="12.42578125" style="352" customWidth="1"/>
    <col min="4875" max="4875" width="15.140625" style="352" customWidth="1"/>
    <col min="4876" max="5121" width="9.140625" style="352"/>
    <col min="5122" max="5125" width="4.140625" style="352" customWidth="1"/>
    <col min="5126" max="5126" width="4.7109375" style="352" customWidth="1"/>
    <col min="5127" max="5127" width="38.85546875" style="352" customWidth="1"/>
    <col min="5128" max="5129" width="8.7109375" style="352" customWidth="1"/>
    <col min="5130" max="5130" width="12.42578125" style="352" customWidth="1"/>
    <col min="5131" max="5131" width="15.140625" style="352" customWidth="1"/>
    <col min="5132" max="5377" width="9.140625" style="352"/>
    <col min="5378" max="5381" width="4.140625" style="352" customWidth="1"/>
    <col min="5382" max="5382" width="4.7109375" style="352" customWidth="1"/>
    <col min="5383" max="5383" width="38.85546875" style="352" customWidth="1"/>
    <col min="5384" max="5385" width="8.7109375" style="352" customWidth="1"/>
    <col min="5386" max="5386" width="12.42578125" style="352" customWidth="1"/>
    <col min="5387" max="5387" width="15.140625" style="352" customWidth="1"/>
    <col min="5388" max="5633" width="9.140625" style="352"/>
    <col min="5634" max="5637" width="4.140625" style="352" customWidth="1"/>
    <col min="5638" max="5638" width="4.7109375" style="352" customWidth="1"/>
    <col min="5639" max="5639" width="38.85546875" style="352" customWidth="1"/>
    <col min="5640" max="5641" width="8.7109375" style="352" customWidth="1"/>
    <col min="5642" max="5642" width="12.42578125" style="352" customWidth="1"/>
    <col min="5643" max="5643" width="15.140625" style="352" customWidth="1"/>
    <col min="5644" max="5889" width="9.140625" style="352"/>
    <col min="5890" max="5893" width="4.140625" style="352" customWidth="1"/>
    <col min="5894" max="5894" width="4.7109375" style="352" customWidth="1"/>
    <col min="5895" max="5895" width="38.85546875" style="352" customWidth="1"/>
    <col min="5896" max="5897" width="8.7109375" style="352" customWidth="1"/>
    <col min="5898" max="5898" width="12.42578125" style="352" customWidth="1"/>
    <col min="5899" max="5899" width="15.140625" style="352" customWidth="1"/>
    <col min="5900" max="6145" width="9.140625" style="352"/>
    <col min="6146" max="6149" width="4.140625" style="352" customWidth="1"/>
    <col min="6150" max="6150" width="4.7109375" style="352" customWidth="1"/>
    <col min="6151" max="6151" width="38.85546875" style="352" customWidth="1"/>
    <col min="6152" max="6153" width="8.7109375" style="352" customWidth="1"/>
    <col min="6154" max="6154" width="12.42578125" style="352" customWidth="1"/>
    <col min="6155" max="6155" width="15.140625" style="352" customWidth="1"/>
    <col min="6156" max="6401" width="9.140625" style="352"/>
    <col min="6402" max="6405" width="4.140625" style="352" customWidth="1"/>
    <col min="6406" max="6406" width="4.7109375" style="352" customWidth="1"/>
    <col min="6407" max="6407" width="38.85546875" style="352" customWidth="1"/>
    <col min="6408" max="6409" width="8.7109375" style="352" customWidth="1"/>
    <col min="6410" max="6410" width="12.42578125" style="352" customWidth="1"/>
    <col min="6411" max="6411" width="15.140625" style="352" customWidth="1"/>
    <col min="6412" max="6657" width="9.140625" style="352"/>
    <col min="6658" max="6661" width="4.140625" style="352" customWidth="1"/>
    <col min="6662" max="6662" width="4.7109375" style="352" customWidth="1"/>
    <col min="6663" max="6663" width="38.85546875" style="352" customWidth="1"/>
    <col min="6664" max="6665" width="8.7109375" style="352" customWidth="1"/>
    <col min="6666" max="6666" width="12.42578125" style="352" customWidth="1"/>
    <col min="6667" max="6667" width="15.140625" style="352" customWidth="1"/>
    <col min="6668" max="6913" width="9.140625" style="352"/>
    <col min="6914" max="6917" width="4.140625" style="352" customWidth="1"/>
    <col min="6918" max="6918" width="4.7109375" style="352" customWidth="1"/>
    <col min="6919" max="6919" width="38.85546875" style="352" customWidth="1"/>
    <col min="6920" max="6921" width="8.7109375" style="352" customWidth="1"/>
    <col min="6922" max="6922" width="12.42578125" style="352" customWidth="1"/>
    <col min="6923" max="6923" width="15.140625" style="352" customWidth="1"/>
    <col min="6924" max="7169" width="9.140625" style="352"/>
    <col min="7170" max="7173" width="4.140625" style="352" customWidth="1"/>
    <col min="7174" max="7174" width="4.7109375" style="352" customWidth="1"/>
    <col min="7175" max="7175" width="38.85546875" style="352" customWidth="1"/>
    <col min="7176" max="7177" width="8.7109375" style="352" customWidth="1"/>
    <col min="7178" max="7178" width="12.42578125" style="352" customWidth="1"/>
    <col min="7179" max="7179" width="15.140625" style="352" customWidth="1"/>
    <col min="7180" max="7425" width="9.140625" style="352"/>
    <col min="7426" max="7429" width="4.140625" style="352" customWidth="1"/>
    <col min="7430" max="7430" width="4.7109375" style="352" customWidth="1"/>
    <col min="7431" max="7431" width="38.85546875" style="352" customWidth="1"/>
    <col min="7432" max="7433" width="8.7109375" style="352" customWidth="1"/>
    <col min="7434" max="7434" width="12.42578125" style="352" customWidth="1"/>
    <col min="7435" max="7435" width="15.140625" style="352" customWidth="1"/>
    <col min="7436" max="7681" width="9.140625" style="352"/>
    <col min="7682" max="7685" width="4.140625" style="352" customWidth="1"/>
    <col min="7686" max="7686" width="4.7109375" style="352" customWidth="1"/>
    <col min="7687" max="7687" width="38.85546875" style="352" customWidth="1"/>
    <col min="7688" max="7689" width="8.7109375" style="352" customWidth="1"/>
    <col min="7690" max="7690" width="12.42578125" style="352" customWidth="1"/>
    <col min="7691" max="7691" width="15.140625" style="352" customWidth="1"/>
    <col min="7692" max="7937" width="9.140625" style="352"/>
    <col min="7938" max="7941" width="4.140625" style="352" customWidth="1"/>
    <col min="7942" max="7942" width="4.7109375" style="352" customWidth="1"/>
    <col min="7943" max="7943" width="38.85546875" style="352" customWidth="1"/>
    <col min="7944" max="7945" width="8.7109375" style="352" customWidth="1"/>
    <col min="7946" max="7946" width="12.42578125" style="352" customWidth="1"/>
    <col min="7947" max="7947" width="15.140625" style="352" customWidth="1"/>
    <col min="7948" max="8193" width="9.140625" style="352"/>
    <col min="8194" max="8197" width="4.140625" style="352" customWidth="1"/>
    <col min="8198" max="8198" width="4.7109375" style="352" customWidth="1"/>
    <col min="8199" max="8199" width="38.85546875" style="352" customWidth="1"/>
    <col min="8200" max="8201" width="8.7109375" style="352" customWidth="1"/>
    <col min="8202" max="8202" width="12.42578125" style="352" customWidth="1"/>
    <col min="8203" max="8203" width="15.140625" style="352" customWidth="1"/>
    <col min="8204" max="8449" width="9.140625" style="352"/>
    <col min="8450" max="8453" width="4.140625" style="352" customWidth="1"/>
    <col min="8454" max="8454" width="4.7109375" style="352" customWidth="1"/>
    <col min="8455" max="8455" width="38.85546875" style="352" customWidth="1"/>
    <col min="8456" max="8457" width="8.7109375" style="352" customWidth="1"/>
    <col min="8458" max="8458" width="12.42578125" style="352" customWidth="1"/>
    <col min="8459" max="8459" width="15.140625" style="352" customWidth="1"/>
    <col min="8460" max="8705" width="9.140625" style="352"/>
    <col min="8706" max="8709" width="4.140625" style="352" customWidth="1"/>
    <col min="8710" max="8710" width="4.7109375" style="352" customWidth="1"/>
    <col min="8711" max="8711" width="38.85546875" style="352" customWidth="1"/>
    <col min="8712" max="8713" width="8.7109375" style="352" customWidth="1"/>
    <col min="8714" max="8714" width="12.42578125" style="352" customWidth="1"/>
    <col min="8715" max="8715" width="15.140625" style="352" customWidth="1"/>
    <col min="8716" max="8961" width="9.140625" style="352"/>
    <col min="8962" max="8965" width="4.140625" style="352" customWidth="1"/>
    <col min="8966" max="8966" width="4.7109375" style="352" customWidth="1"/>
    <col min="8967" max="8967" width="38.85546875" style="352" customWidth="1"/>
    <col min="8968" max="8969" width="8.7109375" style="352" customWidth="1"/>
    <col min="8970" max="8970" width="12.42578125" style="352" customWidth="1"/>
    <col min="8971" max="8971" width="15.140625" style="352" customWidth="1"/>
    <col min="8972" max="9217" width="9.140625" style="352"/>
    <col min="9218" max="9221" width="4.140625" style="352" customWidth="1"/>
    <col min="9222" max="9222" width="4.7109375" style="352" customWidth="1"/>
    <col min="9223" max="9223" width="38.85546875" style="352" customWidth="1"/>
    <col min="9224" max="9225" width="8.7109375" style="352" customWidth="1"/>
    <col min="9226" max="9226" width="12.42578125" style="352" customWidth="1"/>
    <col min="9227" max="9227" width="15.140625" style="352" customWidth="1"/>
    <col min="9228" max="9473" width="9.140625" style="352"/>
    <col min="9474" max="9477" width="4.140625" style="352" customWidth="1"/>
    <col min="9478" max="9478" width="4.7109375" style="352" customWidth="1"/>
    <col min="9479" max="9479" width="38.85546875" style="352" customWidth="1"/>
    <col min="9480" max="9481" width="8.7109375" style="352" customWidth="1"/>
    <col min="9482" max="9482" width="12.42578125" style="352" customWidth="1"/>
    <col min="9483" max="9483" width="15.140625" style="352" customWidth="1"/>
    <col min="9484" max="9729" width="9.140625" style="352"/>
    <col min="9730" max="9733" width="4.140625" style="352" customWidth="1"/>
    <col min="9734" max="9734" width="4.7109375" style="352" customWidth="1"/>
    <col min="9735" max="9735" width="38.85546875" style="352" customWidth="1"/>
    <col min="9736" max="9737" width="8.7109375" style="352" customWidth="1"/>
    <col min="9738" max="9738" width="12.42578125" style="352" customWidth="1"/>
    <col min="9739" max="9739" width="15.140625" style="352" customWidth="1"/>
    <col min="9740" max="9985" width="9.140625" style="352"/>
    <col min="9986" max="9989" width="4.140625" style="352" customWidth="1"/>
    <col min="9990" max="9990" width="4.7109375" style="352" customWidth="1"/>
    <col min="9991" max="9991" width="38.85546875" style="352" customWidth="1"/>
    <col min="9992" max="9993" width="8.7109375" style="352" customWidth="1"/>
    <col min="9994" max="9994" width="12.42578125" style="352" customWidth="1"/>
    <col min="9995" max="9995" width="15.140625" style="352" customWidth="1"/>
    <col min="9996" max="10241" width="9.140625" style="352"/>
    <col min="10242" max="10245" width="4.140625" style="352" customWidth="1"/>
    <col min="10246" max="10246" width="4.7109375" style="352" customWidth="1"/>
    <col min="10247" max="10247" width="38.85546875" style="352" customWidth="1"/>
    <col min="10248" max="10249" width="8.7109375" style="352" customWidth="1"/>
    <col min="10250" max="10250" width="12.42578125" style="352" customWidth="1"/>
    <col min="10251" max="10251" width="15.140625" style="352" customWidth="1"/>
    <col min="10252" max="10497" width="9.140625" style="352"/>
    <col min="10498" max="10501" width="4.140625" style="352" customWidth="1"/>
    <col min="10502" max="10502" width="4.7109375" style="352" customWidth="1"/>
    <col min="10503" max="10503" width="38.85546875" style="352" customWidth="1"/>
    <col min="10504" max="10505" width="8.7109375" style="352" customWidth="1"/>
    <col min="10506" max="10506" width="12.42578125" style="352" customWidth="1"/>
    <col min="10507" max="10507" width="15.140625" style="352" customWidth="1"/>
    <col min="10508" max="10753" width="9.140625" style="352"/>
    <col min="10754" max="10757" width="4.140625" style="352" customWidth="1"/>
    <col min="10758" max="10758" width="4.7109375" style="352" customWidth="1"/>
    <col min="10759" max="10759" width="38.85546875" style="352" customWidth="1"/>
    <col min="10760" max="10761" width="8.7109375" style="352" customWidth="1"/>
    <col min="10762" max="10762" width="12.42578125" style="352" customWidth="1"/>
    <col min="10763" max="10763" width="15.140625" style="352" customWidth="1"/>
    <col min="10764" max="11009" width="9.140625" style="352"/>
    <col min="11010" max="11013" width="4.140625" style="352" customWidth="1"/>
    <col min="11014" max="11014" width="4.7109375" style="352" customWidth="1"/>
    <col min="11015" max="11015" width="38.85546875" style="352" customWidth="1"/>
    <col min="11016" max="11017" width="8.7109375" style="352" customWidth="1"/>
    <col min="11018" max="11018" width="12.42578125" style="352" customWidth="1"/>
    <col min="11019" max="11019" width="15.140625" style="352" customWidth="1"/>
    <col min="11020" max="11265" width="9.140625" style="352"/>
    <col min="11266" max="11269" width="4.140625" style="352" customWidth="1"/>
    <col min="11270" max="11270" width="4.7109375" style="352" customWidth="1"/>
    <col min="11271" max="11271" width="38.85546875" style="352" customWidth="1"/>
    <col min="11272" max="11273" width="8.7109375" style="352" customWidth="1"/>
    <col min="11274" max="11274" width="12.42578125" style="352" customWidth="1"/>
    <col min="11275" max="11275" width="15.140625" style="352" customWidth="1"/>
    <col min="11276" max="11521" width="9.140625" style="352"/>
    <col min="11522" max="11525" width="4.140625" style="352" customWidth="1"/>
    <col min="11526" max="11526" width="4.7109375" style="352" customWidth="1"/>
    <col min="11527" max="11527" width="38.85546875" style="352" customWidth="1"/>
    <col min="11528" max="11529" width="8.7109375" style="352" customWidth="1"/>
    <col min="11530" max="11530" width="12.42578125" style="352" customWidth="1"/>
    <col min="11531" max="11531" width="15.140625" style="352" customWidth="1"/>
    <col min="11532" max="11777" width="9.140625" style="352"/>
    <col min="11778" max="11781" width="4.140625" style="352" customWidth="1"/>
    <col min="11782" max="11782" width="4.7109375" style="352" customWidth="1"/>
    <col min="11783" max="11783" width="38.85546875" style="352" customWidth="1"/>
    <col min="11784" max="11785" width="8.7109375" style="352" customWidth="1"/>
    <col min="11786" max="11786" width="12.42578125" style="352" customWidth="1"/>
    <col min="11787" max="11787" width="15.140625" style="352" customWidth="1"/>
    <col min="11788" max="12033" width="9.140625" style="352"/>
    <col min="12034" max="12037" width="4.140625" style="352" customWidth="1"/>
    <col min="12038" max="12038" width="4.7109375" style="352" customWidth="1"/>
    <col min="12039" max="12039" width="38.85546875" style="352" customWidth="1"/>
    <col min="12040" max="12041" width="8.7109375" style="352" customWidth="1"/>
    <col min="12042" max="12042" width="12.42578125" style="352" customWidth="1"/>
    <col min="12043" max="12043" width="15.140625" style="352" customWidth="1"/>
    <col min="12044" max="12289" width="9.140625" style="352"/>
    <col min="12290" max="12293" width="4.140625" style="352" customWidth="1"/>
    <col min="12294" max="12294" width="4.7109375" style="352" customWidth="1"/>
    <col min="12295" max="12295" width="38.85546875" style="352" customWidth="1"/>
    <col min="12296" max="12297" width="8.7109375" style="352" customWidth="1"/>
    <col min="12298" max="12298" width="12.42578125" style="352" customWidth="1"/>
    <col min="12299" max="12299" width="15.140625" style="352" customWidth="1"/>
    <col min="12300" max="12545" width="9.140625" style="352"/>
    <col min="12546" max="12549" width="4.140625" style="352" customWidth="1"/>
    <col min="12550" max="12550" width="4.7109375" style="352" customWidth="1"/>
    <col min="12551" max="12551" width="38.85546875" style="352" customWidth="1"/>
    <col min="12552" max="12553" width="8.7109375" style="352" customWidth="1"/>
    <col min="12554" max="12554" width="12.42578125" style="352" customWidth="1"/>
    <col min="12555" max="12555" width="15.140625" style="352" customWidth="1"/>
    <col min="12556" max="12801" width="9.140625" style="352"/>
    <col min="12802" max="12805" width="4.140625" style="352" customWidth="1"/>
    <col min="12806" max="12806" width="4.7109375" style="352" customWidth="1"/>
    <col min="12807" max="12807" width="38.85546875" style="352" customWidth="1"/>
    <col min="12808" max="12809" width="8.7109375" style="352" customWidth="1"/>
    <col min="12810" max="12810" width="12.42578125" style="352" customWidth="1"/>
    <col min="12811" max="12811" width="15.140625" style="352" customWidth="1"/>
    <col min="12812" max="13057" width="9.140625" style="352"/>
    <col min="13058" max="13061" width="4.140625" style="352" customWidth="1"/>
    <col min="13062" max="13062" width="4.7109375" style="352" customWidth="1"/>
    <col min="13063" max="13063" width="38.85546875" style="352" customWidth="1"/>
    <col min="13064" max="13065" width="8.7109375" style="352" customWidth="1"/>
    <col min="13066" max="13066" width="12.42578125" style="352" customWidth="1"/>
    <col min="13067" max="13067" width="15.140625" style="352" customWidth="1"/>
    <col min="13068" max="13313" width="9.140625" style="352"/>
    <col min="13314" max="13317" width="4.140625" style="352" customWidth="1"/>
    <col min="13318" max="13318" width="4.7109375" style="352" customWidth="1"/>
    <col min="13319" max="13319" width="38.85546875" style="352" customWidth="1"/>
    <col min="13320" max="13321" width="8.7109375" style="352" customWidth="1"/>
    <col min="13322" max="13322" width="12.42578125" style="352" customWidth="1"/>
    <col min="13323" max="13323" width="15.140625" style="352" customWidth="1"/>
    <col min="13324" max="13569" width="9.140625" style="352"/>
    <col min="13570" max="13573" width="4.140625" style="352" customWidth="1"/>
    <col min="13574" max="13574" width="4.7109375" style="352" customWidth="1"/>
    <col min="13575" max="13575" width="38.85546875" style="352" customWidth="1"/>
    <col min="13576" max="13577" width="8.7109375" style="352" customWidth="1"/>
    <col min="13578" max="13578" width="12.42578125" style="352" customWidth="1"/>
    <col min="13579" max="13579" width="15.140625" style="352" customWidth="1"/>
    <col min="13580" max="13825" width="9.140625" style="352"/>
    <col min="13826" max="13829" width="4.140625" style="352" customWidth="1"/>
    <col min="13830" max="13830" width="4.7109375" style="352" customWidth="1"/>
    <col min="13831" max="13831" width="38.85546875" style="352" customWidth="1"/>
    <col min="13832" max="13833" width="8.7109375" style="352" customWidth="1"/>
    <col min="13834" max="13834" width="12.42578125" style="352" customWidth="1"/>
    <col min="13835" max="13835" width="15.140625" style="352" customWidth="1"/>
    <col min="13836" max="14081" width="9.140625" style="352"/>
    <col min="14082" max="14085" width="4.140625" style="352" customWidth="1"/>
    <col min="14086" max="14086" width="4.7109375" style="352" customWidth="1"/>
    <col min="14087" max="14087" width="38.85546875" style="352" customWidth="1"/>
    <col min="14088" max="14089" width="8.7109375" style="352" customWidth="1"/>
    <col min="14090" max="14090" width="12.42578125" style="352" customWidth="1"/>
    <col min="14091" max="14091" width="15.140625" style="352" customWidth="1"/>
    <col min="14092" max="14337" width="9.140625" style="352"/>
    <col min="14338" max="14341" width="4.140625" style="352" customWidth="1"/>
    <col min="14342" max="14342" width="4.7109375" style="352" customWidth="1"/>
    <col min="14343" max="14343" width="38.85546875" style="352" customWidth="1"/>
    <col min="14344" max="14345" width="8.7109375" style="352" customWidth="1"/>
    <col min="14346" max="14346" width="12.42578125" style="352" customWidth="1"/>
    <col min="14347" max="14347" width="15.140625" style="352" customWidth="1"/>
    <col min="14348" max="14593" width="9.140625" style="352"/>
    <col min="14594" max="14597" width="4.140625" style="352" customWidth="1"/>
    <col min="14598" max="14598" width="4.7109375" style="352" customWidth="1"/>
    <col min="14599" max="14599" width="38.85546875" style="352" customWidth="1"/>
    <col min="14600" max="14601" width="8.7109375" style="352" customWidth="1"/>
    <col min="14602" max="14602" width="12.42578125" style="352" customWidth="1"/>
    <col min="14603" max="14603" width="15.140625" style="352" customWidth="1"/>
    <col min="14604" max="14849" width="9.140625" style="352"/>
    <col min="14850" max="14853" width="4.140625" style="352" customWidth="1"/>
    <col min="14854" max="14854" width="4.7109375" style="352" customWidth="1"/>
    <col min="14855" max="14855" width="38.85546875" style="352" customWidth="1"/>
    <col min="14856" max="14857" width="8.7109375" style="352" customWidth="1"/>
    <col min="14858" max="14858" width="12.42578125" style="352" customWidth="1"/>
    <col min="14859" max="14859" width="15.140625" style="352" customWidth="1"/>
    <col min="14860" max="15105" width="9.140625" style="352"/>
    <col min="15106" max="15109" width="4.140625" style="352" customWidth="1"/>
    <col min="15110" max="15110" width="4.7109375" style="352" customWidth="1"/>
    <col min="15111" max="15111" width="38.85546875" style="352" customWidth="1"/>
    <col min="15112" max="15113" width="8.7109375" style="352" customWidth="1"/>
    <col min="15114" max="15114" width="12.42578125" style="352" customWidth="1"/>
    <col min="15115" max="15115" width="15.140625" style="352" customWidth="1"/>
    <col min="15116" max="15361" width="9.140625" style="352"/>
    <col min="15362" max="15365" width="4.140625" style="352" customWidth="1"/>
    <col min="15366" max="15366" width="4.7109375" style="352" customWidth="1"/>
    <col min="15367" max="15367" width="38.85546875" style="352" customWidth="1"/>
    <col min="15368" max="15369" width="8.7109375" style="352" customWidth="1"/>
    <col min="15370" max="15370" width="12.42578125" style="352" customWidth="1"/>
    <col min="15371" max="15371" width="15.140625" style="352" customWidth="1"/>
    <col min="15372" max="15617" width="9.140625" style="352"/>
    <col min="15618" max="15621" width="4.140625" style="352" customWidth="1"/>
    <col min="15622" max="15622" width="4.7109375" style="352" customWidth="1"/>
    <col min="15623" max="15623" width="38.85546875" style="352" customWidth="1"/>
    <col min="15624" max="15625" width="8.7109375" style="352" customWidth="1"/>
    <col min="15626" max="15626" width="12.42578125" style="352" customWidth="1"/>
    <col min="15627" max="15627" width="15.140625" style="352" customWidth="1"/>
    <col min="15628" max="15873" width="9.140625" style="352"/>
    <col min="15874" max="15877" width="4.140625" style="352" customWidth="1"/>
    <col min="15878" max="15878" width="4.7109375" style="352" customWidth="1"/>
    <col min="15879" max="15879" width="38.85546875" style="352" customWidth="1"/>
    <col min="15880" max="15881" width="8.7109375" style="352" customWidth="1"/>
    <col min="15882" max="15882" width="12.42578125" style="352" customWidth="1"/>
    <col min="15883" max="15883" width="15.140625" style="352" customWidth="1"/>
    <col min="15884" max="16129" width="9.140625" style="352"/>
    <col min="16130" max="16133" width="4.140625" style="352" customWidth="1"/>
    <col min="16134" max="16134" width="4.7109375" style="352" customWidth="1"/>
    <col min="16135" max="16135" width="38.85546875" style="352" customWidth="1"/>
    <col min="16136" max="16137" width="8.7109375" style="352" customWidth="1"/>
    <col min="16138" max="16138" width="12.42578125" style="352" customWidth="1"/>
    <col min="16139" max="16139" width="15.140625" style="352" customWidth="1"/>
    <col min="16140" max="16384" width="9.140625" style="352"/>
  </cols>
  <sheetData>
    <row r="1" spans="2:12" ht="33.75">
      <c r="B1" s="1009" t="s">
        <v>131</v>
      </c>
      <c r="C1" s="1009"/>
      <c r="D1" s="1009"/>
      <c r="E1" s="914"/>
      <c r="F1" s="402" t="s">
        <v>132</v>
      </c>
      <c r="G1" s="403" t="s">
        <v>133</v>
      </c>
      <c r="H1" s="403" t="s">
        <v>134</v>
      </c>
      <c r="I1" s="404" t="s">
        <v>135</v>
      </c>
      <c r="J1" s="404" t="s">
        <v>136</v>
      </c>
      <c r="K1" s="405" t="s">
        <v>1846</v>
      </c>
      <c r="L1" s="360"/>
    </row>
    <row r="2" spans="2:12" ht="15.75">
      <c r="B2" s="829"/>
      <c r="C2" s="829"/>
      <c r="D2" s="829"/>
      <c r="E2" s="830"/>
      <c r="F2" s="1050" t="s">
        <v>1777</v>
      </c>
      <c r="G2" s="1051"/>
      <c r="H2" s="1051"/>
      <c r="I2" s="1051"/>
      <c r="J2" s="1052"/>
      <c r="K2" s="947"/>
    </row>
    <row r="3" spans="2:12">
      <c r="B3" s="829"/>
      <c r="C3" s="829"/>
      <c r="D3" s="829"/>
      <c r="E3" s="1053" t="s">
        <v>1748</v>
      </c>
      <c r="F3" s="1054"/>
      <c r="G3" s="1054"/>
      <c r="H3" s="1054"/>
      <c r="I3" s="1054"/>
      <c r="J3" s="1055"/>
      <c r="K3" s="757"/>
    </row>
    <row r="4" spans="2:12" ht="15">
      <c r="B4" s="829"/>
      <c r="C4" s="829"/>
      <c r="D4" s="829"/>
      <c r="E4" s="830"/>
      <c r="F4" s="831" t="s">
        <v>1778</v>
      </c>
      <c r="G4" s="832"/>
      <c r="H4" s="859"/>
      <c r="I4" s="834"/>
      <c r="J4" s="835"/>
      <c r="K4" s="948"/>
    </row>
    <row r="5" spans="2:12" ht="60">
      <c r="B5" s="440" t="s">
        <v>1197</v>
      </c>
      <c r="C5" s="441" t="s">
        <v>434</v>
      </c>
      <c r="D5" s="471">
        <v>31</v>
      </c>
      <c r="E5" s="1048"/>
      <c r="F5" s="855" t="s">
        <v>1779</v>
      </c>
      <c r="G5" s="856"/>
      <c r="H5" s="915"/>
      <c r="I5" s="868"/>
      <c r="J5" s="916"/>
      <c r="K5" s="575"/>
    </row>
    <row r="6" spans="2:12" ht="15">
      <c r="B6" s="829"/>
      <c r="C6" s="829"/>
      <c r="D6" s="829"/>
      <c r="E6" s="1049"/>
      <c r="F6" s="857"/>
      <c r="G6" s="858" t="s">
        <v>1559</v>
      </c>
      <c r="H6" s="853">
        <v>1</v>
      </c>
      <c r="I6" s="872"/>
      <c r="J6" s="880">
        <f>H6*I6</f>
        <v>0</v>
      </c>
      <c r="K6" s="846" t="s">
        <v>1844</v>
      </c>
    </row>
    <row r="7" spans="2:12" ht="60">
      <c r="B7" s="440" t="s">
        <v>1197</v>
      </c>
      <c r="C7" s="441" t="s">
        <v>434</v>
      </c>
      <c r="D7" s="471">
        <v>32</v>
      </c>
      <c r="E7" s="1048"/>
      <c r="F7" s="855" t="s">
        <v>1780</v>
      </c>
      <c r="G7" s="856"/>
      <c r="H7" s="849"/>
      <c r="I7" s="850"/>
      <c r="J7" s="850"/>
      <c r="K7" s="458"/>
    </row>
    <row r="8" spans="2:12" ht="15">
      <c r="B8" s="829"/>
      <c r="C8" s="829"/>
      <c r="D8" s="829"/>
      <c r="E8" s="1049"/>
      <c r="F8" s="870"/>
      <c r="G8" s="871" t="s">
        <v>1781</v>
      </c>
      <c r="H8" s="853">
        <v>1</v>
      </c>
      <c r="I8" s="854"/>
      <c r="J8" s="880">
        <f>H8*I8</f>
        <v>0</v>
      </c>
      <c r="K8" s="846" t="s">
        <v>1844</v>
      </c>
    </row>
    <row r="9" spans="2:12" ht="60">
      <c r="B9" s="440" t="s">
        <v>1197</v>
      </c>
      <c r="C9" s="441" t="s">
        <v>434</v>
      </c>
      <c r="D9" s="471">
        <v>33</v>
      </c>
      <c r="E9" s="1048"/>
      <c r="F9" s="855" t="s">
        <v>1782</v>
      </c>
      <c r="G9" s="856"/>
      <c r="H9" s="849"/>
      <c r="I9" s="850"/>
      <c r="J9" s="850"/>
      <c r="K9" s="458"/>
    </row>
    <row r="10" spans="2:12" ht="15">
      <c r="B10" s="829"/>
      <c r="C10" s="829"/>
      <c r="D10" s="829"/>
      <c r="E10" s="1049"/>
      <c r="F10" s="857"/>
      <c r="G10" s="858" t="s">
        <v>1559</v>
      </c>
      <c r="H10" s="853">
        <v>1</v>
      </c>
      <c r="I10" s="854"/>
      <c r="J10" s="880">
        <f>H10*I10</f>
        <v>0</v>
      </c>
      <c r="K10" s="846" t="s">
        <v>1844</v>
      </c>
    </row>
    <row r="11" spans="2:12" ht="15">
      <c r="B11" s="829"/>
      <c r="C11" s="829"/>
      <c r="D11" s="829"/>
      <c r="E11" s="830"/>
      <c r="F11" s="831" t="s">
        <v>1783</v>
      </c>
      <c r="G11" s="832"/>
      <c r="H11" s="859"/>
      <c r="I11" s="834"/>
      <c r="J11" s="860"/>
      <c r="K11" s="911"/>
      <c r="L11" s="361"/>
    </row>
    <row r="12" spans="2:12" ht="186" customHeight="1">
      <c r="B12" s="440" t="s">
        <v>1197</v>
      </c>
      <c r="C12" s="441" t="s">
        <v>434</v>
      </c>
      <c r="D12" s="471">
        <v>34</v>
      </c>
      <c r="E12" s="1048"/>
      <c r="F12" s="855" t="s">
        <v>1784</v>
      </c>
      <c r="G12" s="856"/>
      <c r="H12" s="849"/>
      <c r="I12" s="916"/>
      <c r="J12" s="850"/>
      <c r="K12" s="575"/>
      <c r="L12" s="361"/>
    </row>
    <row r="13" spans="2:12" ht="15">
      <c r="B13" s="829"/>
      <c r="C13" s="829"/>
      <c r="D13" s="829"/>
      <c r="E13" s="1056"/>
      <c r="F13" s="869" t="s">
        <v>1756</v>
      </c>
      <c r="G13" s="866"/>
      <c r="H13" s="843"/>
      <c r="I13" s="917"/>
      <c r="J13" s="845"/>
      <c r="K13" s="458"/>
      <c r="L13" s="361"/>
    </row>
    <row r="14" spans="2:12" ht="15">
      <c r="B14" s="829"/>
      <c r="C14" s="829"/>
      <c r="D14" s="829"/>
      <c r="E14" s="1056"/>
      <c r="F14" s="869" t="s">
        <v>1785</v>
      </c>
      <c r="G14" s="866" t="s">
        <v>1372</v>
      </c>
      <c r="H14" s="843">
        <v>5</v>
      </c>
      <c r="I14" s="917"/>
      <c r="J14" s="845">
        <f>H14*I14</f>
        <v>0</v>
      </c>
      <c r="K14" s="575" t="s">
        <v>1844</v>
      </c>
      <c r="L14" s="361"/>
    </row>
    <row r="15" spans="2:12" ht="15">
      <c r="B15" s="829"/>
      <c r="C15" s="829"/>
      <c r="D15" s="829"/>
      <c r="E15" s="1056"/>
      <c r="F15" s="869" t="s">
        <v>1786</v>
      </c>
      <c r="G15" s="866" t="s">
        <v>1372</v>
      </c>
      <c r="H15" s="843">
        <v>20</v>
      </c>
      <c r="I15" s="917"/>
      <c r="J15" s="845">
        <f>H15*I15</f>
        <v>0</v>
      </c>
      <c r="K15" s="575" t="s">
        <v>1844</v>
      </c>
      <c r="L15" s="361"/>
    </row>
    <row r="16" spans="2:12" ht="15">
      <c r="B16" s="829"/>
      <c r="C16" s="829"/>
      <c r="D16" s="829"/>
      <c r="E16" s="1056"/>
      <c r="F16" s="869" t="s">
        <v>1787</v>
      </c>
      <c r="G16" s="866" t="s">
        <v>1372</v>
      </c>
      <c r="H16" s="843">
        <v>5</v>
      </c>
      <c r="I16" s="917"/>
      <c r="J16" s="845">
        <f>H16*I16</f>
        <v>0</v>
      </c>
      <c r="K16" s="575" t="s">
        <v>1844</v>
      </c>
      <c r="L16" s="361"/>
    </row>
    <row r="17" spans="2:12" ht="15">
      <c r="B17" s="829"/>
      <c r="C17" s="829"/>
      <c r="D17" s="829"/>
      <c r="E17" s="1056"/>
      <c r="F17" s="869" t="s">
        <v>1788</v>
      </c>
      <c r="G17" s="837"/>
      <c r="H17" s="918"/>
      <c r="I17" s="892"/>
      <c r="J17" s="840"/>
      <c r="K17" s="575"/>
      <c r="L17" s="361"/>
    </row>
    <row r="18" spans="2:12" ht="15">
      <c r="B18" s="829"/>
      <c r="C18" s="829"/>
      <c r="D18" s="829"/>
      <c r="E18" s="1056"/>
      <c r="F18" s="869" t="s">
        <v>1789</v>
      </c>
      <c r="G18" s="866" t="s">
        <v>1790</v>
      </c>
      <c r="H18" s="843">
        <v>3</v>
      </c>
      <c r="I18" s="917"/>
      <c r="J18" s="845">
        <f>H18*I18</f>
        <v>0</v>
      </c>
      <c r="K18" s="575" t="s">
        <v>1844</v>
      </c>
      <c r="L18" s="361"/>
    </row>
    <row r="19" spans="2:12" ht="15">
      <c r="B19" s="829"/>
      <c r="C19" s="829"/>
      <c r="D19" s="829"/>
      <c r="E19" s="1056"/>
      <c r="F19" s="869" t="s">
        <v>1791</v>
      </c>
      <c r="G19" s="866" t="s">
        <v>1790</v>
      </c>
      <c r="H19" s="843">
        <v>8</v>
      </c>
      <c r="I19" s="917"/>
      <c r="J19" s="845">
        <f>H19*I19</f>
        <v>0</v>
      </c>
      <c r="K19" s="575" t="s">
        <v>1844</v>
      </c>
      <c r="L19" s="361"/>
    </row>
    <row r="20" spans="2:12" ht="15">
      <c r="B20" s="829"/>
      <c r="C20" s="829"/>
      <c r="D20" s="829"/>
      <c r="E20" s="1056"/>
      <c r="F20" s="869" t="s">
        <v>1792</v>
      </c>
      <c r="G20" s="866" t="s">
        <v>1790</v>
      </c>
      <c r="H20" s="843">
        <v>9</v>
      </c>
      <c r="I20" s="917"/>
      <c r="J20" s="845">
        <f>H20*I20</f>
        <v>0</v>
      </c>
      <c r="K20" s="575" t="s">
        <v>1844</v>
      </c>
      <c r="L20" s="361"/>
    </row>
    <row r="21" spans="2:12" ht="15">
      <c r="B21" s="829"/>
      <c r="C21" s="829"/>
      <c r="D21" s="829"/>
      <c r="E21" s="1056"/>
      <c r="F21" s="869" t="s">
        <v>1793</v>
      </c>
      <c r="G21" s="866" t="s">
        <v>1790</v>
      </c>
      <c r="H21" s="843">
        <v>1</v>
      </c>
      <c r="I21" s="917"/>
      <c r="J21" s="845">
        <f>H21*I21</f>
        <v>0</v>
      </c>
      <c r="K21" s="575" t="s">
        <v>1844</v>
      </c>
      <c r="L21" s="361"/>
    </row>
    <row r="22" spans="2:12" ht="15">
      <c r="B22" s="829"/>
      <c r="C22" s="829"/>
      <c r="D22" s="829"/>
      <c r="E22" s="1056"/>
      <c r="F22" s="869" t="s">
        <v>1794</v>
      </c>
      <c r="G22" s="866" t="s">
        <v>1790</v>
      </c>
      <c r="H22" s="843">
        <v>2</v>
      </c>
      <c r="I22" s="917"/>
      <c r="J22" s="845">
        <f>H22*I22</f>
        <v>0</v>
      </c>
      <c r="K22" s="575" t="s">
        <v>1844</v>
      </c>
      <c r="L22" s="361"/>
    </row>
    <row r="23" spans="2:12" ht="15">
      <c r="B23" s="829"/>
      <c r="C23" s="829"/>
      <c r="D23" s="829"/>
      <c r="E23" s="1056"/>
      <c r="F23" s="919" t="s">
        <v>1795</v>
      </c>
      <c r="G23" s="866"/>
      <c r="H23" s="843"/>
      <c r="I23" s="917"/>
      <c r="J23" s="845"/>
      <c r="K23" s="575"/>
      <c r="L23" s="361"/>
    </row>
    <row r="24" spans="2:12" ht="15">
      <c r="B24" s="829"/>
      <c r="C24" s="829"/>
      <c r="D24" s="829"/>
      <c r="E24" s="1056"/>
      <c r="F24" s="919" t="s">
        <v>1796</v>
      </c>
      <c r="G24" s="866" t="s">
        <v>1790</v>
      </c>
      <c r="H24" s="843">
        <v>1</v>
      </c>
      <c r="I24" s="917"/>
      <c r="J24" s="845">
        <f>H24*I24</f>
        <v>0</v>
      </c>
      <c r="K24" s="575" t="s">
        <v>1844</v>
      </c>
      <c r="L24" s="361"/>
    </row>
    <row r="25" spans="2:12" ht="15">
      <c r="B25" s="829"/>
      <c r="C25" s="829"/>
      <c r="D25" s="829"/>
      <c r="E25" s="1056"/>
      <c r="F25" s="919" t="s">
        <v>1797</v>
      </c>
      <c r="G25" s="866" t="s">
        <v>1790</v>
      </c>
      <c r="H25" s="843">
        <v>1</v>
      </c>
      <c r="I25" s="917"/>
      <c r="J25" s="845">
        <f>H25*I25</f>
        <v>0</v>
      </c>
      <c r="K25" s="575" t="s">
        <v>1844</v>
      </c>
      <c r="L25" s="361"/>
    </row>
    <row r="26" spans="2:12" ht="15">
      <c r="B26" s="829"/>
      <c r="C26" s="829"/>
      <c r="D26" s="829"/>
      <c r="E26" s="1056"/>
      <c r="F26" s="919" t="s">
        <v>1798</v>
      </c>
      <c r="G26" s="837"/>
      <c r="H26" s="918"/>
      <c r="I26" s="892"/>
      <c r="J26" s="840"/>
      <c r="K26" s="491"/>
      <c r="L26" s="361"/>
    </row>
    <row r="27" spans="2:12" ht="15">
      <c r="B27" s="829"/>
      <c r="C27" s="829"/>
      <c r="D27" s="829"/>
      <c r="E27" s="1056"/>
      <c r="F27" s="919" t="s">
        <v>1799</v>
      </c>
      <c r="G27" s="866" t="s">
        <v>1790</v>
      </c>
      <c r="H27" s="843">
        <v>4</v>
      </c>
      <c r="I27" s="917"/>
      <c r="J27" s="845">
        <f>H27*I27</f>
        <v>0</v>
      </c>
      <c r="K27" s="575" t="s">
        <v>1844</v>
      </c>
      <c r="L27" s="361"/>
    </row>
    <row r="28" spans="2:12" ht="15">
      <c r="B28" s="829"/>
      <c r="C28" s="829"/>
      <c r="D28" s="829"/>
      <c r="E28" s="1056"/>
      <c r="F28" s="919" t="s">
        <v>1800</v>
      </c>
      <c r="G28" s="866" t="s">
        <v>1790</v>
      </c>
      <c r="H28" s="843">
        <v>1</v>
      </c>
      <c r="I28" s="917"/>
      <c r="J28" s="880">
        <f>H28*I28</f>
        <v>0</v>
      </c>
      <c r="K28" s="846" t="s">
        <v>1844</v>
      </c>
      <c r="L28" s="361"/>
    </row>
    <row r="29" spans="2:12" ht="120">
      <c r="B29" s="440" t="s">
        <v>1197</v>
      </c>
      <c r="C29" s="441" t="s">
        <v>434</v>
      </c>
      <c r="D29" s="471">
        <v>35</v>
      </c>
      <c r="E29" s="1061"/>
      <c r="F29" s="920" t="s">
        <v>1801</v>
      </c>
      <c r="G29" s="921"/>
      <c r="H29" s="922"/>
      <c r="I29" s="923"/>
      <c r="J29" s="923"/>
      <c r="K29" s="458"/>
      <c r="L29" s="361"/>
    </row>
    <row r="30" spans="2:12" ht="15">
      <c r="B30" s="829"/>
      <c r="C30" s="829"/>
      <c r="D30" s="829"/>
      <c r="E30" s="1062"/>
      <c r="F30" s="924"/>
      <c r="G30" s="925" t="s">
        <v>1559</v>
      </c>
      <c r="H30" s="926">
        <v>1</v>
      </c>
      <c r="I30" s="927"/>
      <c r="J30" s="880">
        <f>H30*I30</f>
        <v>0</v>
      </c>
      <c r="K30" s="846" t="s">
        <v>1844</v>
      </c>
      <c r="L30" s="361"/>
    </row>
    <row r="31" spans="2:12" ht="75">
      <c r="B31" s="440" t="s">
        <v>1197</v>
      </c>
      <c r="C31" s="441" t="s">
        <v>434</v>
      </c>
      <c r="D31" s="471">
        <v>36</v>
      </c>
      <c r="E31" s="1061"/>
      <c r="F31" s="920" t="s">
        <v>1802</v>
      </c>
      <c r="G31" s="921"/>
      <c r="H31" s="922"/>
      <c r="I31" s="923"/>
      <c r="J31" s="923"/>
      <c r="K31" s="458"/>
      <c r="L31" s="361"/>
    </row>
    <row r="32" spans="2:12" ht="15">
      <c r="B32" s="829"/>
      <c r="C32" s="829"/>
      <c r="D32" s="829"/>
      <c r="E32" s="1062"/>
      <c r="F32" s="924" t="s">
        <v>1803</v>
      </c>
      <c r="G32" s="925" t="s">
        <v>297</v>
      </c>
      <c r="H32" s="926">
        <v>1</v>
      </c>
      <c r="I32" s="927"/>
      <c r="J32" s="880">
        <f>H32*I32</f>
        <v>0</v>
      </c>
      <c r="K32" s="846" t="s">
        <v>1844</v>
      </c>
      <c r="L32" s="361"/>
    </row>
    <row r="33" spans="2:12" ht="75">
      <c r="B33" s="440" t="s">
        <v>1197</v>
      </c>
      <c r="C33" s="441" t="s">
        <v>434</v>
      </c>
      <c r="D33" s="471">
        <v>37</v>
      </c>
      <c r="E33" s="1048"/>
      <c r="F33" s="928" t="s">
        <v>1804</v>
      </c>
      <c r="G33" s="866"/>
      <c r="H33" s="843"/>
      <c r="I33" s="917"/>
      <c r="J33" s="845"/>
      <c r="K33" s="458"/>
      <c r="L33" s="361"/>
    </row>
    <row r="34" spans="2:12" ht="15">
      <c r="B34" s="829"/>
      <c r="C34" s="829"/>
      <c r="D34" s="829"/>
      <c r="E34" s="1049"/>
      <c r="F34" s="929" t="s">
        <v>1805</v>
      </c>
      <c r="G34" s="871" t="s">
        <v>297</v>
      </c>
      <c r="H34" s="853">
        <v>1</v>
      </c>
      <c r="I34" s="854"/>
      <c r="J34" s="880">
        <f>H34*I34</f>
        <v>0</v>
      </c>
      <c r="K34" s="846" t="s">
        <v>1844</v>
      </c>
      <c r="L34" s="361"/>
    </row>
    <row r="35" spans="2:12" ht="75">
      <c r="B35" s="440" t="s">
        <v>1197</v>
      </c>
      <c r="C35" s="441" t="s">
        <v>434</v>
      </c>
      <c r="D35" s="471">
        <v>38</v>
      </c>
      <c r="E35" s="1048"/>
      <c r="F35" s="928" t="s">
        <v>1806</v>
      </c>
      <c r="G35" s="866"/>
      <c r="H35" s="843"/>
      <c r="I35" s="917"/>
      <c r="J35" s="845"/>
      <c r="K35" s="575"/>
    </row>
    <row r="36" spans="2:12" ht="15">
      <c r="B36" s="829"/>
      <c r="C36" s="829"/>
      <c r="D36" s="829"/>
      <c r="E36" s="1049"/>
      <c r="F36" s="929" t="s">
        <v>1807</v>
      </c>
      <c r="G36" s="871" t="s">
        <v>297</v>
      </c>
      <c r="H36" s="853">
        <v>1</v>
      </c>
      <c r="I36" s="854"/>
      <c r="J36" s="880">
        <f>H36*I36</f>
        <v>0</v>
      </c>
      <c r="K36" s="846" t="s">
        <v>1844</v>
      </c>
    </row>
    <row r="37" spans="2:12" ht="90">
      <c r="B37" s="440" t="s">
        <v>1197</v>
      </c>
      <c r="C37" s="441" t="s">
        <v>434</v>
      </c>
      <c r="D37" s="471">
        <v>39</v>
      </c>
      <c r="E37" s="1048"/>
      <c r="F37" s="847" t="s">
        <v>1808</v>
      </c>
      <c r="G37" s="856"/>
      <c r="H37" s="849"/>
      <c r="I37" s="916"/>
      <c r="J37" s="850"/>
      <c r="K37" s="575"/>
    </row>
    <row r="38" spans="2:12" ht="15">
      <c r="B38" s="829"/>
      <c r="C38" s="829"/>
      <c r="D38" s="829"/>
      <c r="E38" s="1049"/>
      <c r="F38" s="930" t="s">
        <v>1809</v>
      </c>
      <c r="G38" s="871" t="s">
        <v>297</v>
      </c>
      <c r="H38" s="853">
        <v>2</v>
      </c>
      <c r="I38" s="854"/>
      <c r="J38" s="880">
        <f>H38*I38</f>
        <v>0</v>
      </c>
      <c r="K38" s="846" t="s">
        <v>1844</v>
      </c>
    </row>
    <row r="39" spans="2:12" ht="45">
      <c r="B39" s="440" t="s">
        <v>1197</v>
      </c>
      <c r="C39" s="441" t="s">
        <v>434</v>
      </c>
      <c r="D39" s="471">
        <v>40</v>
      </c>
      <c r="E39" s="1048"/>
      <c r="F39" s="847" t="s">
        <v>1810</v>
      </c>
      <c r="G39" s="856"/>
      <c r="H39" s="849"/>
      <c r="I39" s="850"/>
      <c r="J39" s="850"/>
      <c r="K39" s="458"/>
    </row>
    <row r="40" spans="2:12" ht="15">
      <c r="B40" s="829"/>
      <c r="C40" s="829"/>
      <c r="D40" s="829"/>
      <c r="E40" s="1049"/>
      <c r="F40" s="857"/>
      <c r="G40" s="871" t="s">
        <v>1559</v>
      </c>
      <c r="H40" s="853">
        <v>1</v>
      </c>
      <c r="I40" s="854"/>
      <c r="J40" s="880">
        <f>H40*I40</f>
        <v>0</v>
      </c>
      <c r="K40" s="846" t="s">
        <v>1844</v>
      </c>
    </row>
    <row r="41" spans="2:12" ht="30">
      <c r="B41" s="440" t="s">
        <v>1197</v>
      </c>
      <c r="C41" s="441" t="s">
        <v>434</v>
      </c>
      <c r="D41" s="471">
        <v>31</v>
      </c>
      <c r="E41" s="1048"/>
      <c r="F41" s="931" t="s">
        <v>1768</v>
      </c>
      <c r="G41" s="856"/>
      <c r="H41" s="849"/>
      <c r="I41" s="850"/>
      <c r="J41" s="850"/>
      <c r="K41" s="575"/>
    </row>
    <row r="42" spans="2:12" ht="15">
      <c r="B42" s="829"/>
      <c r="C42" s="829"/>
      <c r="D42" s="829"/>
      <c r="E42" s="1049"/>
      <c r="F42" s="932"/>
      <c r="G42" s="871" t="s">
        <v>1559</v>
      </c>
      <c r="H42" s="853">
        <v>1</v>
      </c>
      <c r="I42" s="854"/>
      <c r="J42" s="880">
        <f>H42*I42</f>
        <v>0</v>
      </c>
      <c r="K42" s="846" t="s">
        <v>1844</v>
      </c>
    </row>
    <row r="43" spans="2:12" ht="65.25" customHeight="1">
      <c r="B43" s="440" t="s">
        <v>1197</v>
      </c>
      <c r="C43" s="441" t="s">
        <v>434</v>
      </c>
      <c r="D43" s="471">
        <v>42</v>
      </c>
      <c r="E43" s="1048"/>
      <c r="F43" s="847" t="s">
        <v>1811</v>
      </c>
      <c r="G43" s="856"/>
      <c r="H43" s="849"/>
      <c r="I43" s="850"/>
      <c r="J43" s="850"/>
      <c r="K43" s="575"/>
    </row>
    <row r="44" spans="2:12">
      <c r="B44" s="829"/>
      <c r="C44" s="829"/>
      <c r="D44" s="829"/>
      <c r="E44" s="1049"/>
      <c r="F44" s="886"/>
      <c r="G44" s="871" t="s">
        <v>1559</v>
      </c>
      <c r="H44" s="853">
        <v>1</v>
      </c>
      <c r="I44" s="854"/>
      <c r="J44" s="880">
        <f>H44*I44</f>
        <v>0</v>
      </c>
      <c r="K44" s="846" t="s">
        <v>1844</v>
      </c>
    </row>
    <row r="45" spans="2:12" ht="45">
      <c r="B45" s="440" t="s">
        <v>1197</v>
      </c>
      <c r="C45" s="441" t="s">
        <v>434</v>
      </c>
      <c r="D45" s="471">
        <v>43</v>
      </c>
      <c r="E45" s="1048"/>
      <c r="F45" s="847" t="s">
        <v>1812</v>
      </c>
      <c r="G45" s="856"/>
      <c r="H45" s="849"/>
      <c r="I45" s="916"/>
      <c r="J45" s="850"/>
      <c r="K45" s="491"/>
    </row>
    <row r="46" spans="2:12" ht="15" customHeight="1">
      <c r="B46" s="829"/>
      <c r="C46" s="829"/>
      <c r="D46" s="829"/>
      <c r="E46" s="1049"/>
      <c r="F46" s="886"/>
      <c r="G46" s="871" t="s">
        <v>1372</v>
      </c>
      <c r="H46" s="853">
        <v>25</v>
      </c>
      <c r="I46" s="854"/>
      <c r="J46" s="880">
        <f>H46*I46</f>
        <v>0</v>
      </c>
      <c r="K46" s="846" t="s">
        <v>1844</v>
      </c>
    </row>
    <row r="47" spans="2:12" s="362" customFormat="1" ht="59.45" customHeight="1">
      <c r="B47" s="440" t="s">
        <v>1197</v>
      </c>
      <c r="C47" s="441" t="s">
        <v>434</v>
      </c>
      <c r="D47" s="471">
        <v>44</v>
      </c>
      <c r="E47" s="1048"/>
      <c r="F47" s="933" t="s">
        <v>1813</v>
      </c>
      <c r="G47" s="934"/>
      <c r="H47" s="935"/>
      <c r="I47" s="936"/>
      <c r="J47" s="937"/>
      <c r="K47" s="938"/>
    </row>
    <row r="48" spans="2:12" ht="15" customHeight="1">
      <c r="B48" s="829"/>
      <c r="C48" s="829"/>
      <c r="D48" s="829"/>
      <c r="E48" s="1049"/>
      <c r="F48" s="888"/>
      <c r="G48" s="871" t="s">
        <v>1559</v>
      </c>
      <c r="H48" s="853"/>
      <c r="I48" s="854"/>
      <c r="J48" s="880">
        <f>H48*I48</f>
        <v>0</v>
      </c>
      <c r="K48" s="846" t="s">
        <v>1844</v>
      </c>
    </row>
    <row r="49" spans="2:11" ht="15" customHeight="1">
      <c r="B49" s="829"/>
      <c r="C49" s="829"/>
      <c r="D49" s="829"/>
      <c r="E49" s="887"/>
      <c r="F49" s="888"/>
      <c r="G49" s="889"/>
      <c r="H49" s="879"/>
      <c r="I49" s="939"/>
      <c r="J49" s="891"/>
      <c r="K49" s="949"/>
    </row>
    <row r="50" spans="2:11" ht="15" customHeight="1">
      <c r="B50" s="829"/>
      <c r="C50" s="829"/>
      <c r="D50" s="829"/>
      <c r="E50" s="1053" t="s">
        <v>1773</v>
      </c>
      <c r="F50" s="1054"/>
      <c r="G50" s="1054"/>
      <c r="H50" s="1054"/>
      <c r="I50" s="1054"/>
      <c r="J50" s="1055"/>
      <c r="K50" s="911"/>
    </row>
    <row r="51" spans="2:11" ht="15">
      <c r="B51" s="829"/>
      <c r="C51" s="829"/>
      <c r="D51" s="829"/>
      <c r="E51" s="830"/>
      <c r="F51" s="831" t="s">
        <v>1778</v>
      </c>
      <c r="G51" s="832"/>
      <c r="H51" s="859"/>
      <c r="I51" s="834"/>
      <c r="J51" s="835"/>
      <c r="K51" s="912"/>
    </row>
    <row r="52" spans="2:11" ht="60">
      <c r="B52" s="440" t="s">
        <v>1197</v>
      </c>
      <c r="C52" s="441" t="s">
        <v>434</v>
      </c>
      <c r="D52" s="471">
        <v>45</v>
      </c>
      <c r="E52" s="1048"/>
      <c r="F52" s="855" t="s">
        <v>1814</v>
      </c>
      <c r="G52" s="856"/>
      <c r="H52" s="915"/>
      <c r="I52" s="868"/>
      <c r="J52" s="916"/>
      <c r="K52" s="458"/>
    </row>
    <row r="53" spans="2:11" ht="15">
      <c r="B53" s="829"/>
      <c r="C53" s="829"/>
      <c r="D53" s="829"/>
      <c r="E53" s="1049"/>
      <c r="F53" s="857"/>
      <c r="G53" s="858" t="s">
        <v>1559</v>
      </c>
      <c r="H53" s="853">
        <v>1</v>
      </c>
      <c r="I53" s="872"/>
      <c r="J53" s="880">
        <f>H53*I53</f>
        <v>0</v>
      </c>
      <c r="K53" s="846" t="s">
        <v>1844</v>
      </c>
    </row>
    <row r="54" spans="2:11" ht="60">
      <c r="B54" s="440" t="s">
        <v>1197</v>
      </c>
      <c r="C54" s="441" t="s">
        <v>434</v>
      </c>
      <c r="D54" s="471">
        <v>46</v>
      </c>
      <c r="E54" s="1048"/>
      <c r="F54" s="855" t="s">
        <v>1780</v>
      </c>
      <c r="G54" s="856"/>
      <c r="H54" s="849"/>
      <c r="I54" s="850"/>
      <c r="J54" s="850"/>
      <c r="K54" s="491"/>
    </row>
    <row r="55" spans="2:11" ht="15">
      <c r="B55" s="829"/>
      <c r="C55" s="829"/>
      <c r="D55" s="829"/>
      <c r="E55" s="1049"/>
      <c r="F55" s="870"/>
      <c r="G55" s="871" t="s">
        <v>1781</v>
      </c>
      <c r="H55" s="853">
        <v>1</v>
      </c>
      <c r="I55" s="854"/>
      <c r="J55" s="880">
        <f>H55*I55</f>
        <v>0</v>
      </c>
      <c r="K55" s="846" t="s">
        <v>1844</v>
      </c>
    </row>
    <row r="56" spans="2:11" ht="60">
      <c r="B56" s="440" t="s">
        <v>1197</v>
      </c>
      <c r="C56" s="441" t="s">
        <v>434</v>
      </c>
      <c r="D56" s="471">
        <v>47</v>
      </c>
      <c r="E56" s="1048"/>
      <c r="F56" s="855" t="s">
        <v>1782</v>
      </c>
      <c r="G56" s="856"/>
      <c r="H56" s="849"/>
      <c r="I56" s="850"/>
      <c r="J56" s="850"/>
      <c r="K56" s="575"/>
    </row>
    <row r="57" spans="2:11" ht="15">
      <c r="B57" s="829"/>
      <c r="C57" s="829"/>
      <c r="D57" s="829"/>
      <c r="E57" s="1049"/>
      <c r="F57" s="857"/>
      <c r="G57" s="858" t="s">
        <v>1559</v>
      </c>
      <c r="H57" s="853">
        <v>1</v>
      </c>
      <c r="I57" s="854"/>
      <c r="J57" s="880">
        <f>H57*I57</f>
        <v>0</v>
      </c>
      <c r="K57" s="846" t="s">
        <v>1844</v>
      </c>
    </row>
    <row r="58" spans="2:11" ht="15">
      <c r="B58" s="829"/>
      <c r="C58" s="829"/>
      <c r="D58" s="829"/>
      <c r="E58" s="893"/>
      <c r="F58" s="831" t="s">
        <v>1783</v>
      </c>
      <c r="G58" s="832"/>
      <c r="H58" s="859"/>
      <c r="I58" s="834"/>
      <c r="J58" s="860"/>
      <c r="K58" s="491"/>
    </row>
    <row r="59" spans="2:11" ht="195">
      <c r="B59" s="440" t="s">
        <v>1197</v>
      </c>
      <c r="C59" s="441" t="s">
        <v>434</v>
      </c>
      <c r="D59" s="471">
        <v>48</v>
      </c>
      <c r="E59" s="1048"/>
      <c r="F59" s="855" t="s">
        <v>1815</v>
      </c>
      <c r="G59" s="856"/>
      <c r="H59" s="849"/>
      <c r="I59" s="916"/>
      <c r="J59" s="850"/>
      <c r="K59" s="575"/>
    </row>
    <row r="60" spans="2:11" ht="15">
      <c r="B60" s="829"/>
      <c r="C60" s="829"/>
      <c r="D60" s="829"/>
      <c r="E60" s="1056"/>
      <c r="F60" s="869" t="s">
        <v>1756</v>
      </c>
      <c r="G60" s="866"/>
      <c r="H60" s="843"/>
      <c r="I60" s="917"/>
      <c r="J60" s="845"/>
      <c r="K60" s="458"/>
    </row>
    <row r="61" spans="2:11" ht="15">
      <c r="B61" s="829"/>
      <c r="C61" s="829"/>
      <c r="D61" s="829"/>
      <c r="E61" s="1056"/>
      <c r="F61" s="869" t="s">
        <v>1785</v>
      </c>
      <c r="G61" s="866" t="s">
        <v>1372</v>
      </c>
      <c r="H61" s="843">
        <v>5</v>
      </c>
      <c r="I61" s="917"/>
      <c r="J61" s="845">
        <f>H61*I61</f>
        <v>0</v>
      </c>
      <c r="K61" s="575" t="s">
        <v>1844</v>
      </c>
    </row>
    <row r="62" spans="2:11" ht="15">
      <c r="B62" s="829"/>
      <c r="C62" s="829"/>
      <c r="D62" s="829"/>
      <c r="E62" s="1056"/>
      <c r="F62" s="869" t="s">
        <v>1786</v>
      </c>
      <c r="G62" s="866" t="s">
        <v>1372</v>
      </c>
      <c r="H62" s="843">
        <v>10</v>
      </c>
      <c r="I62" s="917"/>
      <c r="J62" s="845">
        <f>H62*I62</f>
        <v>0</v>
      </c>
      <c r="K62" s="575" t="s">
        <v>1844</v>
      </c>
    </row>
    <row r="63" spans="2:11" ht="15">
      <c r="B63" s="829"/>
      <c r="C63" s="829"/>
      <c r="D63" s="829"/>
      <c r="E63" s="1056"/>
      <c r="F63" s="869" t="s">
        <v>1788</v>
      </c>
      <c r="G63" s="837"/>
      <c r="H63" s="918"/>
      <c r="I63" s="892"/>
      <c r="J63" s="840"/>
      <c r="K63" s="575"/>
    </row>
    <row r="64" spans="2:11" ht="15">
      <c r="B64" s="829"/>
      <c r="C64" s="829"/>
      <c r="D64" s="829"/>
      <c r="E64" s="1056"/>
      <c r="F64" s="869" t="s">
        <v>1789</v>
      </c>
      <c r="G64" s="866" t="s">
        <v>1790</v>
      </c>
      <c r="H64" s="843">
        <v>1</v>
      </c>
      <c r="I64" s="917"/>
      <c r="J64" s="845">
        <f>H64*I64</f>
        <v>0</v>
      </c>
      <c r="K64" s="575" t="s">
        <v>1844</v>
      </c>
    </row>
    <row r="65" spans="2:11" ht="15">
      <c r="B65" s="829"/>
      <c r="C65" s="829"/>
      <c r="D65" s="829"/>
      <c r="E65" s="1056"/>
      <c r="F65" s="869" t="s">
        <v>1791</v>
      </c>
      <c r="G65" s="866" t="s">
        <v>1790</v>
      </c>
      <c r="H65" s="843">
        <v>5</v>
      </c>
      <c r="I65" s="917"/>
      <c r="J65" s="845">
        <f>H65*I65</f>
        <v>0</v>
      </c>
      <c r="K65" s="575" t="s">
        <v>1844</v>
      </c>
    </row>
    <row r="66" spans="2:11" ht="15">
      <c r="B66" s="829"/>
      <c r="C66" s="829"/>
      <c r="D66" s="829"/>
      <c r="E66" s="1056"/>
      <c r="F66" s="869" t="s">
        <v>1792</v>
      </c>
      <c r="G66" s="866" t="s">
        <v>1790</v>
      </c>
      <c r="H66" s="843">
        <v>5</v>
      </c>
      <c r="I66" s="917"/>
      <c r="J66" s="845">
        <f>H66*I66</f>
        <v>0</v>
      </c>
      <c r="K66" s="575" t="s">
        <v>1844</v>
      </c>
    </row>
    <row r="67" spans="2:11" s="363" customFormat="1" ht="15">
      <c r="B67" s="940"/>
      <c r="C67" s="940"/>
      <c r="D67" s="940"/>
      <c r="E67" s="1056"/>
      <c r="F67" s="919" t="s">
        <v>1798</v>
      </c>
      <c r="G67" s="837"/>
      <c r="H67" s="918"/>
      <c r="I67" s="892"/>
      <c r="J67" s="840"/>
      <c r="K67" s="941"/>
    </row>
    <row r="68" spans="2:11" s="363" customFormat="1" ht="15">
      <c r="B68" s="940"/>
      <c r="C68" s="940"/>
      <c r="D68" s="940"/>
      <c r="E68" s="1056"/>
      <c r="F68" s="919" t="s">
        <v>1799</v>
      </c>
      <c r="G68" s="866" t="s">
        <v>1790</v>
      </c>
      <c r="H68" s="843">
        <v>2</v>
      </c>
      <c r="I68" s="917"/>
      <c r="J68" s="845">
        <f>H68*I68</f>
        <v>0</v>
      </c>
      <c r="K68" s="575" t="s">
        <v>1844</v>
      </c>
    </row>
    <row r="69" spans="2:11" s="363" customFormat="1" ht="15">
      <c r="B69" s="940"/>
      <c r="C69" s="940"/>
      <c r="D69" s="940"/>
      <c r="E69" s="1056"/>
      <c r="F69" s="919" t="s">
        <v>1816</v>
      </c>
      <c r="G69" s="866" t="s">
        <v>1790</v>
      </c>
      <c r="H69" s="843">
        <v>1</v>
      </c>
      <c r="I69" s="917"/>
      <c r="J69" s="845">
        <f>H69*I69</f>
        <v>0</v>
      </c>
      <c r="K69" s="575" t="s">
        <v>1844</v>
      </c>
    </row>
    <row r="70" spans="2:11" ht="15">
      <c r="B70" s="829"/>
      <c r="C70" s="829"/>
      <c r="D70" s="829"/>
      <c r="E70" s="1056"/>
      <c r="F70" s="919" t="s">
        <v>1800</v>
      </c>
      <c r="G70" s="866" t="s">
        <v>1790</v>
      </c>
      <c r="H70" s="843">
        <v>2</v>
      </c>
      <c r="I70" s="917"/>
      <c r="J70" s="880">
        <f>H70*I70</f>
        <v>0</v>
      </c>
      <c r="K70" s="846" t="s">
        <v>1844</v>
      </c>
    </row>
    <row r="71" spans="2:11" ht="120">
      <c r="B71" s="440" t="s">
        <v>1197</v>
      </c>
      <c r="C71" s="441" t="s">
        <v>434</v>
      </c>
      <c r="D71" s="471">
        <v>49</v>
      </c>
      <c r="E71" s="1061"/>
      <c r="F71" s="920" t="s">
        <v>1817</v>
      </c>
      <c r="G71" s="921"/>
      <c r="H71" s="922"/>
      <c r="I71" s="923"/>
      <c r="J71" s="923"/>
      <c r="K71" s="575"/>
    </row>
    <row r="72" spans="2:11" ht="15">
      <c r="B72" s="829"/>
      <c r="C72" s="829"/>
      <c r="D72" s="829"/>
      <c r="E72" s="1062"/>
      <c r="F72" s="924"/>
      <c r="G72" s="925" t="s">
        <v>1559</v>
      </c>
      <c r="H72" s="926">
        <v>1</v>
      </c>
      <c r="I72" s="927"/>
      <c r="J72" s="880">
        <f>H72*I72</f>
        <v>0</v>
      </c>
      <c r="K72" s="846" t="s">
        <v>1844</v>
      </c>
    </row>
    <row r="73" spans="2:11" ht="75">
      <c r="B73" s="440" t="s">
        <v>1197</v>
      </c>
      <c r="C73" s="441" t="s">
        <v>434</v>
      </c>
      <c r="D73" s="471">
        <v>50</v>
      </c>
      <c r="E73" s="1061"/>
      <c r="F73" s="920" t="s">
        <v>1802</v>
      </c>
      <c r="G73" s="921"/>
      <c r="H73" s="922"/>
      <c r="I73" s="923"/>
      <c r="J73" s="923"/>
      <c r="K73" s="491"/>
    </row>
    <row r="74" spans="2:11" ht="15">
      <c r="B74" s="829"/>
      <c r="C74" s="829"/>
      <c r="D74" s="829"/>
      <c r="E74" s="1062"/>
      <c r="F74" s="924" t="s">
        <v>1803</v>
      </c>
      <c r="G74" s="925" t="s">
        <v>297</v>
      </c>
      <c r="H74" s="926">
        <v>1</v>
      </c>
      <c r="I74" s="927"/>
      <c r="J74" s="880">
        <f>H74*I74</f>
        <v>0</v>
      </c>
      <c r="K74" s="846" t="s">
        <v>1844</v>
      </c>
    </row>
    <row r="75" spans="2:11" ht="75">
      <c r="B75" s="440" t="s">
        <v>1197</v>
      </c>
      <c r="C75" s="441" t="s">
        <v>434</v>
      </c>
      <c r="D75" s="471">
        <v>51</v>
      </c>
      <c r="E75" s="1048"/>
      <c r="F75" s="928" t="s">
        <v>1804</v>
      </c>
      <c r="G75" s="866"/>
      <c r="H75" s="843"/>
      <c r="I75" s="917"/>
      <c r="J75" s="845"/>
      <c r="K75" s="491"/>
    </row>
    <row r="76" spans="2:11" ht="15">
      <c r="B76" s="829"/>
      <c r="C76" s="829"/>
      <c r="D76" s="829"/>
      <c r="E76" s="1049"/>
      <c r="F76" s="929" t="s">
        <v>1805</v>
      </c>
      <c r="G76" s="871" t="s">
        <v>297</v>
      </c>
      <c r="H76" s="853">
        <v>1</v>
      </c>
      <c r="I76" s="854"/>
      <c r="J76" s="880">
        <f>H76*I76</f>
        <v>0</v>
      </c>
      <c r="K76" s="846" t="s">
        <v>1844</v>
      </c>
    </row>
    <row r="77" spans="2:11" ht="90">
      <c r="B77" s="440" t="s">
        <v>1197</v>
      </c>
      <c r="C77" s="441" t="s">
        <v>434</v>
      </c>
      <c r="D77" s="471">
        <v>52</v>
      </c>
      <c r="E77" s="1048"/>
      <c r="F77" s="847" t="s">
        <v>1808</v>
      </c>
      <c r="G77" s="856"/>
      <c r="H77" s="849"/>
      <c r="I77" s="916"/>
      <c r="J77" s="850"/>
      <c r="K77" s="491"/>
    </row>
    <row r="78" spans="2:11" ht="15">
      <c r="B78" s="829"/>
      <c r="C78" s="829"/>
      <c r="D78" s="829"/>
      <c r="E78" s="1049"/>
      <c r="F78" s="930" t="s">
        <v>1809</v>
      </c>
      <c r="G78" s="871" t="s">
        <v>297</v>
      </c>
      <c r="H78" s="853">
        <v>1</v>
      </c>
      <c r="I78" s="854"/>
      <c r="J78" s="880">
        <f>H78*I78</f>
        <v>0</v>
      </c>
      <c r="K78" s="846" t="s">
        <v>1844</v>
      </c>
    </row>
    <row r="79" spans="2:11" ht="45">
      <c r="B79" s="440" t="s">
        <v>1197</v>
      </c>
      <c r="C79" s="441" t="s">
        <v>434</v>
      </c>
      <c r="D79" s="471">
        <v>53</v>
      </c>
      <c r="E79" s="1048"/>
      <c r="F79" s="847" t="s">
        <v>1810</v>
      </c>
      <c r="G79" s="856"/>
      <c r="H79" s="849"/>
      <c r="I79" s="850"/>
      <c r="J79" s="850"/>
      <c r="K79" s="458"/>
    </row>
    <row r="80" spans="2:11" ht="15">
      <c r="B80" s="829"/>
      <c r="C80" s="829"/>
      <c r="D80" s="829"/>
      <c r="E80" s="1049"/>
      <c r="F80" s="857"/>
      <c r="G80" s="871" t="s">
        <v>1559</v>
      </c>
      <c r="H80" s="853">
        <v>1</v>
      </c>
      <c r="I80" s="854"/>
      <c r="J80" s="880">
        <f>H80*I80</f>
        <v>0</v>
      </c>
      <c r="K80" s="846" t="s">
        <v>1844</v>
      </c>
    </row>
    <row r="81" spans="2:11" ht="30">
      <c r="B81" s="440" t="s">
        <v>1197</v>
      </c>
      <c r="C81" s="441" t="s">
        <v>434</v>
      </c>
      <c r="D81" s="471">
        <v>54</v>
      </c>
      <c r="E81" s="1048"/>
      <c r="F81" s="931" t="s">
        <v>1768</v>
      </c>
      <c r="G81" s="856"/>
      <c r="H81" s="849"/>
      <c r="I81" s="850"/>
      <c r="J81" s="850"/>
      <c r="K81" s="491"/>
    </row>
    <row r="82" spans="2:11" ht="15">
      <c r="B82" s="829"/>
      <c r="C82" s="829"/>
      <c r="D82" s="829"/>
      <c r="E82" s="1049"/>
      <c r="F82" s="932"/>
      <c r="G82" s="871" t="s">
        <v>1559</v>
      </c>
      <c r="H82" s="853">
        <v>1</v>
      </c>
      <c r="I82" s="854"/>
      <c r="J82" s="880">
        <f>H82*I82</f>
        <v>0</v>
      </c>
      <c r="K82" s="846" t="s">
        <v>1844</v>
      </c>
    </row>
    <row r="83" spans="2:11" ht="60">
      <c r="B83" s="440" t="s">
        <v>1197</v>
      </c>
      <c r="C83" s="441" t="s">
        <v>434</v>
      </c>
      <c r="D83" s="471">
        <v>55</v>
      </c>
      <c r="E83" s="1048"/>
      <c r="F83" s="847" t="s">
        <v>1811</v>
      </c>
      <c r="G83" s="856"/>
      <c r="H83" s="849"/>
      <c r="I83" s="850"/>
      <c r="J83" s="850"/>
      <c r="K83" s="491"/>
    </row>
    <row r="84" spans="2:11">
      <c r="B84" s="829"/>
      <c r="C84" s="829"/>
      <c r="D84" s="829"/>
      <c r="E84" s="1049"/>
      <c r="F84" s="886"/>
      <c r="G84" s="871" t="s">
        <v>1559</v>
      </c>
      <c r="H84" s="853">
        <v>1</v>
      </c>
      <c r="I84" s="854"/>
      <c r="J84" s="880">
        <f>H84*I84</f>
        <v>0</v>
      </c>
      <c r="K84" s="846" t="s">
        <v>1844</v>
      </c>
    </row>
    <row r="85" spans="2:11" ht="45">
      <c r="B85" s="440" t="s">
        <v>1197</v>
      </c>
      <c r="C85" s="441" t="s">
        <v>434</v>
      </c>
      <c r="D85" s="471">
        <v>56</v>
      </c>
      <c r="E85" s="1048"/>
      <c r="F85" s="847" t="s">
        <v>1812</v>
      </c>
      <c r="G85" s="856"/>
      <c r="H85" s="849"/>
      <c r="I85" s="916"/>
      <c r="J85" s="850"/>
      <c r="K85" s="458"/>
    </row>
    <row r="86" spans="2:11">
      <c r="B86" s="829"/>
      <c r="C86" s="829"/>
      <c r="D86" s="829"/>
      <c r="E86" s="1049"/>
      <c r="F86" s="886"/>
      <c r="G86" s="871" t="s">
        <v>1372</v>
      </c>
      <c r="H86" s="853">
        <v>25</v>
      </c>
      <c r="I86" s="854"/>
      <c r="J86" s="880">
        <f>H86*I86</f>
        <v>0</v>
      </c>
      <c r="K86" s="846" t="s">
        <v>1844</v>
      </c>
    </row>
    <row r="87" spans="2:11" ht="58.5" customHeight="1">
      <c r="B87" s="440" t="s">
        <v>1197</v>
      </c>
      <c r="C87" s="441" t="s">
        <v>434</v>
      </c>
      <c r="D87" s="471">
        <v>57</v>
      </c>
      <c r="E87" s="1048"/>
      <c r="F87" s="933" t="s">
        <v>1818</v>
      </c>
      <c r="G87" s="856"/>
      <c r="H87" s="849"/>
      <c r="I87" s="916"/>
      <c r="J87" s="850"/>
      <c r="K87" s="491"/>
    </row>
    <row r="88" spans="2:11" ht="15" customHeight="1">
      <c r="B88" s="440"/>
      <c r="C88" s="441"/>
      <c r="D88" s="471"/>
      <c r="E88" s="1049"/>
      <c r="F88" s="888"/>
      <c r="G88" s="871" t="s">
        <v>1559</v>
      </c>
      <c r="H88" s="853"/>
      <c r="I88" s="854"/>
      <c r="J88" s="880">
        <f>H88*I88</f>
        <v>0</v>
      </c>
      <c r="K88" s="846" t="s">
        <v>1844</v>
      </c>
    </row>
    <row r="89" spans="2:11">
      <c r="B89" s="440"/>
      <c r="C89" s="441"/>
      <c r="D89" s="471"/>
      <c r="E89" s="942"/>
      <c r="F89" s="888"/>
      <c r="G89" s="889"/>
      <c r="H89" s="879"/>
      <c r="I89" s="895"/>
      <c r="J89" s="835"/>
      <c r="K89" s="947"/>
    </row>
    <row r="90" spans="2:11" ht="24.95" customHeight="1">
      <c r="B90" s="829"/>
      <c r="C90" s="829"/>
      <c r="D90" s="829"/>
      <c r="E90" s="896" t="s">
        <v>1615</v>
      </c>
      <c r="F90" s="943" t="s">
        <v>1819</v>
      </c>
      <c r="G90" s="898"/>
      <c r="H90" s="944"/>
      <c r="I90" s="945"/>
      <c r="J90" s="913">
        <f>SUM(J6:J88)</f>
        <v>0</v>
      </c>
      <c r="K90" s="447"/>
    </row>
    <row r="91" spans="2:11">
      <c r="B91" s="829"/>
      <c r="C91" s="829"/>
      <c r="D91" s="829"/>
      <c r="E91" s="906"/>
      <c r="F91" s="903"/>
      <c r="G91" s="907"/>
      <c r="H91" s="1025" t="s">
        <v>1844</v>
      </c>
      <c r="I91" s="1025"/>
      <c r="J91" s="946">
        <f>J6+J8+J10+J14+J15+J16+J18+J19+J20+J21+J22+J24+J25+J27+J28+J30+J32+J34+J36+J38+J40+J42+J44+J46+J48+J53+J55+J57+J61+J62+J64+J65+J66+J68+J69+J70+J72+J74+J76+J78+J80+J82+J84+J86+J88</f>
        <v>0</v>
      </c>
      <c r="K91" s="447"/>
    </row>
    <row r="92" spans="2:11">
      <c r="B92" s="829"/>
      <c r="C92" s="829"/>
      <c r="D92" s="829"/>
      <c r="E92" s="906"/>
      <c r="F92" s="903"/>
      <c r="G92" s="907"/>
      <c r="H92" s="1008" t="s">
        <v>1845</v>
      </c>
      <c r="I92" s="1008"/>
      <c r="J92" s="907"/>
      <c r="K92" s="536"/>
    </row>
    <row r="93" spans="2:11">
      <c r="E93" s="351"/>
      <c r="F93" s="354"/>
      <c r="H93" s="356"/>
      <c r="I93" s="357"/>
      <c r="J93" s="355"/>
    </row>
    <row r="94" spans="2:11">
      <c r="E94" s="351"/>
      <c r="F94" s="354"/>
      <c r="H94" s="364"/>
      <c r="J94" s="355"/>
    </row>
    <row r="96" spans="2:11">
      <c r="K96" s="378"/>
    </row>
    <row r="99" spans="11:11">
      <c r="K99" s="6"/>
    </row>
    <row r="100" spans="11:11">
      <c r="K100" s="6"/>
    </row>
    <row r="101" spans="11:11">
      <c r="K101" s="6"/>
    </row>
    <row r="102" spans="11:11">
      <c r="K102" s="6"/>
    </row>
    <row r="103" spans="11:11">
      <c r="K103" s="6"/>
    </row>
    <row r="104" spans="11:11">
      <c r="K104" s="6"/>
    </row>
    <row r="105" spans="11:11">
      <c r="K105" s="6"/>
    </row>
    <row r="106" spans="11:11">
      <c r="K106" s="6"/>
    </row>
    <row r="107" spans="11:11">
      <c r="K107" s="6"/>
    </row>
    <row r="108" spans="11:11">
      <c r="K108" s="6"/>
    </row>
    <row r="110" spans="11:11">
      <c r="K110" s="6"/>
    </row>
    <row r="112" spans="11:11">
      <c r="K112" s="6"/>
    </row>
    <row r="113" spans="11:11">
      <c r="K113" s="6"/>
    </row>
    <row r="114" spans="11:11">
      <c r="K114" s="6"/>
    </row>
    <row r="115" spans="11:11">
      <c r="K115" s="6"/>
    </row>
    <row r="116" spans="11:11">
      <c r="K116" s="6"/>
    </row>
    <row r="117" spans="11:11">
      <c r="K117" s="6"/>
    </row>
    <row r="118" spans="11:11">
      <c r="K118" s="6"/>
    </row>
    <row r="119" spans="11:11">
      <c r="K119" s="6"/>
    </row>
    <row r="121" spans="11:11">
      <c r="K121" s="6"/>
    </row>
    <row r="122" spans="11:11">
      <c r="K122" s="6"/>
    </row>
    <row r="123" spans="11:11">
      <c r="K123" s="6"/>
    </row>
    <row r="124" spans="11:11">
      <c r="K124" s="378"/>
    </row>
    <row r="125" spans="11:11">
      <c r="K125" s="6"/>
    </row>
    <row r="127" spans="11:11">
      <c r="K127" s="6"/>
    </row>
    <row r="128" spans="11:11">
      <c r="K128" s="6"/>
    </row>
    <row r="130" spans="11:11">
      <c r="K130" s="6"/>
    </row>
    <row r="131" spans="11:11">
      <c r="K131" s="6"/>
    </row>
    <row r="132" spans="11:11">
      <c r="K132" s="6"/>
    </row>
    <row r="133" spans="11:11">
      <c r="K133" s="6"/>
    </row>
    <row r="136" spans="11:11">
      <c r="K136" s="6"/>
    </row>
    <row r="138" spans="11:11">
      <c r="K138" s="6"/>
    </row>
    <row r="139" spans="11:11">
      <c r="K139" s="6"/>
    </row>
    <row r="140" spans="11:11">
      <c r="K140" s="6"/>
    </row>
    <row r="141" spans="11:11">
      <c r="K141" s="378"/>
    </row>
    <row r="143" spans="11:11">
      <c r="K143" s="6"/>
    </row>
    <row r="145" spans="11:11">
      <c r="K145" s="6"/>
    </row>
    <row r="147" spans="11:11">
      <c r="K147" s="6"/>
    </row>
    <row r="148" spans="11:11">
      <c r="K148" s="6"/>
    </row>
    <row r="149" spans="11:11">
      <c r="K149" s="6"/>
    </row>
    <row r="150" spans="11:11">
      <c r="K150" s="6"/>
    </row>
    <row r="151" spans="11:11">
      <c r="K151" s="6"/>
    </row>
    <row r="153" spans="11:11">
      <c r="K153" s="6"/>
    </row>
    <row r="155" spans="11:11">
      <c r="K155" s="6"/>
    </row>
    <row r="156" spans="11:11">
      <c r="K156" s="6"/>
    </row>
    <row r="157" spans="11:11">
      <c r="K157" s="6"/>
    </row>
    <row r="158" spans="11:11">
      <c r="K158" s="6"/>
    </row>
    <row r="161" spans="11:11">
      <c r="K161" s="6"/>
    </row>
    <row r="163" spans="11:11">
      <c r="K163" s="6"/>
    </row>
    <row r="164" spans="11:11">
      <c r="K164" s="6"/>
    </row>
    <row r="165" spans="11:11">
      <c r="K165" s="6"/>
    </row>
    <row r="167" spans="11:11">
      <c r="K167" s="6"/>
    </row>
    <row r="168" spans="11:11">
      <c r="K168" s="6"/>
    </row>
    <row r="174" spans="11:11">
      <c r="K174" s="378"/>
    </row>
    <row r="175" spans="11:11">
      <c r="K175" s="6"/>
    </row>
    <row r="177" spans="11:11">
      <c r="K177" s="6"/>
    </row>
    <row r="179" spans="11:11">
      <c r="K179" s="6"/>
    </row>
    <row r="181" spans="11:11">
      <c r="K181" s="6"/>
    </row>
    <row r="183" spans="11:11">
      <c r="K183" s="6"/>
    </row>
    <row r="184" spans="11:11">
      <c r="K184" s="6"/>
    </row>
    <row r="185" spans="11:11">
      <c r="K185" s="6"/>
    </row>
    <row r="196" spans="11:11">
      <c r="K196" s="6"/>
    </row>
  </sheetData>
  <mergeCells count="33">
    <mergeCell ref="H91:I91"/>
    <mergeCell ref="H92:I92"/>
    <mergeCell ref="E87:E88"/>
    <mergeCell ref="E75:E76"/>
    <mergeCell ref="E77:E78"/>
    <mergeCell ref="E79:E80"/>
    <mergeCell ref="E81:E82"/>
    <mergeCell ref="E83:E84"/>
    <mergeCell ref="E85:E86"/>
    <mergeCell ref="E73:E74"/>
    <mergeCell ref="E39:E40"/>
    <mergeCell ref="E41:E42"/>
    <mergeCell ref="E43:E44"/>
    <mergeCell ref="E45:E46"/>
    <mergeCell ref="E47:E48"/>
    <mergeCell ref="E50:J50"/>
    <mergeCell ref="E52:E53"/>
    <mergeCell ref="E54:E55"/>
    <mergeCell ref="E56:E57"/>
    <mergeCell ref="E59:E70"/>
    <mergeCell ref="E71:E72"/>
    <mergeCell ref="E37:E38"/>
    <mergeCell ref="B1:D1"/>
    <mergeCell ref="F2:J2"/>
    <mergeCell ref="E3:J3"/>
    <mergeCell ref="E5:E6"/>
    <mergeCell ref="E7:E8"/>
    <mergeCell ref="E9:E10"/>
    <mergeCell ref="E12:E28"/>
    <mergeCell ref="E29:E30"/>
    <mergeCell ref="E31:E32"/>
    <mergeCell ref="E33:E34"/>
    <mergeCell ref="E35:E36"/>
  </mergeCells>
  <pageMargins left="0.70866141732283472" right="0.70866141732283472" top="1.0236220472440944" bottom="0.74803149606299213" header="0.31496062992125984" footer="0.31496062992125984"/>
  <pageSetup paperSize="9" scale="68" fitToHeight="0" orientation="portrait" r:id="rId1"/>
  <headerFooter alignWithMargins="0"/>
  <rowBreaks count="3" manualBreakCount="3">
    <brk id="10" min="1" max="10" man="1"/>
    <brk id="30" min="1" max="10" man="1"/>
    <brk id="58" min="1"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3B21C-1F60-447E-A6EA-D7F610515CF8}">
  <sheetPr>
    <tabColor theme="4"/>
  </sheetPr>
  <dimension ref="B1:K196"/>
  <sheetViews>
    <sheetView view="pageBreakPreview" topLeftCell="A59" zoomScaleNormal="100" zoomScaleSheetLayoutView="100" workbookViewId="0">
      <selection activeCell="J70" sqref="J70"/>
    </sheetView>
  </sheetViews>
  <sheetFormatPr defaultRowHeight="12.75"/>
  <cols>
    <col min="1" max="1" width="9.140625" style="352"/>
    <col min="2" max="2" width="6.5703125" style="352" customWidth="1"/>
    <col min="3" max="4" width="6.28515625" style="352" customWidth="1"/>
    <col min="5" max="5" width="4.7109375" style="366" customWidth="1"/>
    <col min="6" max="6" width="40" style="358" bestFit="1" customWidth="1"/>
    <col min="7" max="7" width="8.7109375" style="359" customWidth="1"/>
    <col min="8" max="8" width="8.7109375" style="370" customWidth="1"/>
    <col min="9" max="9" width="11.42578125" style="365" customWidth="1"/>
    <col min="10" max="10" width="15" style="359" customWidth="1"/>
    <col min="11" max="11" width="19.5703125" style="27" customWidth="1"/>
    <col min="12" max="258" width="9.140625" style="352"/>
    <col min="259" max="259" width="6.5703125" style="352" customWidth="1"/>
    <col min="260" max="261" width="6.28515625" style="352" customWidth="1"/>
    <col min="262" max="262" width="4.7109375" style="352" customWidth="1"/>
    <col min="263" max="263" width="40" style="352" bestFit="1" customWidth="1"/>
    <col min="264" max="265" width="8.7109375" style="352" customWidth="1"/>
    <col min="266" max="266" width="11.42578125" style="352" customWidth="1"/>
    <col min="267" max="267" width="15" style="352" customWidth="1"/>
    <col min="268" max="514" width="9.140625" style="352"/>
    <col min="515" max="515" width="6.5703125" style="352" customWidth="1"/>
    <col min="516" max="517" width="6.28515625" style="352" customWidth="1"/>
    <col min="518" max="518" width="4.7109375" style="352" customWidth="1"/>
    <col min="519" max="519" width="40" style="352" bestFit="1" customWidth="1"/>
    <col min="520" max="521" width="8.7109375" style="352" customWidth="1"/>
    <col min="522" max="522" width="11.42578125" style="352" customWidth="1"/>
    <col min="523" max="523" width="15" style="352" customWidth="1"/>
    <col min="524" max="770" width="9.140625" style="352"/>
    <col min="771" max="771" width="6.5703125" style="352" customWidth="1"/>
    <col min="772" max="773" width="6.28515625" style="352" customWidth="1"/>
    <col min="774" max="774" width="4.7109375" style="352" customWidth="1"/>
    <col min="775" max="775" width="40" style="352" bestFit="1" customWidth="1"/>
    <col min="776" max="777" width="8.7109375" style="352" customWidth="1"/>
    <col min="778" max="778" width="11.42578125" style="352" customWidth="1"/>
    <col min="779" max="779" width="15" style="352" customWidth="1"/>
    <col min="780" max="1026" width="9.140625" style="352"/>
    <col min="1027" max="1027" width="6.5703125" style="352" customWidth="1"/>
    <col min="1028" max="1029" width="6.28515625" style="352" customWidth="1"/>
    <col min="1030" max="1030" width="4.7109375" style="352" customWidth="1"/>
    <col min="1031" max="1031" width="40" style="352" bestFit="1" customWidth="1"/>
    <col min="1032" max="1033" width="8.7109375" style="352" customWidth="1"/>
    <col min="1034" max="1034" width="11.42578125" style="352" customWidth="1"/>
    <col min="1035" max="1035" width="15" style="352" customWidth="1"/>
    <col min="1036" max="1282" width="9.140625" style="352"/>
    <col min="1283" max="1283" width="6.5703125" style="352" customWidth="1"/>
    <col min="1284" max="1285" width="6.28515625" style="352" customWidth="1"/>
    <col min="1286" max="1286" width="4.7109375" style="352" customWidth="1"/>
    <col min="1287" max="1287" width="40" style="352" bestFit="1" customWidth="1"/>
    <col min="1288" max="1289" width="8.7109375" style="352" customWidth="1"/>
    <col min="1290" max="1290" width="11.42578125" style="352" customWidth="1"/>
    <col min="1291" max="1291" width="15" style="352" customWidth="1"/>
    <col min="1292" max="1538" width="9.140625" style="352"/>
    <col min="1539" max="1539" width="6.5703125" style="352" customWidth="1"/>
    <col min="1540" max="1541" width="6.28515625" style="352" customWidth="1"/>
    <col min="1542" max="1542" width="4.7109375" style="352" customWidth="1"/>
    <col min="1543" max="1543" width="40" style="352" bestFit="1" customWidth="1"/>
    <col min="1544" max="1545" width="8.7109375" style="352" customWidth="1"/>
    <col min="1546" max="1546" width="11.42578125" style="352" customWidth="1"/>
    <col min="1547" max="1547" width="15" style="352" customWidth="1"/>
    <col min="1548" max="1794" width="9.140625" style="352"/>
    <col min="1795" max="1795" width="6.5703125" style="352" customWidth="1"/>
    <col min="1796" max="1797" width="6.28515625" style="352" customWidth="1"/>
    <col min="1798" max="1798" width="4.7109375" style="352" customWidth="1"/>
    <col min="1799" max="1799" width="40" style="352" bestFit="1" customWidth="1"/>
    <col min="1800" max="1801" width="8.7109375" style="352" customWidth="1"/>
    <col min="1802" max="1802" width="11.42578125" style="352" customWidth="1"/>
    <col min="1803" max="1803" width="15" style="352" customWidth="1"/>
    <col min="1804" max="2050" width="9.140625" style="352"/>
    <col min="2051" max="2051" width="6.5703125" style="352" customWidth="1"/>
    <col min="2052" max="2053" width="6.28515625" style="352" customWidth="1"/>
    <col min="2054" max="2054" width="4.7109375" style="352" customWidth="1"/>
    <col min="2055" max="2055" width="40" style="352" bestFit="1" customWidth="1"/>
    <col min="2056" max="2057" width="8.7109375" style="352" customWidth="1"/>
    <col min="2058" max="2058" width="11.42578125" style="352" customWidth="1"/>
    <col min="2059" max="2059" width="15" style="352" customWidth="1"/>
    <col min="2060" max="2306" width="9.140625" style="352"/>
    <col min="2307" max="2307" width="6.5703125" style="352" customWidth="1"/>
    <col min="2308" max="2309" width="6.28515625" style="352" customWidth="1"/>
    <col min="2310" max="2310" width="4.7109375" style="352" customWidth="1"/>
    <col min="2311" max="2311" width="40" style="352" bestFit="1" customWidth="1"/>
    <col min="2312" max="2313" width="8.7109375" style="352" customWidth="1"/>
    <col min="2314" max="2314" width="11.42578125" style="352" customWidth="1"/>
    <col min="2315" max="2315" width="15" style="352" customWidth="1"/>
    <col min="2316" max="2562" width="9.140625" style="352"/>
    <col min="2563" max="2563" width="6.5703125" style="352" customWidth="1"/>
    <col min="2564" max="2565" width="6.28515625" style="352" customWidth="1"/>
    <col min="2566" max="2566" width="4.7109375" style="352" customWidth="1"/>
    <col min="2567" max="2567" width="40" style="352" bestFit="1" customWidth="1"/>
    <col min="2568" max="2569" width="8.7109375" style="352" customWidth="1"/>
    <col min="2570" max="2570" width="11.42578125" style="352" customWidth="1"/>
    <col min="2571" max="2571" width="15" style="352" customWidth="1"/>
    <col min="2572" max="2818" width="9.140625" style="352"/>
    <col min="2819" max="2819" width="6.5703125" style="352" customWidth="1"/>
    <col min="2820" max="2821" width="6.28515625" style="352" customWidth="1"/>
    <col min="2822" max="2822" width="4.7109375" style="352" customWidth="1"/>
    <col min="2823" max="2823" width="40" style="352" bestFit="1" customWidth="1"/>
    <col min="2824" max="2825" width="8.7109375" style="352" customWidth="1"/>
    <col min="2826" max="2826" width="11.42578125" style="352" customWidth="1"/>
    <col min="2827" max="2827" width="15" style="352" customWidth="1"/>
    <col min="2828" max="3074" width="9.140625" style="352"/>
    <col min="3075" max="3075" width="6.5703125" style="352" customWidth="1"/>
    <col min="3076" max="3077" width="6.28515625" style="352" customWidth="1"/>
    <col min="3078" max="3078" width="4.7109375" style="352" customWidth="1"/>
    <col min="3079" max="3079" width="40" style="352" bestFit="1" customWidth="1"/>
    <col min="3080" max="3081" width="8.7109375" style="352" customWidth="1"/>
    <col min="3082" max="3082" width="11.42578125" style="352" customWidth="1"/>
    <col min="3083" max="3083" width="15" style="352" customWidth="1"/>
    <col min="3084" max="3330" width="9.140625" style="352"/>
    <col min="3331" max="3331" width="6.5703125" style="352" customWidth="1"/>
    <col min="3332" max="3333" width="6.28515625" style="352" customWidth="1"/>
    <col min="3334" max="3334" width="4.7109375" style="352" customWidth="1"/>
    <col min="3335" max="3335" width="40" style="352" bestFit="1" customWidth="1"/>
    <col min="3336" max="3337" width="8.7109375" style="352" customWidth="1"/>
    <col min="3338" max="3338" width="11.42578125" style="352" customWidth="1"/>
    <col min="3339" max="3339" width="15" style="352" customWidth="1"/>
    <col min="3340" max="3586" width="9.140625" style="352"/>
    <col min="3587" max="3587" width="6.5703125" style="352" customWidth="1"/>
    <col min="3588" max="3589" width="6.28515625" style="352" customWidth="1"/>
    <col min="3590" max="3590" width="4.7109375" style="352" customWidth="1"/>
    <col min="3591" max="3591" width="40" style="352" bestFit="1" customWidth="1"/>
    <col min="3592" max="3593" width="8.7109375" style="352" customWidth="1"/>
    <col min="3594" max="3594" width="11.42578125" style="352" customWidth="1"/>
    <col min="3595" max="3595" width="15" style="352" customWidth="1"/>
    <col min="3596" max="3842" width="9.140625" style="352"/>
    <col min="3843" max="3843" width="6.5703125" style="352" customWidth="1"/>
    <col min="3844" max="3845" width="6.28515625" style="352" customWidth="1"/>
    <col min="3846" max="3846" width="4.7109375" style="352" customWidth="1"/>
    <col min="3847" max="3847" width="40" style="352" bestFit="1" customWidth="1"/>
    <col min="3848" max="3849" width="8.7109375" style="352" customWidth="1"/>
    <col min="3850" max="3850" width="11.42578125" style="352" customWidth="1"/>
    <col min="3851" max="3851" width="15" style="352" customWidth="1"/>
    <col min="3852" max="4098" width="9.140625" style="352"/>
    <col min="4099" max="4099" width="6.5703125" style="352" customWidth="1"/>
    <col min="4100" max="4101" width="6.28515625" style="352" customWidth="1"/>
    <col min="4102" max="4102" width="4.7109375" style="352" customWidth="1"/>
    <col min="4103" max="4103" width="40" style="352" bestFit="1" customWidth="1"/>
    <col min="4104" max="4105" width="8.7109375" style="352" customWidth="1"/>
    <col min="4106" max="4106" width="11.42578125" style="352" customWidth="1"/>
    <col min="4107" max="4107" width="15" style="352" customWidth="1"/>
    <col min="4108" max="4354" width="9.140625" style="352"/>
    <col min="4355" max="4355" width="6.5703125" style="352" customWidth="1"/>
    <col min="4356" max="4357" width="6.28515625" style="352" customWidth="1"/>
    <col min="4358" max="4358" width="4.7109375" style="352" customWidth="1"/>
    <col min="4359" max="4359" width="40" style="352" bestFit="1" customWidth="1"/>
    <col min="4360" max="4361" width="8.7109375" style="352" customWidth="1"/>
    <col min="4362" max="4362" width="11.42578125" style="352" customWidth="1"/>
    <col min="4363" max="4363" width="15" style="352" customWidth="1"/>
    <col min="4364" max="4610" width="9.140625" style="352"/>
    <col min="4611" max="4611" width="6.5703125" style="352" customWidth="1"/>
    <col min="4612" max="4613" width="6.28515625" style="352" customWidth="1"/>
    <col min="4614" max="4614" width="4.7109375" style="352" customWidth="1"/>
    <col min="4615" max="4615" width="40" style="352" bestFit="1" customWidth="1"/>
    <col min="4616" max="4617" width="8.7109375" style="352" customWidth="1"/>
    <col min="4618" max="4618" width="11.42578125" style="352" customWidth="1"/>
    <col min="4619" max="4619" width="15" style="352" customWidth="1"/>
    <col min="4620" max="4866" width="9.140625" style="352"/>
    <col min="4867" max="4867" width="6.5703125" style="352" customWidth="1"/>
    <col min="4868" max="4869" width="6.28515625" style="352" customWidth="1"/>
    <col min="4870" max="4870" width="4.7109375" style="352" customWidth="1"/>
    <col min="4871" max="4871" width="40" style="352" bestFit="1" customWidth="1"/>
    <col min="4872" max="4873" width="8.7109375" style="352" customWidth="1"/>
    <col min="4874" max="4874" width="11.42578125" style="352" customWidth="1"/>
    <col min="4875" max="4875" width="15" style="352" customWidth="1"/>
    <col min="4876" max="5122" width="9.140625" style="352"/>
    <col min="5123" max="5123" width="6.5703125" style="352" customWidth="1"/>
    <col min="5124" max="5125" width="6.28515625" style="352" customWidth="1"/>
    <col min="5126" max="5126" width="4.7109375" style="352" customWidth="1"/>
    <col min="5127" max="5127" width="40" style="352" bestFit="1" customWidth="1"/>
    <col min="5128" max="5129" width="8.7109375" style="352" customWidth="1"/>
    <col min="5130" max="5130" width="11.42578125" style="352" customWidth="1"/>
    <col min="5131" max="5131" width="15" style="352" customWidth="1"/>
    <col min="5132" max="5378" width="9.140625" style="352"/>
    <col min="5379" max="5379" width="6.5703125" style="352" customWidth="1"/>
    <col min="5380" max="5381" width="6.28515625" style="352" customWidth="1"/>
    <col min="5382" max="5382" width="4.7109375" style="352" customWidth="1"/>
    <col min="5383" max="5383" width="40" style="352" bestFit="1" customWidth="1"/>
    <col min="5384" max="5385" width="8.7109375" style="352" customWidth="1"/>
    <col min="5386" max="5386" width="11.42578125" style="352" customWidth="1"/>
    <col min="5387" max="5387" width="15" style="352" customWidth="1"/>
    <col min="5388" max="5634" width="9.140625" style="352"/>
    <col min="5635" max="5635" width="6.5703125" style="352" customWidth="1"/>
    <col min="5636" max="5637" width="6.28515625" style="352" customWidth="1"/>
    <col min="5638" max="5638" width="4.7109375" style="352" customWidth="1"/>
    <col min="5639" max="5639" width="40" style="352" bestFit="1" customWidth="1"/>
    <col min="5640" max="5641" width="8.7109375" style="352" customWidth="1"/>
    <col min="5642" max="5642" width="11.42578125" style="352" customWidth="1"/>
    <col min="5643" max="5643" width="15" style="352" customWidth="1"/>
    <col min="5644" max="5890" width="9.140625" style="352"/>
    <col min="5891" max="5891" width="6.5703125" style="352" customWidth="1"/>
    <col min="5892" max="5893" width="6.28515625" style="352" customWidth="1"/>
    <col min="5894" max="5894" width="4.7109375" style="352" customWidth="1"/>
    <col min="5895" max="5895" width="40" style="352" bestFit="1" customWidth="1"/>
    <col min="5896" max="5897" width="8.7109375" style="352" customWidth="1"/>
    <col min="5898" max="5898" width="11.42578125" style="352" customWidth="1"/>
    <col min="5899" max="5899" width="15" style="352" customWidth="1"/>
    <col min="5900" max="6146" width="9.140625" style="352"/>
    <col min="6147" max="6147" width="6.5703125" style="352" customWidth="1"/>
    <col min="6148" max="6149" width="6.28515625" style="352" customWidth="1"/>
    <col min="6150" max="6150" width="4.7109375" style="352" customWidth="1"/>
    <col min="6151" max="6151" width="40" style="352" bestFit="1" customWidth="1"/>
    <col min="6152" max="6153" width="8.7109375" style="352" customWidth="1"/>
    <col min="6154" max="6154" width="11.42578125" style="352" customWidth="1"/>
    <col min="6155" max="6155" width="15" style="352" customWidth="1"/>
    <col min="6156" max="6402" width="9.140625" style="352"/>
    <col min="6403" max="6403" width="6.5703125" style="352" customWidth="1"/>
    <col min="6404" max="6405" width="6.28515625" style="352" customWidth="1"/>
    <col min="6406" max="6406" width="4.7109375" style="352" customWidth="1"/>
    <col min="6407" max="6407" width="40" style="352" bestFit="1" customWidth="1"/>
    <col min="6408" max="6409" width="8.7109375" style="352" customWidth="1"/>
    <col min="6410" max="6410" width="11.42578125" style="352" customWidth="1"/>
    <col min="6411" max="6411" width="15" style="352" customWidth="1"/>
    <col min="6412" max="6658" width="9.140625" style="352"/>
    <col min="6659" max="6659" width="6.5703125" style="352" customWidth="1"/>
    <col min="6660" max="6661" width="6.28515625" style="352" customWidth="1"/>
    <col min="6662" max="6662" width="4.7109375" style="352" customWidth="1"/>
    <col min="6663" max="6663" width="40" style="352" bestFit="1" customWidth="1"/>
    <col min="6664" max="6665" width="8.7109375" style="352" customWidth="1"/>
    <col min="6666" max="6666" width="11.42578125" style="352" customWidth="1"/>
    <col min="6667" max="6667" width="15" style="352" customWidth="1"/>
    <col min="6668" max="6914" width="9.140625" style="352"/>
    <col min="6915" max="6915" width="6.5703125" style="352" customWidth="1"/>
    <col min="6916" max="6917" width="6.28515625" style="352" customWidth="1"/>
    <col min="6918" max="6918" width="4.7109375" style="352" customWidth="1"/>
    <col min="6919" max="6919" width="40" style="352" bestFit="1" customWidth="1"/>
    <col min="6920" max="6921" width="8.7109375" style="352" customWidth="1"/>
    <col min="6922" max="6922" width="11.42578125" style="352" customWidth="1"/>
    <col min="6923" max="6923" width="15" style="352" customWidth="1"/>
    <col min="6924" max="7170" width="9.140625" style="352"/>
    <col min="7171" max="7171" width="6.5703125" style="352" customWidth="1"/>
    <col min="7172" max="7173" width="6.28515625" style="352" customWidth="1"/>
    <col min="7174" max="7174" width="4.7109375" style="352" customWidth="1"/>
    <col min="7175" max="7175" width="40" style="352" bestFit="1" customWidth="1"/>
    <col min="7176" max="7177" width="8.7109375" style="352" customWidth="1"/>
    <col min="7178" max="7178" width="11.42578125" style="352" customWidth="1"/>
    <col min="7179" max="7179" width="15" style="352" customWidth="1"/>
    <col min="7180" max="7426" width="9.140625" style="352"/>
    <col min="7427" max="7427" width="6.5703125" style="352" customWidth="1"/>
    <col min="7428" max="7429" width="6.28515625" style="352" customWidth="1"/>
    <col min="7430" max="7430" width="4.7109375" style="352" customWidth="1"/>
    <col min="7431" max="7431" width="40" style="352" bestFit="1" customWidth="1"/>
    <col min="7432" max="7433" width="8.7109375" style="352" customWidth="1"/>
    <col min="7434" max="7434" width="11.42578125" style="352" customWidth="1"/>
    <col min="7435" max="7435" width="15" style="352" customWidth="1"/>
    <col min="7436" max="7682" width="9.140625" style="352"/>
    <col min="7683" max="7683" width="6.5703125" style="352" customWidth="1"/>
    <col min="7684" max="7685" width="6.28515625" style="352" customWidth="1"/>
    <col min="7686" max="7686" width="4.7109375" style="352" customWidth="1"/>
    <col min="7687" max="7687" width="40" style="352" bestFit="1" customWidth="1"/>
    <col min="7688" max="7689" width="8.7109375" style="352" customWidth="1"/>
    <col min="7690" max="7690" width="11.42578125" style="352" customWidth="1"/>
    <col min="7691" max="7691" width="15" style="352" customWidth="1"/>
    <col min="7692" max="7938" width="9.140625" style="352"/>
    <col min="7939" max="7939" width="6.5703125" style="352" customWidth="1"/>
    <col min="7940" max="7941" width="6.28515625" style="352" customWidth="1"/>
    <col min="7942" max="7942" width="4.7109375" style="352" customWidth="1"/>
    <col min="7943" max="7943" width="40" style="352" bestFit="1" customWidth="1"/>
    <col min="7944" max="7945" width="8.7109375" style="352" customWidth="1"/>
    <col min="7946" max="7946" width="11.42578125" style="352" customWidth="1"/>
    <col min="7947" max="7947" width="15" style="352" customWidth="1"/>
    <col min="7948" max="8194" width="9.140625" style="352"/>
    <col min="8195" max="8195" width="6.5703125" style="352" customWidth="1"/>
    <col min="8196" max="8197" width="6.28515625" style="352" customWidth="1"/>
    <col min="8198" max="8198" width="4.7109375" style="352" customWidth="1"/>
    <col min="8199" max="8199" width="40" style="352" bestFit="1" customWidth="1"/>
    <col min="8200" max="8201" width="8.7109375" style="352" customWidth="1"/>
    <col min="8202" max="8202" width="11.42578125" style="352" customWidth="1"/>
    <col min="8203" max="8203" width="15" style="352" customWidth="1"/>
    <col min="8204" max="8450" width="9.140625" style="352"/>
    <col min="8451" max="8451" width="6.5703125" style="352" customWidth="1"/>
    <col min="8452" max="8453" width="6.28515625" style="352" customWidth="1"/>
    <col min="8454" max="8454" width="4.7109375" style="352" customWidth="1"/>
    <col min="8455" max="8455" width="40" style="352" bestFit="1" customWidth="1"/>
    <col min="8456" max="8457" width="8.7109375" style="352" customWidth="1"/>
    <col min="8458" max="8458" width="11.42578125" style="352" customWidth="1"/>
    <col min="8459" max="8459" width="15" style="352" customWidth="1"/>
    <col min="8460" max="8706" width="9.140625" style="352"/>
    <col min="8707" max="8707" width="6.5703125" style="352" customWidth="1"/>
    <col min="8708" max="8709" width="6.28515625" style="352" customWidth="1"/>
    <col min="8710" max="8710" width="4.7109375" style="352" customWidth="1"/>
    <col min="8711" max="8711" width="40" style="352" bestFit="1" customWidth="1"/>
    <col min="8712" max="8713" width="8.7109375" style="352" customWidth="1"/>
    <col min="8714" max="8714" width="11.42578125" style="352" customWidth="1"/>
    <col min="8715" max="8715" width="15" style="352" customWidth="1"/>
    <col min="8716" max="8962" width="9.140625" style="352"/>
    <col min="8963" max="8963" width="6.5703125" style="352" customWidth="1"/>
    <col min="8964" max="8965" width="6.28515625" style="352" customWidth="1"/>
    <col min="8966" max="8966" width="4.7109375" style="352" customWidth="1"/>
    <col min="8967" max="8967" width="40" style="352" bestFit="1" customWidth="1"/>
    <col min="8968" max="8969" width="8.7109375" style="352" customWidth="1"/>
    <col min="8970" max="8970" width="11.42578125" style="352" customWidth="1"/>
    <col min="8971" max="8971" width="15" style="352" customWidth="1"/>
    <col min="8972" max="9218" width="9.140625" style="352"/>
    <col min="9219" max="9219" width="6.5703125" style="352" customWidth="1"/>
    <col min="9220" max="9221" width="6.28515625" style="352" customWidth="1"/>
    <col min="9222" max="9222" width="4.7109375" style="352" customWidth="1"/>
    <col min="9223" max="9223" width="40" style="352" bestFit="1" customWidth="1"/>
    <col min="9224" max="9225" width="8.7109375" style="352" customWidth="1"/>
    <col min="9226" max="9226" width="11.42578125" style="352" customWidth="1"/>
    <col min="9227" max="9227" width="15" style="352" customWidth="1"/>
    <col min="9228" max="9474" width="9.140625" style="352"/>
    <col min="9475" max="9475" width="6.5703125" style="352" customWidth="1"/>
    <col min="9476" max="9477" width="6.28515625" style="352" customWidth="1"/>
    <col min="9478" max="9478" width="4.7109375" style="352" customWidth="1"/>
    <col min="9479" max="9479" width="40" style="352" bestFit="1" customWidth="1"/>
    <col min="9480" max="9481" width="8.7109375" style="352" customWidth="1"/>
    <col min="9482" max="9482" width="11.42578125" style="352" customWidth="1"/>
    <col min="9483" max="9483" width="15" style="352" customWidth="1"/>
    <col min="9484" max="9730" width="9.140625" style="352"/>
    <col min="9731" max="9731" width="6.5703125" style="352" customWidth="1"/>
    <col min="9732" max="9733" width="6.28515625" style="352" customWidth="1"/>
    <col min="9734" max="9734" width="4.7109375" style="352" customWidth="1"/>
    <col min="9735" max="9735" width="40" style="352" bestFit="1" customWidth="1"/>
    <col min="9736" max="9737" width="8.7109375" style="352" customWidth="1"/>
    <col min="9738" max="9738" width="11.42578125" style="352" customWidth="1"/>
    <col min="9739" max="9739" width="15" style="352" customWidth="1"/>
    <col min="9740" max="9986" width="9.140625" style="352"/>
    <col min="9987" max="9987" width="6.5703125" style="352" customWidth="1"/>
    <col min="9988" max="9989" width="6.28515625" style="352" customWidth="1"/>
    <col min="9990" max="9990" width="4.7109375" style="352" customWidth="1"/>
    <col min="9991" max="9991" width="40" style="352" bestFit="1" customWidth="1"/>
    <col min="9992" max="9993" width="8.7109375" style="352" customWidth="1"/>
    <col min="9994" max="9994" width="11.42578125" style="352" customWidth="1"/>
    <col min="9995" max="9995" width="15" style="352" customWidth="1"/>
    <col min="9996" max="10242" width="9.140625" style="352"/>
    <col min="10243" max="10243" width="6.5703125" style="352" customWidth="1"/>
    <col min="10244" max="10245" width="6.28515625" style="352" customWidth="1"/>
    <col min="10246" max="10246" width="4.7109375" style="352" customWidth="1"/>
    <col min="10247" max="10247" width="40" style="352" bestFit="1" customWidth="1"/>
    <col min="10248" max="10249" width="8.7109375" style="352" customWidth="1"/>
    <col min="10250" max="10250" width="11.42578125" style="352" customWidth="1"/>
    <col min="10251" max="10251" width="15" style="352" customWidth="1"/>
    <col min="10252" max="10498" width="9.140625" style="352"/>
    <col min="10499" max="10499" width="6.5703125" style="352" customWidth="1"/>
    <col min="10500" max="10501" width="6.28515625" style="352" customWidth="1"/>
    <col min="10502" max="10502" width="4.7109375" style="352" customWidth="1"/>
    <col min="10503" max="10503" width="40" style="352" bestFit="1" customWidth="1"/>
    <col min="10504" max="10505" width="8.7109375" style="352" customWidth="1"/>
    <col min="10506" max="10506" width="11.42578125" style="352" customWidth="1"/>
    <col min="10507" max="10507" width="15" style="352" customWidth="1"/>
    <col min="10508" max="10754" width="9.140625" style="352"/>
    <col min="10755" max="10755" width="6.5703125" style="352" customWidth="1"/>
    <col min="10756" max="10757" width="6.28515625" style="352" customWidth="1"/>
    <col min="10758" max="10758" width="4.7109375" style="352" customWidth="1"/>
    <col min="10759" max="10759" width="40" style="352" bestFit="1" customWidth="1"/>
    <col min="10760" max="10761" width="8.7109375" style="352" customWidth="1"/>
    <col min="10762" max="10762" width="11.42578125" style="352" customWidth="1"/>
    <col min="10763" max="10763" width="15" style="352" customWidth="1"/>
    <col min="10764" max="11010" width="9.140625" style="352"/>
    <col min="11011" max="11011" width="6.5703125" style="352" customWidth="1"/>
    <col min="11012" max="11013" width="6.28515625" style="352" customWidth="1"/>
    <col min="11014" max="11014" width="4.7109375" style="352" customWidth="1"/>
    <col min="11015" max="11015" width="40" style="352" bestFit="1" customWidth="1"/>
    <col min="11016" max="11017" width="8.7109375" style="352" customWidth="1"/>
    <col min="11018" max="11018" width="11.42578125" style="352" customWidth="1"/>
    <col min="11019" max="11019" width="15" style="352" customWidth="1"/>
    <col min="11020" max="11266" width="9.140625" style="352"/>
    <col min="11267" max="11267" width="6.5703125" style="352" customWidth="1"/>
    <col min="11268" max="11269" width="6.28515625" style="352" customWidth="1"/>
    <col min="11270" max="11270" width="4.7109375" style="352" customWidth="1"/>
    <col min="11271" max="11271" width="40" style="352" bestFit="1" customWidth="1"/>
    <col min="11272" max="11273" width="8.7109375" style="352" customWidth="1"/>
    <col min="11274" max="11274" width="11.42578125" style="352" customWidth="1"/>
    <col min="11275" max="11275" width="15" style="352" customWidth="1"/>
    <col min="11276" max="11522" width="9.140625" style="352"/>
    <col min="11523" max="11523" width="6.5703125" style="352" customWidth="1"/>
    <col min="11524" max="11525" width="6.28515625" style="352" customWidth="1"/>
    <col min="11526" max="11526" width="4.7109375" style="352" customWidth="1"/>
    <col min="11527" max="11527" width="40" style="352" bestFit="1" customWidth="1"/>
    <col min="11528" max="11529" width="8.7109375" style="352" customWidth="1"/>
    <col min="11530" max="11530" width="11.42578125" style="352" customWidth="1"/>
    <col min="11531" max="11531" width="15" style="352" customWidth="1"/>
    <col min="11532" max="11778" width="9.140625" style="352"/>
    <col min="11779" max="11779" width="6.5703125" style="352" customWidth="1"/>
    <col min="11780" max="11781" width="6.28515625" style="352" customWidth="1"/>
    <col min="11782" max="11782" width="4.7109375" style="352" customWidth="1"/>
    <col min="11783" max="11783" width="40" style="352" bestFit="1" customWidth="1"/>
    <col min="11784" max="11785" width="8.7109375" style="352" customWidth="1"/>
    <col min="11786" max="11786" width="11.42578125" style="352" customWidth="1"/>
    <col min="11787" max="11787" width="15" style="352" customWidth="1"/>
    <col min="11788" max="12034" width="9.140625" style="352"/>
    <col min="12035" max="12035" width="6.5703125" style="352" customWidth="1"/>
    <col min="12036" max="12037" width="6.28515625" style="352" customWidth="1"/>
    <col min="12038" max="12038" width="4.7109375" style="352" customWidth="1"/>
    <col min="12039" max="12039" width="40" style="352" bestFit="1" customWidth="1"/>
    <col min="12040" max="12041" width="8.7109375" style="352" customWidth="1"/>
    <col min="12042" max="12042" width="11.42578125" style="352" customWidth="1"/>
    <col min="12043" max="12043" width="15" style="352" customWidth="1"/>
    <col min="12044" max="12290" width="9.140625" style="352"/>
    <col min="12291" max="12291" width="6.5703125" style="352" customWidth="1"/>
    <col min="12292" max="12293" width="6.28515625" style="352" customWidth="1"/>
    <col min="12294" max="12294" width="4.7109375" style="352" customWidth="1"/>
    <col min="12295" max="12295" width="40" style="352" bestFit="1" customWidth="1"/>
    <col min="12296" max="12297" width="8.7109375" style="352" customWidth="1"/>
    <col min="12298" max="12298" width="11.42578125" style="352" customWidth="1"/>
    <col min="12299" max="12299" width="15" style="352" customWidth="1"/>
    <col min="12300" max="12546" width="9.140625" style="352"/>
    <col min="12547" max="12547" width="6.5703125" style="352" customWidth="1"/>
    <col min="12548" max="12549" width="6.28515625" style="352" customWidth="1"/>
    <col min="12550" max="12550" width="4.7109375" style="352" customWidth="1"/>
    <col min="12551" max="12551" width="40" style="352" bestFit="1" customWidth="1"/>
    <col min="12552" max="12553" width="8.7109375" style="352" customWidth="1"/>
    <col min="12554" max="12554" width="11.42578125" style="352" customWidth="1"/>
    <col min="12555" max="12555" width="15" style="352" customWidth="1"/>
    <col min="12556" max="12802" width="9.140625" style="352"/>
    <col min="12803" max="12803" width="6.5703125" style="352" customWidth="1"/>
    <col min="12804" max="12805" width="6.28515625" style="352" customWidth="1"/>
    <col min="12806" max="12806" width="4.7109375" style="352" customWidth="1"/>
    <col min="12807" max="12807" width="40" style="352" bestFit="1" customWidth="1"/>
    <col min="12808" max="12809" width="8.7109375" style="352" customWidth="1"/>
    <col min="12810" max="12810" width="11.42578125" style="352" customWidth="1"/>
    <col min="12811" max="12811" width="15" style="352" customWidth="1"/>
    <col min="12812" max="13058" width="9.140625" style="352"/>
    <col min="13059" max="13059" width="6.5703125" style="352" customWidth="1"/>
    <col min="13060" max="13061" width="6.28515625" style="352" customWidth="1"/>
    <col min="13062" max="13062" width="4.7109375" style="352" customWidth="1"/>
    <col min="13063" max="13063" width="40" style="352" bestFit="1" customWidth="1"/>
    <col min="13064" max="13065" width="8.7109375" style="352" customWidth="1"/>
    <col min="13066" max="13066" width="11.42578125" style="352" customWidth="1"/>
    <col min="13067" max="13067" width="15" style="352" customWidth="1"/>
    <col min="13068" max="13314" width="9.140625" style="352"/>
    <col min="13315" max="13315" width="6.5703125" style="352" customWidth="1"/>
    <col min="13316" max="13317" width="6.28515625" style="352" customWidth="1"/>
    <col min="13318" max="13318" width="4.7109375" style="352" customWidth="1"/>
    <col min="13319" max="13319" width="40" style="352" bestFit="1" customWidth="1"/>
    <col min="13320" max="13321" width="8.7109375" style="352" customWidth="1"/>
    <col min="13322" max="13322" width="11.42578125" style="352" customWidth="1"/>
    <col min="13323" max="13323" width="15" style="352" customWidth="1"/>
    <col min="13324" max="13570" width="9.140625" style="352"/>
    <col min="13571" max="13571" width="6.5703125" style="352" customWidth="1"/>
    <col min="13572" max="13573" width="6.28515625" style="352" customWidth="1"/>
    <col min="13574" max="13574" width="4.7109375" style="352" customWidth="1"/>
    <col min="13575" max="13575" width="40" style="352" bestFit="1" customWidth="1"/>
    <col min="13576" max="13577" width="8.7109375" style="352" customWidth="1"/>
    <col min="13578" max="13578" width="11.42578125" style="352" customWidth="1"/>
    <col min="13579" max="13579" width="15" style="352" customWidth="1"/>
    <col min="13580" max="13826" width="9.140625" style="352"/>
    <col min="13827" max="13827" width="6.5703125" style="352" customWidth="1"/>
    <col min="13828" max="13829" width="6.28515625" style="352" customWidth="1"/>
    <col min="13830" max="13830" width="4.7109375" style="352" customWidth="1"/>
    <col min="13831" max="13831" width="40" style="352" bestFit="1" customWidth="1"/>
    <col min="13832" max="13833" width="8.7109375" style="352" customWidth="1"/>
    <col min="13834" max="13834" width="11.42578125" style="352" customWidth="1"/>
    <col min="13835" max="13835" width="15" style="352" customWidth="1"/>
    <col min="13836" max="14082" width="9.140625" style="352"/>
    <col min="14083" max="14083" width="6.5703125" style="352" customWidth="1"/>
    <col min="14084" max="14085" width="6.28515625" style="352" customWidth="1"/>
    <col min="14086" max="14086" width="4.7109375" style="352" customWidth="1"/>
    <col min="14087" max="14087" width="40" style="352" bestFit="1" customWidth="1"/>
    <col min="14088" max="14089" width="8.7109375" style="352" customWidth="1"/>
    <col min="14090" max="14090" width="11.42578125" style="352" customWidth="1"/>
    <col min="14091" max="14091" width="15" style="352" customWidth="1"/>
    <col min="14092" max="14338" width="9.140625" style="352"/>
    <col min="14339" max="14339" width="6.5703125" style="352" customWidth="1"/>
    <col min="14340" max="14341" width="6.28515625" style="352" customWidth="1"/>
    <col min="14342" max="14342" width="4.7109375" style="352" customWidth="1"/>
    <col min="14343" max="14343" width="40" style="352" bestFit="1" customWidth="1"/>
    <col min="14344" max="14345" width="8.7109375" style="352" customWidth="1"/>
    <col min="14346" max="14346" width="11.42578125" style="352" customWidth="1"/>
    <col min="14347" max="14347" width="15" style="352" customWidth="1"/>
    <col min="14348" max="14594" width="9.140625" style="352"/>
    <col min="14595" max="14595" width="6.5703125" style="352" customWidth="1"/>
    <col min="14596" max="14597" width="6.28515625" style="352" customWidth="1"/>
    <col min="14598" max="14598" width="4.7109375" style="352" customWidth="1"/>
    <col min="14599" max="14599" width="40" style="352" bestFit="1" customWidth="1"/>
    <col min="14600" max="14601" width="8.7109375" style="352" customWidth="1"/>
    <col min="14602" max="14602" width="11.42578125" style="352" customWidth="1"/>
    <col min="14603" max="14603" width="15" style="352" customWidth="1"/>
    <col min="14604" max="14850" width="9.140625" style="352"/>
    <col min="14851" max="14851" width="6.5703125" style="352" customWidth="1"/>
    <col min="14852" max="14853" width="6.28515625" style="352" customWidth="1"/>
    <col min="14854" max="14854" width="4.7109375" style="352" customWidth="1"/>
    <col min="14855" max="14855" width="40" style="352" bestFit="1" customWidth="1"/>
    <col min="14856" max="14857" width="8.7109375" style="352" customWidth="1"/>
    <col min="14858" max="14858" width="11.42578125" style="352" customWidth="1"/>
    <col min="14859" max="14859" width="15" style="352" customWidth="1"/>
    <col min="14860" max="15106" width="9.140625" style="352"/>
    <col min="15107" max="15107" width="6.5703125" style="352" customWidth="1"/>
    <col min="15108" max="15109" width="6.28515625" style="352" customWidth="1"/>
    <col min="15110" max="15110" width="4.7109375" style="352" customWidth="1"/>
    <col min="15111" max="15111" width="40" style="352" bestFit="1" customWidth="1"/>
    <col min="15112" max="15113" width="8.7109375" style="352" customWidth="1"/>
    <col min="15114" max="15114" width="11.42578125" style="352" customWidth="1"/>
    <col min="15115" max="15115" width="15" style="352" customWidth="1"/>
    <col min="15116" max="15362" width="9.140625" style="352"/>
    <col min="15363" max="15363" width="6.5703125" style="352" customWidth="1"/>
    <col min="15364" max="15365" width="6.28515625" style="352" customWidth="1"/>
    <col min="15366" max="15366" width="4.7109375" style="352" customWidth="1"/>
    <col min="15367" max="15367" width="40" style="352" bestFit="1" customWidth="1"/>
    <col min="15368" max="15369" width="8.7109375" style="352" customWidth="1"/>
    <col min="15370" max="15370" width="11.42578125" style="352" customWidth="1"/>
    <col min="15371" max="15371" width="15" style="352" customWidth="1"/>
    <col min="15372" max="15618" width="9.140625" style="352"/>
    <col min="15619" max="15619" width="6.5703125" style="352" customWidth="1"/>
    <col min="15620" max="15621" width="6.28515625" style="352" customWidth="1"/>
    <col min="15622" max="15622" width="4.7109375" style="352" customWidth="1"/>
    <col min="15623" max="15623" width="40" style="352" bestFit="1" customWidth="1"/>
    <col min="15624" max="15625" width="8.7109375" style="352" customWidth="1"/>
    <col min="15626" max="15626" width="11.42578125" style="352" customWidth="1"/>
    <col min="15627" max="15627" width="15" style="352" customWidth="1"/>
    <col min="15628" max="15874" width="9.140625" style="352"/>
    <col min="15875" max="15875" width="6.5703125" style="352" customWidth="1"/>
    <col min="15876" max="15877" width="6.28515625" style="352" customWidth="1"/>
    <col min="15878" max="15878" width="4.7109375" style="352" customWidth="1"/>
    <col min="15879" max="15879" width="40" style="352" bestFit="1" customWidth="1"/>
    <col min="15880" max="15881" width="8.7109375" style="352" customWidth="1"/>
    <col min="15882" max="15882" width="11.42578125" style="352" customWidth="1"/>
    <col min="15883" max="15883" width="15" style="352" customWidth="1"/>
    <col min="15884" max="16130" width="9.140625" style="352"/>
    <col min="16131" max="16131" width="6.5703125" style="352" customWidth="1"/>
    <col min="16132" max="16133" width="6.28515625" style="352" customWidth="1"/>
    <col min="16134" max="16134" width="4.7109375" style="352" customWidth="1"/>
    <col min="16135" max="16135" width="40" style="352" bestFit="1" customWidth="1"/>
    <col min="16136" max="16137" width="8.7109375" style="352" customWidth="1"/>
    <col min="16138" max="16138" width="11.42578125" style="352" customWidth="1"/>
    <col min="16139" max="16139" width="15" style="352" customWidth="1"/>
    <col min="16140" max="16384" width="9.140625" style="352"/>
  </cols>
  <sheetData>
    <row r="1" spans="2:11" ht="24.95" customHeight="1">
      <c r="B1" s="829"/>
      <c r="C1" s="829"/>
      <c r="D1" s="829"/>
      <c r="E1" s="1063" t="s">
        <v>1820</v>
      </c>
      <c r="F1" s="1064"/>
      <c r="G1" s="1064"/>
      <c r="H1" s="1064"/>
      <c r="I1" s="1064"/>
      <c r="J1" s="1065"/>
      <c r="K1" s="536"/>
    </row>
    <row r="2" spans="2:11" ht="39.950000000000003" customHeight="1">
      <c r="B2" s="829"/>
      <c r="C2" s="829"/>
      <c r="D2" s="829"/>
      <c r="E2" s="914"/>
      <c r="F2" s="989"/>
      <c r="G2" s="990" t="s">
        <v>1821</v>
      </c>
      <c r="H2" s="991" t="s">
        <v>1822</v>
      </c>
      <c r="I2" s="992" t="s">
        <v>1823</v>
      </c>
      <c r="J2" s="993" t="s">
        <v>1824</v>
      </c>
      <c r="K2" s="405" t="s">
        <v>1846</v>
      </c>
    </row>
    <row r="3" spans="2:11" ht="15.75">
      <c r="B3" s="829"/>
      <c r="C3" s="829"/>
      <c r="D3" s="829"/>
      <c r="E3" s="830"/>
      <c r="F3" s="1050" t="s">
        <v>1825</v>
      </c>
      <c r="G3" s="1050"/>
      <c r="H3" s="1050"/>
      <c r="I3" s="1050"/>
      <c r="J3" s="1066"/>
      <c r="K3" s="757"/>
    </row>
    <row r="4" spans="2:11">
      <c r="B4" s="829"/>
      <c r="C4" s="829"/>
      <c r="D4" s="829"/>
      <c r="E4" s="1053" t="s">
        <v>1748</v>
      </c>
      <c r="F4" s="1054"/>
      <c r="G4" s="1054"/>
      <c r="H4" s="1054"/>
      <c r="I4" s="1054"/>
      <c r="J4" s="1055"/>
      <c r="K4" s="948"/>
    </row>
    <row r="5" spans="2:11" ht="15">
      <c r="B5" s="829"/>
      <c r="C5" s="829"/>
      <c r="D5" s="829"/>
      <c r="E5" s="830"/>
      <c r="F5" s="831" t="s">
        <v>1783</v>
      </c>
      <c r="G5" s="832"/>
      <c r="H5" s="859"/>
      <c r="I5" s="834"/>
      <c r="J5" s="835"/>
      <c r="K5" s="948"/>
    </row>
    <row r="6" spans="2:11" s="368" customFormat="1" ht="30" customHeight="1">
      <c r="B6" s="440" t="s">
        <v>1197</v>
      </c>
      <c r="C6" s="441" t="s">
        <v>434</v>
      </c>
      <c r="D6" s="471">
        <v>58</v>
      </c>
      <c r="E6" s="1067"/>
      <c r="F6" s="950" t="s">
        <v>1826</v>
      </c>
      <c r="G6" s="848"/>
      <c r="H6" s="951"/>
      <c r="I6" s="916"/>
      <c r="J6" s="850"/>
      <c r="K6" s="429"/>
    </row>
    <row r="7" spans="2:11" s="368" customFormat="1" ht="30">
      <c r="B7" s="829"/>
      <c r="C7" s="829"/>
      <c r="D7" s="829"/>
      <c r="E7" s="1068"/>
      <c r="F7" s="952" t="s">
        <v>1827</v>
      </c>
      <c r="G7" s="842"/>
      <c r="H7" s="953"/>
      <c r="I7" s="845"/>
      <c r="J7" s="845"/>
      <c r="K7" s="409"/>
    </row>
    <row r="8" spans="2:11" s="368" customFormat="1" ht="30">
      <c r="B8" s="829"/>
      <c r="C8" s="829"/>
      <c r="D8" s="829"/>
      <c r="E8" s="1068"/>
      <c r="F8" s="952" t="s">
        <v>1828</v>
      </c>
      <c r="G8" s="842"/>
      <c r="H8" s="953"/>
      <c r="I8" s="845"/>
      <c r="J8" s="845"/>
      <c r="K8" s="429"/>
    </row>
    <row r="9" spans="2:11" s="368" customFormat="1" ht="285">
      <c r="B9" s="829"/>
      <c r="C9" s="829"/>
      <c r="D9" s="829"/>
      <c r="E9" s="1068"/>
      <c r="F9" s="954" t="s">
        <v>1829</v>
      </c>
      <c r="G9" s="842"/>
      <c r="H9" s="953"/>
      <c r="I9" s="845"/>
      <c r="J9" s="845"/>
      <c r="K9" s="458"/>
    </row>
    <row r="10" spans="2:11" s="368" customFormat="1" ht="15">
      <c r="B10" s="829"/>
      <c r="C10" s="829"/>
      <c r="D10" s="829"/>
      <c r="E10" s="1068"/>
      <c r="F10" s="952" t="s">
        <v>1830</v>
      </c>
      <c r="G10" s="842"/>
      <c r="H10" s="953"/>
      <c r="I10" s="845"/>
      <c r="J10" s="845"/>
      <c r="K10" s="575"/>
    </row>
    <row r="11" spans="2:11" s="368" customFormat="1" ht="15">
      <c r="B11" s="829"/>
      <c r="C11" s="829"/>
      <c r="D11" s="829"/>
      <c r="E11" s="1068"/>
      <c r="F11" s="952" t="s">
        <v>1831</v>
      </c>
      <c r="G11" s="842"/>
      <c r="H11" s="953"/>
      <c r="I11" s="845"/>
      <c r="J11" s="845"/>
      <c r="K11" s="458"/>
    </row>
    <row r="12" spans="2:11" s="368" customFormat="1" ht="15">
      <c r="B12" s="829"/>
      <c r="C12" s="829"/>
      <c r="D12" s="829"/>
      <c r="E12" s="1068"/>
      <c r="F12" s="952" t="s">
        <v>1195</v>
      </c>
      <c r="G12" s="842"/>
      <c r="H12" s="953"/>
      <c r="I12" s="845"/>
      <c r="J12" s="845"/>
      <c r="K12" s="575"/>
    </row>
    <row r="13" spans="2:11" s="368" customFormat="1" ht="15">
      <c r="B13" s="829"/>
      <c r="C13" s="829"/>
      <c r="D13" s="829"/>
      <c r="E13" s="1069"/>
      <c r="F13" s="857"/>
      <c r="G13" s="852" t="s">
        <v>1559</v>
      </c>
      <c r="H13" s="880">
        <v>2</v>
      </c>
      <c r="I13" s="854"/>
      <c r="J13" s="880">
        <f>H13*I13</f>
        <v>0</v>
      </c>
      <c r="K13" s="589" t="s">
        <v>1845</v>
      </c>
    </row>
    <row r="14" spans="2:11" s="368" customFormat="1" ht="165">
      <c r="B14" s="440" t="s">
        <v>1197</v>
      </c>
      <c r="C14" s="441" t="s">
        <v>434</v>
      </c>
      <c r="D14" s="471">
        <v>59</v>
      </c>
      <c r="E14" s="1057"/>
      <c r="F14" s="847" t="s">
        <v>1832</v>
      </c>
      <c r="G14" s="848"/>
      <c r="H14" s="849"/>
      <c r="I14" s="850"/>
      <c r="J14" s="850"/>
      <c r="K14" s="575"/>
    </row>
    <row r="15" spans="2:11" s="368" customFormat="1" ht="15">
      <c r="B15" s="829"/>
      <c r="C15" s="829"/>
      <c r="D15" s="829"/>
      <c r="E15" s="1058"/>
      <c r="F15" s="851"/>
      <c r="G15" s="852" t="s">
        <v>1559</v>
      </c>
      <c r="H15" s="853">
        <v>2</v>
      </c>
      <c r="I15" s="854"/>
      <c r="J15" s="880">
        <f>H15*I15</f>
        <v>0</v>
      </c>
      <c r="K15" s="589" t="s">
        <v>1845</v>
      </c>
    </row>
    <row r="16" spans="2:11" s="368" customFormat="1" ht="105">
      <c r="B16" s="440" t="s">
        <v>1197</v>
      </c>
      <c r="C16" s="441" t="s">
        <v>434</v>
      </c>
      <c r="D16" s="471">
        <v>60</v>
      </c>
      <c r="E16" s="1057"/>
      <c r="F16" s="955" t="s">
        <v>1833</v>
      </c>
      <c r="G16" s="856"/>
      <c r="H16" s="848"/>
      <c r="I16" s="916"/>
      <c r="J16" s="850"/>
      <c r="K16" s="575"/>
    </row>
    <row r="17" spans="2:11" s="368" customFormat="1" ht="15">
      <c r="B17" s="829"/>
      <c r="C17" s="829"/>
      <c r="D17" s="829"/>
      <c r="E17" s="1058"/>
      <c r="F17" s="956"/>
      <c r="G17" s="871" t="s">
        <v>146</v>
      </c>
      <c r="H17" s="853">
        <v>3</v>
      </c>
      <c r="I17" s="854"/>
      <c r="J17" s="880">
        <f>H17*I17</f>
        <v>0</v>
      </c>
      <c r="K17" s="589" t="s">
        <v>1845</v>
      </c>
    </row>
    <row r="18" spans="2:11" ht="90">
      <c r="B18" s="440" t="s">
        <v>1197</v>
      </c>
      <c r="C18" s="441" t="s">
        <v>434</v>
      </c>
      <c r="D18" s="471">
        <v>61</v>
      </c>
      <c r="E18" s="1070"/>
      <c r="F18" s="957" t="s">
        <v>1834</v>
      </c>
      <c r="G18" s="958"/>
      <c r="H18" s="959"/>
      <c r="I18" s="960"/>
      <c r="J18" s="960"/>
      <c r="K18" s="575"/>
    </row>
    <row r="19" spans="2:11" ht="15" customHeight="1">
      <c r="B19" s="829"/>
      <c r="C19" s="829"/>
      <c r="D19" s="829"/>
      <c r="E19" s="1071"/>
      <c r="F19" s="961"/>
      <c r="G19" s="962" t="s">
        <v>297</v>
      </c>
      <c r="H19" s="963">
        <v>1</v>
      </c>
      <c r="I19" s="964"/>
      <c r="J19" s="880">
        <f>H19*I19</f>
        <v>0</v>
      </c>
      <c r="K19" s="589" t="s">
        <v>1845</v>
      </c>
    </row>
    <row r="20" spans="2:11" ht="60">
      <c r="B20" s="440" t="s">
        <v>1197</v>
      </c>
      <c r="C20" s="441" t="s">
        <v>434</v>
      </c>
      <c r="D20" s="471">
        <v>62</v>
      </c>
      <c r="E20" s="1072"/>
      <c r="F20" s="867" t="s">
        <v>1835</v>
      </c>
      <c r="G20" s="965"/>
      <c r="H20" s="966"/>
      <c r="I20" s="916"/>
      <c r="J20" s="850"/>
      <c r="K20" s="575"/>
    </row>
    <row r="21" spans="2:11">
      <c r="B21" s="829"/>
      <c r="C21" s="829"/>
      <c r="D21" s="829"/>
      <c r="E21" s="1073"/>
      <c r="F21" s="967"/>
      <c r="G21" s="968" t="s">
        <v>297</v>
      </c>
      <c r="H21" s="969">
        <v>1</v>
      </c>
      <c r="I21" s="854"/>
      <c r="J21" s="880">
        <f>H21*I21</f>
        <v>0</v>
      </c>
      <c r="K21" s="589" t="s">
        <v>1845</v>
      </c>
    </row>
    <row r="22" spans="2:11" ht="60">
      <c r="B22" s="440" t="s">
        <v>1197</v>
      </c>
      <c r="C22" s="441" t="s">
        <v>434</v>
      </c>
      <c r="D22" s="471">
        <v>63</v>
      </c>
      <c r="E22" s="1072"/>
      <c r="F22" s="867" t="s">
        <v>1836</v>
      </c>
      <c r="G22" s="965"/>
      <c r="H22" s="966"/>
      <c r="I22" s="916"/>
      <c r="J22" s="850"/>
      <c r="K22" s="575"/>
    </row>
    <row r="23" spans="2:11">
      <c r="B23" s="829"/>
      <c r="C23" s="829"/>
      <c r="D23" s="829"/>
      <c r="E23" s="1073"/>
      <c r="F23" s="967"/>
      <c r="G23" s="968" t="s">
        <v>297</v>
      </c>
      <c r="H23" s="969">
        <v>1</v>
      </c>
      <c r="I23" s="854"/>
      <c r="J23" s="880">
        <f>H23*I23</f>
        <v>0</v>
      </c>
      <c r="K23" s="589" t="s">
        <v>1845</v>
      </c>
    </row>
    <row r="24" spans="2:11" ht="45">
      <c r="B24" s="440" t="s">
        <v>1197</v>
      </c>
      <c r="C24" s="441" t="s">
        <v>434</v>
      </c>
      <c r="D24" s="471">
        <v>64</v>
      </c>
      <c r="E24" s="1056"/>
      <c r="F24" s="970" t="s">
        <v>1837</v>
      </c>
      <c r="G24" s="866"/>
      <c r="H24" s="843"/>
      <c r="I24" s="845"/>
      <c r="J24" s="845"/>
      <c r="K24" s="575"/>
    </row>
    <row r="25" spans="2:11" ht="15">
      <c r="B25" s="829"/>
      <c r="C25" s="829"/>
      <c r="D25" s="829"/>
      <c r="E25" s="1049"/>
      <c r="F25" s="971"/>
      <c r="G25" s="871" t="s">
        <v>297</v>
      </c>
      <c r="H25" s="853">
        <v>2</v>
      </c>
      <c r="I25" s="854"/>
      <c r="J25" s="880">
        <f>H25*I25</f>
        <v>0</v>
      </c>
      <c r="K25" s="589" t="s">
        <v>1845</v>
      </c>
    </row>
    <row r="26" spans="2:11" ht="75">
      <c r="B26" s="440" t="s">
        <v>1197</v>
      </c>
      <c r="C26" s="441" t="s">
        <v>434</v>
      </c>
      <c r="D26" s="471">
        <v>65</v>
      </c>
      <c r="E26" s="1048"/>
      <c r="F26" s="972" t="s">
        <v>1838</v>
      </c>
      <c r="G26" s="856"/>
      <c r="H26" s="849"/>
      <c r="I26" s="916"/>
      <c r="J26" s="850"/>
      <c r="K26" s="491"/>
    </row>
    <row r="27" spans="2:11">
      <c r="B27" s="829"/>
      <c r="C27" s="829"/>
      <c r="D27" s="829"/>
      <c r="E27" s="1049"/>
      <c r="F27" s="886"/>
      <c r="G27" s="871" t="s">
        <v>297</v>
      </c>
      <c r="H27" s="853">
        <v>2</v>
      </c>
      <c r="I27" s="854"/>
      <c r="J27" s="880">
        <f>H27*I27</f>
        <v>0</v>
      </c>
      <c r="K27" s="589" t="s">
        <v>1845</v>
      </c>
    </row>
    <row r="28" spans="2:11" ht="45">
      <c r="B28" s="440" t="s">
        <v>1197</v>
      </c>
      <c r="C28" s="441" t="s">
        <v>434</v>
      </c>
      <c r="D28" s="471">
        <v>66</v>
      </c>
      <c r="E28" s="1056"/>
      <c r="F28" s="970" t="s">
        <v>1839</v>
      </c>
      <c r="G28" s="866"/>
      <c r="H28" s="843"/>
      <c r="I28" s="917"/>
      <c r="J28" s="845"/>
      <c r="K28" s="575"/>
    </row>
    <row r="29" spans="2:11">
      <c r="B29" s="829"/>
      <c r="C29" s="829"/>
      <c r="D29" s="829"/>
      <c r="E29" s="1049"/>
      <c r="F29" s="886"/>
      <c r="G29" s="871" t="s">
        <v>297</v>
      </c>
      <c r="H29" s="853">
        <v>2</v>
      </c>
      <c r="I29" s="854"/>
      <c r="J29" s="880">
        <f>H29*I29</f>
        <v>0</v>
      </c>
      <c r="K29" s="589" t="s">
        <v>1845</v>
      </c>
    </row>
    <row r="30" spans="2:11" ht="60" customHeight="1">
      <c r="B30" s="440" t="s">
        <v>1197</v>
      </c>
      <c r="C30" s="441" t="s">
        <v>434</v>
      </c>
      <c r="D30" s="471">
        <v>67</v>
      </c>
      <c r="E30" s="1048"/>
      <c r="F30" s="973" t="s">
        <v>1840</v>
      </c>
      <c r="G30" s="856"/>
      <c r="H30" s="849"/>
      <c r="I30" s="916"/>
      <c r="J30" s="850"/>
      <c r="K30" s="575"/>
    </row>
    <row r="31" spans="2:11" ht="15">
      <c r="B31" s="829"/>
      <c r="C31" s="829"/>
      <c r="D31" s="829"/>
      <c r="E31" s="1049"/>
      <c r="F31" s="956"/>
      <c r="G31" s="871" t="s">
        <v>297</v>
      </c>
      <c r="H31" s="853">
        <v>4</v>
      </c>
      <c r="I31" s="854"/>
      <c r="J31" s="880">
        <f>H31*I31</f>
        <v>0</v>
      </c>
      <c r="K31" s="589" t="s">
        <v>1845</v>
      </c>
    </row>
    <row r="32" spans="2:11" ht="45">
      <c r="B32" s="440" t="s">
        <v>1197</v>
      </c>
      <c r="C32" s="441" t="s">
        <v>434</v>
      </c>
      <c r="D32" s="471">
        <v>68</v>
      </c>
      <c r="E32" s="1048"/>
      <c r="F32" s="847" t="s">
        <v>1841</v>
      </c>
      <c r="G32" s="856"/>
      <c r="H32" s="849"/>
      <c r="I32" s="850"/>
      <c r="J32" s="850"/>
      <c r="K32" s="575"/>
    </row>
    <row r="33" spans="2:11" ht="15">
      <c r="B33" s="829"/>
      <c r="C33" s="829"/>
      <c r="D33" s="829"/>
      <c r="E33" s="1049"/>
      <c r="F33" s="930"/>
      <c r="G33" s="871" t="s">
        <v>1559</v>
      </c>
      <c r="H33" s="853">
        <v>1</v>
      </c>
      <c r="I33" s="854"/>
      <c r="J33" s="880">
        <f>H33*I33</f>
        <v>0</v>
      </c>
      <c r="K33" s="589" t="s">
        <v>1845</v>
      </c>
    </row>
    <row r="34" spans="2:11" ht="30">
      <c r="B34" s="440" t="s">
        <v>1197</v>
      </c>
      <c r="C34" s="441" t="s">
        <v>434</v>
      </c>
      <c r="D34" s="471">
        <v>69</v>
      </c>
      <c r="E34" s="1048"/>
      <c r="F34" s="855" t="s">
        <v>1842</v>
      </c>
      <c r="G34" s="856"/>
      <c r="H34" s="849"/>
      <c r="I34" s="850"/>
      <c r="J34" s="850"/>
      <c r="K34" s="575"/>
    </row>
    <row r="35" spans="2:11" ht="15">
      <c r="B35" s="829"/>
      <c r="C35" s="829"/>
      <c r="D35" s="829"/>
      <c r="E35" s="1049"/>
      <c r="F35" s="971"/>
      <c r="G35" s="871" t="s">
        <v>1559</v>
      </c>
      <c r="H35" s="853">
        <v>1</v>
      </c>
      <c r="I35" s="854"/>
      <c r="J35" s="880">
        <f>H35*I35</f>
        <v>0</v>
      </c>
      <c r="K35" s="589" t="s">
        <v>1845</v>
      </c>
    </row>
    <row r="36" spans="2:11" s="369" customFormat="1" ht="15">
      <c r="B36" s="974"/>
      <c r="C36" s="974"/>
      <c r="D36" s="974"/>
      <c r="E36" s="887"/>
      <c r="F36" s="975"/>
      <c r="G36" s="976"/>
      <c r="H36" s="977"/>
      <c r="I36" s="978"/>
      <c r="J36" s="979"/>
      <c r="K36" s="912"/>
    </row>
    <row r="37" spans="2:11">
      <c r="B37" s="829"/>
      <c r="C37" s="829"/>
      <c r="D37" s="829"/>
      <c r="E37" s="1053" t="s">
        <v>1773</v>
      </c>
      <c r="F37" s="1054"/>
      <c r="G37" s="1054"/>
      <c r="H37" s="1054"/>
      <c r="I37" s="1054"/>
      <c r="J37" s="1055"/>
      <c r="K37" s="912"/>
    </row>
    <row r="38" spans="2:11" ht="15">
      <c r="B38" s="829"/>
      <c r="C38" s="829"/>
      <c r="D38" s="829"/>
      <c r="E38" s="830"/>
      <c r="F38" s="831" t="s">
        <v>1783</v>
      </c>
      <c r="G38" s="832"/>
      <c r="H38" s="859"/>
      <c r="I38" s="834"/>
      <c r="J38" s="835"/>
      <c r="K38" s="912"/>
    </row>
    <row r="39" spans="2:11" ht="30">
      <c r="B39" s="440" t="s">
        <v>1197</v>
      </c>
      <c r="C39" s="441" t="s">
        <v>434</v>
      </c>
      <c r="D39" s="471">
        <v>70</v>
      </c>
      <c r="E39" s="1067"/>
      <c r="F39" s="950" t="s">
        <v>1826</v>
      </c>
      <c r="G39" s="848"/>
      <c r="H39" s="951"/>
      <c r="I39" s="916"/>
      <c r="J39" s="850"/>
      <c r="K39" s="458"/>
    </row>
    <row r="40" spans="2:11" ht="30">
      <c r="B40" s="829"/>
      <c r="C40" s="829"/>
      <c r="D40" s="829"/>
      <c r="E40" s="1068"/>
      <c r="F40" s="952" t="s">
        <v>1827</v>
      </c>
      <c r="G40" s="842"/>
      <c r="H40" s="953"/>
      <c r="I40" s="845"/>
      <c r="J40" s="845"/>
      <c r="K40" s="575"/>
    </row>
    <row r="41" spans="2:11" ht="30">
      <c r="B41" s="829"/>
      <c r="C41" s="829"/>
      <c r="D41" s="829"/>
      <c r="E41" s="1068"/>
      <c r="F41" s="952" t="s">
        <v>1828</v>
      </c>
      <c r="G41" s="842"/>
      <c r="H41" s="953"/>
      <c r="I41" s="845"/>
      <c r="J41" s="845"/>
      <c r="K41" s="575"/>
    </row>
    <row r="42" spans="2:11" ht="285">
      <c r="B42" s="829"/>
      <c r="C42" s="829"/>
      <c r="D42" s="829"/>
      <c r="E42" s="1068"/>
      <c r="F42" s="954" t="s">
        <v>1829</v>
      </c>
      <c r="G42" s="842"/>
      <c r="H42" s="953"/>
      <c r="I42" s="845"/>
      <c r="J42" s="845"/>
      <c r="K42" s="575"/>
    </row>
    <row r="43" spans="2:11" ht="15">
      <c r="B43" s="829"/>
      <c r="C43" s="829"/>
      <c r="D43" s="829"/>
      <c r="E43" s="1068"/>
      <c r="F43" s="952" t="s">
        <v>1830</v>
      </c>
      <c r="G43" s="842"/>
      <c r="H43" s="953"/>
      <c r="I43" s="845"/>
      <c r="J43" s="845"/>
      <c r="K43" s="575"/>
    </row>
    <row r="44" spans="2:11" ht="15">
      <c r="B44" s="829"/>
      <c r="C44" s="829"/>
      <c r="D44" s="829"/>
      <c r="E44" s="1068"/>
      <c r="F44" s="952" t="s">
        <v>1831</v>
      </c>
      <c r="G44" s="842"/>
      <c r="H44" s="953"/>
      <c r="I44" s="845"/>
      <c r="J44" s="845"/>
      <c r="K44" s="575"/>
    </row>
    <row r="45" spans="2:11" ht="15">
      <c r="B45" s="829"/>
      <c r="C45" s="829"/>
      <c r="D45" s="829"/>
      <c r="E45" s="1068"/>
      <c r="F45" s="952" t="s">
        <v>1195</v>
      </c>
      <c r="G45" s="842"/>
      <c r="H45" s="953"/>
      <c r="I45" s="845"/>
      <c r="J45" s="845"/>
      <c r="K45" s="491"/>
    </row>
    <row r="46" spans="2:11" ht="15">
      <c r="B46" s="829"/>
      <c r="C46" s="829"/>
      <c r="D46" s="829"/>
      <c r="E46" s="1069"/>
      <c r="F46" s="857"/>
      <c r="G46" s="852" t="s">
        <v>1559</v>
      </c>
      <c r="H46" s="880">
        <v>1</v>
      </c>
      <c r="I46" s="854"/>
      <c r="J46" s="880">
        <f>H46*I46</f>
        <v>0</v>
      </c>
      <c r="K46" s="589" t="s">
        <v>1845</v>
      </c>
    </row>
    <row r="47" spans="2:11" ht="165">
      <c r="B47" s="440" t="s">
        <v>1197</v>
      </c>
      <c r="C47" s="441" t="s">
        <v>434</v>
      </c>
      <c r="D47" s="471">
        <v>71</v>
      </c>
      <c r="E47" s="1057"/>
      <c r="F47" s="847" t="s">
        <v>1832</v>
      </c>
      <c r="G47" s="848"/>
      <c r="H47" s="849"/>
      <c r="I47" s="850"/>
      <c r="J47" s="850"/>
      <c r="K47" s="938"/>
    </row>
    <row r="48" spans="2:11" ht="15">
      <c r="B48" s="829"/>
      <c r="C48" s="829"/>
      <c r="D48" s="829"/>
      <c r="E48" s="1058"/>
      <c r="F48" s="851"/>
      <c r="G48" s="852" t="s">
        <v>1559</v>
      </c>
      <c r="H48" s="853">
        <v>1</v>
      </c>
      <c r="I48" s="854"/>
      <c r="J48" s="880">
        <f>H48*I48</f>
        <v>0</v>
      </c>
      <c r="K48" s="589" t="s">
        <v>1845</v>
      </c>
    </row>
    <row r="49" spans="2:11" ht="105">
      <c r="B49" s="440" t="s">
        <v>1197</v>
      </c>
      <c r="C49" s="441" t="s">
        <v>434</v>
      </c>
      <c r="D49" s="471">
        <v>72</v>
      </c>
      <c r="E49" s="1057"/>
      <c r="F49" s="955" t="s">
        <v>1833</v>
      </c>
      <c r="G49" s="856"/>
      <c r="H49" s="848"/>
      <c r="I49" s="916"/>
      <c r="J49" s="850"/>
      <c r="K49" s="491"/>
    </row>
    <row r="50" spans="2:11" ht="15">
      <c r="B50" s="829"/>
      <c r="C50" s="829"/>
      <c r="D50" s="829"/>
      <c r="E50" s="1058"/>
      <c r="F50" s="956"/>
      <c r="G50" s="871" t="s">
        <v>146</v>
      </c>
      <c r="H50" s="853">
        <v>1</v>
      </c>
      <c r="I50" s="854"/>
      <c r="J50" s="880">
        <f>H50*I50</f>
        <v>0</v>
      </c>
      <c r="K50" s="589" t="s">
        <v>1845</v>
      </c>
    </row>
    <row r="51" spans="2:11" ht="90">
      <c r="B51" s="440" t="s">
        <v>1197</v>
      </c>
      <c r="C51" s="441" t="s">
        <v>434</v>
      </c>
      <c r="D51" s="471">
        <v>73</v>
      </c>
      <c r="E51" s="1070"/>
      <c r="F51" s="957" t="s">
        <v>1834</v>
      </c>
      <c r="G51" s="958"/>
      <c r="H51" s="959"/>
      <c r="I51" s="960"/>
      <c r="J51" s="960"/>
      <c r="K51" s="575"/>
    </row>
    <row r="52" spans="2:11" ht="15">
      <c r="B52" s="829"/>
      <c r="C52" s="829"/>
      <c r="D52" s="829"/>
      <c r="E52" s="1071"/>
      <c r="F52" s="961"/>
      <c r="G52" s="962" t="s">
        <v>297</v>
      </c>
      <c r="H52" s="963">
        <v>1</v>
      </c>
      <c r="I52" s="964"/>
      <c r="J52" s="880">
        <f>H52*I52</f>
        <v>0</v>
      </c>
      <c r="K52" s="589" t="s">
        <v>1845</v>
      </c>
    </row>
    <row r="53" spans="2:11" ht="60">
      <c r="B53" s="440" t="s">
        <v>1197</v>
      </c>
      <c r="C53" s="441" t="s">
        <v>434</v>
      </c>
      <c r="D53" s="471">
        <v>74</v>
      </c>
      <c r="E53" s="1072"/>
      <c r="F53" s="867" t="s">
        <v>1835</v>
      </c>
      <c r="G53" s="965"/>
      <c r="H53" s="966"/>
      <c r="I53" s="916"/>
      <c r="J53" s="850"/>
      <c r="K53" s="575"/>
    </row>
    <row r="54" spans="2:11">
      <c r="B54" s="829"/>
      <c r="C54" s="829"/>
      <c r="D54" s="829"/>
      <c r="E54" s="1073"/>
      <c r="F54" s="967"/>
      <c r="G54" s="968" t="s">
        <v>297</v>
      </c>
      <c r="H54" s="969">
        <v>1</v>
      </c>
      <c r="I54" s="854"/>
      <c r="J54" s="880">
        <f>H54*I54</f>
        <v>0</v>
      </c>
      <c r="K54" s="589" t="s">
        <v>1845</v>
      </c>
    </row>
    <row r="55" spans="2:11" ht="60">
      <c r="B55" s="440" t="s">
        <v>1197</v>
      </c>
      <c r="C55" s="441" t="s">
        <v>434</v>
      </c>
      <c r="D55" s="471">
        <v>75</v>
      </c>
      <c r="E55" s="1072"/>
      <c r="F55" s="867" t="s">
        <v>1836</v>
      </c>
      <c r="G55" s="965"/>
      <c r="H55" s="966"/>
      <c r="I55" s="916"/>
      <c r="J55" s="850"/>
      <c r="K55" s="458"/>
    </row>
    <row r="56" spans="2:11">
      <c r="B56" s="829"/>
      <c r="C56" s="829"/>
      <c r="D56" s="829"/>
      <c r="E56" s="1073"/>
      <c r="F56" s="967"/>
      <c r="G56" s="968" t="s">
        <v>297</v>
      </c>
      <c r="H56" s="969">
        <v>1</v>
      </c>
      <c r="I56" s="854"/>
      <c r="J56" s="880">
        <f>H56*I56</f>
        <v>0</v>
      </c>
      <c r="K56" s="589" t="s">
        <v>1845</v>
      </c>
    </row>
    <row r="57" spans="2:11" ht="45">
      <c r="B57" s="440" t="s">
        <v>1197</v>
      </c>
      <c r="C57" s="441" t="s">
        <v>434</v>
      </c>
      <c r="D57" s="471">
        <v>76</v>
      </c>
      <c r="E57" s="1056"/>
      <c r="F57" s="970" t="s">
        <v>1837</v>
      </c>
      <c r="G57" s="866"/>
      <c r="H57" s="843"/>
      <c r="I57" s="845"/>
      <c r="J57" s="845"/>
      <c r="K57" s="575"/>
    </row>
    <row r="58" spans="2:11" ht="15">
      <c r="B58" s="829"/>
      <c r="C58" s="829"/>
      <c r="D58" s="829"/>
      <c r="E58" s="1049"/>
      <c r="F58" s="971"/>
      <c r="G58" s="871" t="s">
        <v>297</v>
      </c>
      <c r="H58" s="853">
        <v>1</v>
      </c>
      <c r="I58" s="854"/>
      <c r="J58" s="880">
        <f>H58*I58</f>
        <v>0</v>
      </c>
      <c r="K58" s="589" t="s">
        <v>1845</v>
      </c>
    </row>
    <row r="59" spans="2:11" ht="75">
      <c r="B59" s="440" t="s">
        <v>1197</v>
      </c>
      <c r="C59" s="441" t="s">
        <v>434</v>
      </c>
      <c r="D59" s="471">
        <v>77</v>
      </c>
      <c r="E59" s="1048"/>
      <c r="F59" s="972" t="s">
        <v>1838</v>
      </c>
      <c r="G59" s="856"/>
      <c r="H59" s="849"/>
      <c r="I59" s="916"/>
      <c r="J59" s="850"/>
      <c r="K59" s="575"/>
    </row>
    <row r="60" spans="2:11">
      <c r="B60" s="829"/>
      <c r="C60" s="829"/>
      <c r="D60" s="829"/>
      <c r="E60" s="1049"/>
      <c r="F60" s="886"/>
      <c r="G60" s="871" t="s">
        <v>297</v>
      </c>
      <c r="H60" s="853">
        <v>1</v>
      </c>
      <c r="I60" s="854"/>
      <c r="J60" s="880">
        <f>H60*I60</f>
        <v>0</v>
      </c>
      <c r="K60" s="589" t="s">
        <v>1845</v>
      </c>
    </row>
    <row r="61" spans="2:11" ht="45">
      <c r="B61" s="440" t="s">
        <v>1197</v>
      </c>
      <c r="C61" s="441" t="s">
        <v>434</v>
      </c>
      <c r="D61" s="471">
        <v>78</v>
      </c>
      <c r="E61" s="1056"/>
      <c r="F61" s="970" t="s">
        <v>1839</v>
      </c>
      <c r="G61" s="866"/>
      <c r="H61" s="843"/>
      <c r="I61" s="917"/>
      <c r="J61" s="845"/>
      <c r="K61" s="575"/>
    </row>
    <row r="62" spans="2:11">
      <c r="B62" s="829"/>
      <c r="C62" s="829"/>
      <c r="D62" s="829"/>
      <c r="E62" s="1049"/>
      <c r="F62" s="886"/>
      <c r="G62" s="871" t="s">
        <v>297</v>
      </c>
      <c r="H62" s="853">
        <v>1</v>
      </c>
      <c r="I62" s="854"/>
      <c r="J62" s="880">
        <f>H62*I62</f>
        <v>0</v>
      </c>
      <c r="K62" s="589" t="s">
        <v>1845</v>
      </c>
    </row>
    <row r="63" spans="2:11" ht="57" customHeight="1">
      <c r="B63" s="440" t="s">
        <v>1197</v>
      </c>
      <c r="C63" s="441" t="s">
        <v>434</v>
      </c>
      <c r="D63" s="471">
        <v>79</v>
      </c>
      <c r="E63" s="1048"/>
      <c r="F63" s="973" t="s">
        <v>1840</v>
      </c>
      <c r="G63" s="856"/>
      <c r="H63" s="849"/>
      <c r="I63" s="916"/>
      <c r="J63" s="850"/>
      <c r="K63" s="575"/>
    </row>
    <row r="64" spans="2:11" ht="15">
      <c r="B64" s="829"/>
      <c r="C64" s="829"/>
      <c r="D64" s="829"/>
      <c r="E64" s="1049"/>
      <c r="F64" s="956"/>
      <c r="G64" s="871" t="s">
        <v>297</v>
      </c>
      <c r="H64" s="853">
        <v>2</v>
      </c>
      <c r="I64" s="854"/>
      <c r="J64" s="880">
        <f>H64*I64</f>
        <v>0</v>
      </c>
      <c r="K64" s="589" t="s">
        <v>1845</v>
      </c>
    </row>
    <row r="65" spans="2:11" ht="45">
      <c r="B65" s="440" t="s">
        <v>1197</v>
      </c>
      <c r="C65" s="441" t="s">
        <v>434</v>
      </c>
      <c r="D65" s="471">
        <v>80</v>
      </c>
      <c r="E65" s="1048"/>
      <c r="F65" s="847" t="s">
        <v>1841</v>
      </c>
      <c r="G65" s="856"/>
      <c r="H65" s="849"/>
      <c r="I65" s="850"/>
      <c r="J65" s="850"/>
      <c r="K65" s="575"/>
    </row>
    <row r="66" spans="2:11" ht="15">
      <c r="B66" s="829"/>
      <c r="C66" s="829"/>
      <c r="D66" s="829"/>
      <c r="E66" s="1049"/>
      <c r="F66" s="930"/>
      <c r="G66" s="871" t="s">
        <v>1559</v>
      </c>
      <c r="H66" s="853">
        <v>1</v>
      </c>
      <c r="I66" s="854"/>
      <c r="J66" s="880">
        <f>H66*I66</f>
        <v>0</v>
      </c>
      <c r="K66" s="589" t="s">
        <v>1845</v>
      </c>
    </row>
    <row r="67" spans="2:11" ht="30">
      <c r="B67" s="440" t="s">
        <v>1197</v>
      </c>
      <c r="C67" s="441" t="s">
        <v>434</v>
      </c>
      <c r="D67" s="471">
        <v>81</v>
      </c>
      <c r="E67" s="1048"/>
      <c r="F67" s="855" t="s">
        <v>1842</v>
      </c>
      <c r="G67" s="856"/>
      <c r="H67" s="849"/>
      <c r="I67" s="850"/>
      <c r="J67" s="850"/>
      <c r="K67" s="941"/>
    </row>
    <row r="68" spans="2:11" ht="15">
      <c r="B68" s="829"/>
      <c r="C68" s="829"/>
      <c r="D68" s="829"/>
      <c r="E68" s="1049"/>
      <c r="F68" s="971"/>
      <c r="G68" s="871" t="s">
        <v>1559</v>
      </c>
      <c r="H68" s="853">
        <v>1</v>
      </c>
      <c r="I68" s="854"/>
      <c r="J68" s="880">
        <f t="shared" ref="J68" si="0">H68*I68</f>
        <v>0</v>
      </c>
      <c r="K68" s="589" t="s">
        <v>1845</v>
      </c>
    </row>
    <row r="69" spans="2:11">
      <c r="B69" s="829"/>
      <c r="C69" s="829"/>
      <c r="D69" s="829"/>
      <c r="E69" s="980"/>
      <c r="F69" s="981"/>
      <c r="G69" s="982"/>
      <c r="H69" s="982"/>
      <c r="I69" s="895"/>
      <c r="J69" s="983"/>
    </row>
    <row r="70" spans="2:11" ht="24.95" customHeight="1">
      <c r="B70" s="829"/>
      <c r="C70" s="829"/>
      <c r="D70" s="829"/>
      <c r="E70" s="896" t="s">
        <v>1745</v>
      </c>
      <c r="F70" s="984" t="s">
        <v>1843</v>
      </c>
      <c r="G70" s="898"/>
      <c r="H70" s="985"/>
      <c r="I70" s="986"/>
      <c r="J70" s="901">
        <f>SUM(J9:J68)</f>
        <v>0</v>
      </c>
      <c r="K70" s="429"/>
    </row>
    <row r="71" spans="2:11">
      <c r="B71" s="829"/>
      <c r="C71" s="829"/>
      <c r="D71" s="829"/>
      <c r="E71" s="906"/>
      <c r="F71" s="903"/>
      <c r="G71" s="907"/>
      <c r="H71" s="1025" t="s">
        <v>1844</v>
      </c>
      <c r="I71" s="1025"/>
      <c r="J71" s="907"/>
      <c r="K71" s="429"/>
    </row>
    <row r="72" spans="2:11">
      <c r="B72" s="829"/>
      <c r="C72" s="829"/>
      <c r="D72" s="829"/>
      <c r="E72" s="994"/>
      <c r="F72" s="903"/>
      <c r="G72" s="907"/>
      <c r="H72" s="1008" t="s">
        <v>1845</v>
      </c>
      <c r="I72" s="1008"/>
      <c r="J72" s="946">
        <f>J13+J15+J17+J19+J21+J23+J25+J27+J29+J31+J33+J35+J46+J48+J50+J52+J54+J56+J58+J60+J62+J64+J66+J68</f>
        <v>0</v>
      </c>
      <c r="K72" s="429"/>
    </row>
    <row r="73" spans="2:11">
      <c r="B73" s="829"/>
      <c r="C73" s="829"/>
      <c r="D73" s="829"/>
      <c r="E73" s="906"/>
      <c r="F73" s="903"/>
      <c r="G73" s="907"/>
      <c r="H73" s="987"/>
      <c r="I73" s="988"/>
      <c r="J73" s="907"/>
      <c r="K73" s="536"/>
    </row>
    <row r="74" spans="2:11">
      <c r="E74" s="371"/>
      <c r="F74" s="372"/>
      <c r="G74" s="373"/>
      <c r="H74" s="374"/>
      <c r="I74" s="375"/>
      <c r="J74" s="373"/>
      <c r="K74" s="43"/>
    </row>
    <row r="75" spans="2:11" ht="15">
      <c r="F75" s="376"/>
      <c r="G75" s="370"/>
      <c r="H75" s="377"/>
      <c r="I75" s="357"/>
      <c r="J75" s="357"/>
    </row>
    <row r="76" spans="2:11" ht="15">
      <c r="F76" s="376"/>
      <c r="G76" s="370"/>
      <c r="H76" s="377"/>
      <c r="I76" s="357"/>
      <c r="J76" s="357"/>
      <c r="K76" s="43"/>
    </row>
    <row r="77" spans="2:11" ht="15">
      <c r="F77" s="376"/>
      <c r="G77" s="370"/>
      <c r="H77" s="377"/>
      <c r="I77" s="357"/>
      <c r="J77" s="357"/>
    </row>
    <row r="78" spans="2:11" ht="15">
      <c r="F78" s="376"/>
      <c r="G78" s="370"/>
      <c r="H78" s="377"/>
      <c r="I78" s="357"/>
      <c r="J78" s="357"/>
      <c r="K78" s="43"/>
    </row>
    <row r="79" spans="2:11" ht="15">
      <c r="F79" s="376"/>
      <c r="G79" s="370"/>
      <c r="H79" s="377"/>
      <c r="I79" s="357"/>
      <c r="J79" s="357"/>
      <c r="K79" s="378"/>
    </row>
    <row r="80" spans="2:11" ht="15">
      <c r="F80" s="376"/>
      <c r="G80" s="370"/>
      <c r="H80" s="377"/>
      <c r="I80" s="357"/>
      <c r="J80" s="357"/>
      <c r="K80" s="43"/>
    </row>
    <row r="82" spans="11:11">
      <c r="K82" s="43"/>
    </row>
    <row r="84" spans="11:11">
      <c r="K84" s="43"/>
    </row>
    <row r="85" spans="11:11">
      <c r="K85" s="378"/>
    </row>
    <row r="86" spans="11:11">
      <c r="K86" s="43"/>
    </row>
    <row r="88" spans="11:11">
      <c r="K88" s="43"/>
    </row>
    <row r="90" spans="11:11">
      <c r="K90" s="378"/>
    </row>
    <row r="91" spans="11:11">
      <c r="K91" s="378"/>
    </row>
    <row r="96" spans="11:11">
      <c r="K96" s="378"/>
    </row>
    <row r="99" spans="11:11">
      <c r="K99" s="6"/>
    </row>
    <row r="100" spans="11:11">
      <c r="K100" s="6"/>
    </row>
    <row r="101" spans="11:11">
      <c r="K101" s="6"/>
    </row>
    <row r="102" spans="11:11">
      <c r="K102" s="6"/>
    </row>
    <row r="103" spans="11:11">
      <c r="K103" s="6"/>
    </row>
    <row r="104" spans="11:11">
      <c r="K104" s="6"/>
    </row>
    <row r="105" spans="11:11">
      <c r="K105" s="6"/>
    </row>
    <row r="106" spans="11:11">
      <c r="K106" s="6"/>
    </row>
    <row r="107" spans="11:11">
      <c r="K107" s="6"/>
    </row>
    <row r="108" spans="11:11">
      <c r="K108" s="6"/>
    </row>
    <row r="110" spans="11:11">
      <c r="K110" s="6"/>
    </row>
    <row r="112" spans="11:11">
      <c r="K112" s="6"/>
    </row>
    <row r="113" spans="11:11">
      <c r="K113" s="6"/>
    </row>
    <row r="114" spans="11:11">
      <c r="K114" s="6"/>
    </row>
    <row r="115" spans="11:11">
      <c r="K115" s="6"/>
    </row>
    <row r="116" spans="11:11">
      <c r="K116" s="6"/>
    </row>
    <row r="117" spans="11:11">
      <c r="K117" s="6"/>
    </row>
    <row r="118" spans="11:11">
      <c r="K118" s="6"/>
    </row>
    <row r="119" spans="11:11">
      <c r="K119" s="6"/>
    </row>
    <row r="121" spans="11:11">
      <c r="K121" s="6"/>
    </row>
    <row r="122" spans="11:11">
      <c r="K122" s="6"/>
    </row>
    <row r="123" spans="11:11">
      <c r="K123" s="6"/>
    </row>
    <row r="124" spans="11:11">
      <c r="K124" s="378"/>
    </row>
    <row r="125" spans="11:11">
      <c r="K125" s="6"/>
    </row>
    <row r="127" spans="11:11">
      <c r="K127" s="6"/>
    </row>
    <row r="128" spans="11:11">
      <c r="K128" s="6"/>
    </row>
    <row r="130" spans="11:11">
      <c r="K130" s="6"/>
    </row>
    <row r="131" spans="11:11">
      <c r="K131" s="6"/>
    </row>
    <row r="132" spans="11:11">
      <c r="K132" s="6"/>
    </row>
    <row r="133" spans="11:11">
      <c r="K133" s="6"/>
    </row>
    <row r="136" spans="11:11">
      <c r="K136" s="6"/>
    </row>
    <row r="138" spans="11:11">
      <c r="K138" s="6"/>
    </row>
    <row r="139" spans="11:11">
      <c r="K139" s="6"/>
    </row>
    <row r="140" spans="11:11">
      <c r="K140" s="6"/>
    </row>
    <row r="141" spans="11:11">
      <c r="K141" s="378"/>
    </row>
    <row r="143" spans="11:11">
      <c r="K143" s="6"/>
    </row>
    <row r="145" spans="11:11">
      <c r="K145" s="6"/>
    </row>
    <row r="147" spans="11:11">
      <c r="K147" s="6"/>
    </row>
    <row r="148" spans="11:11">
      <c r="K148" s="6"/>
    </row>
    <row r="149" spans="11:11">
      <c r="K149" s="6"/>
    </row>
    <row r="150" spans="11:11">
      <c r="K150" s="6"/>
    </row>
    <row r="151" spans="11:11">
      <c r="K151" s="6"/>
    </row>
    <row r="153" spans="11:11">
      <c r="K153" s="6"/>
    </row>
    <row r="155" spans="11:11">
      <c r="K155" s="6"/>
    </row>
    <row r="156" spans="11:11">
      <c r="K156" s="6"/>
    </row>
    <row r="157" spans="11:11">
      <c r="K157" s="6"/>
    </row>
    <row r="158" spans="11:11">
      <c r="K158" s="6"/>
    </row>
    <row r="161" spans="11:11">
      <c r="K161" s="6"/>
    </row>
    <row r="163" spans="11:11">
      <c r="K163" s="6"/>
    </row>
    <row r="164" spans="11:11">
      <c r="K164" s="6"/>
    </row>
    <row r="165" spans="11:11">
      <c r="K165" s="6"/>
    </row>
    <row r="167" spans="11:11">
      <c r="K167" s="6"/>
    </row>
    <row r="168" spans="11:11">
      <c r="K168" s="6"/>
    </row>
    <row r="174" spans="11:11">
      <c r="K174" s="378"/>
    </row>
    <row r="175" spans="11:11">
      <c r="K175" s="6"/>
    </row>
    <row r="177" spans="11:11">
      <c r="K177" s="6"/>
    </row>
    <row r="179" spans="11:11">
      <c r="K179" s="6"/>
    </row>
    <row r="181" spans="11:11">
      <c r="K181" s="6"/>
    </row>
    <row r="183" spans="11:11">
      <c r="K183" s="6"/>
    </row>
    <row r="184" spans="11:11">
      <c r="K184" s="6"/>
    </row>
    <row r="185" spans="11:11">
      <c r="K185" s="6"/>
    </row>
    <row r="196" spans="11:11">
      <c r="K196" s="6"/>
    </row>
  </sheetData>
  <mergeCells count="30">
    <mergeCell ref="E55:E56"/>
    <mergeCell ref="E57:E58"/>
    <mergeCell ref="H71:I71"/>
    <mergeCell ref="H72:I72"/>
    <mergeCell ref="E61:E62"/>
    <mergeCell ref="E63:E64"/>
    <mergeCell ref="E65:E66"/>
    <mergeCell ref="E67:E68"/>
    <mergeCell ref="E59:E60"/>
    <mergeCell ref="E47:E48"/>
    <mergeCell ref="E18:E19"/>
    <mergeCell ref="E20:E21"/>
    <mergeCell ref="E22:E23"/>
    <mergeCell ref="E24:E25"/>
    <mergeCell ref="E26:E27"/>
    <mergeCell ref="E28:E29"/>
    <mergeCell ref="E30:E31"/>
    <mergeCell ref="E32:E33"/>
    <mergeCell ref="E34:E35"/>
    <mergeCell ref="E37:J37"/>
    <mergeCell ref="E39:E46"/>
    <mergeCell ref="E49:E50"/>
    <mergeCell ref="E51:E52"/>
    <mergeCell ref="E53:E54"/>
    <mergeCell ref="E16:E17"/>
    <mergeCell ref="E1:J1"/>
    <mergeCell ref="F3:J3"/>
    <mergeCell ref="E4:J4"/>
    <mergeCell ref="E6:E13"/>
    <mergeCell ref="E14:E15"/>
  </mergeCells>
  <pageMargins left="0.70866141732283472" right="0.70866141732283472" top="1.0625" bottom="0.74803149606299213" header="0.31496062992125984" footer="0.31496062992125984"/>
  <pageSetup paperSize="9" scale="68" orientation="portrait" r:id="rId1"/>
  <headerFooter alignWithMargins="0"/>
  <rowBreaks count="1" manualBreakCount="1">
    <brk id="19" min="1"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000000"/>
  </sheetPr>
  <dimension ref="A1:AMK42"/>
  <sheetViews>
    <sheetView showZeros="0" tabSelected="1" view="pageBreakPreview" zoomScale="110" zoomScaleNormal="110" zoomScaleSheetLayoutView="110" workbookViewId="0">
      <selection activeCell="E8" sqref="E8"/>
    </sheetView>
  </sheetViews>
  <sheetFormatPr defaultColWidth="10.28515625" defaultRowHeight="15"/>
  <cols>
    <col min="1" max="5" width="16.7109375" style="85" customWidth="1"/>
    <col min="6" max="7" width="12.7109375" style="271" customWidth="1"/>
    <col min="8" max="1025" width="10.28515625" style="271"/>
  </cols>
  <sheetData>
    <row r="1" spans="1:7">
      <c r="A1" s="272" t="s">
        <v>1204</v>
      </c>
      <c r="B1" s="273"/>
      <c r="C1" s="274"/>
      <c r="D1" s="274"/>
      <c r="E1" s="275"/>
      <c r="F1" s="85"/>
    </row>
    <row r="2" spans="1:7">
      <c r="A2" s="276"/>
      <c r="B2" s="276"/>
      <c r="E2" s="276"/>
      <c r="F2" s="85"/>
    </row>
    <row r="4" spans="1:7" s="5" customFormat="1" ht="25.5" customHeight="1">
      <c r="A4" s="1"/>
      <c r="B4" s="1074" t="s">
        <v>1205</v>
      </c>
      <c r="C4" s="1074"/>
      <c r="D4" s="1074"/>
      <c r="E4" s="1074"/>
      <c r="F4" s="380" t="s">
        <v>1844</v>
      </c>
      <c r="G4" s="380" t="s">
        <v>1845</v>
      </c>
    </row>
    <row r="5" spans="1:7" s="85" customFormat="1" ht="12.75">
      <c r="B5" s="277"/>
    </row>
    <row r="6" spans="1:7" s="85" customFormat="1" ht="12.75">
      <c r="A6" s="276"/>
      <c r="B6" s="276" t="s">
        <v>1206</v>
      </c>
      <c r="E6" s="278"/>
    </row>
    <row r="7" spans="1:7" s="85" customFormat="1" ht="12.75"/>
    <row r="8" spans="1:7" s="85" customFormat="1" ht="12.75">
      <c r="A8" s="276" t="s">
        <v>137</v>
      </c>
      <c r="B8" s="276" t="s">
        <v>1207</v>
      </c>
    </row>
    <row r="9" spans="1:7" s="85" customFormat="1" ht="12.75">
      <c r="A9" s="85" t="s">
        <v>138</v>
      </c>
      <c r="B9" s="85" t="s">
        <v>139</v>
      </c>
      <c r="E9" s="279">
        <f>'A1-P'!H54</f>
        <v>0</v>
      </c>
      <c r="F9" s="386">
        <f>'A1-P'!H55</f>
        <v>0</v>
      </c>
      <c r="G9" s="85">
        <f>'A1-P'!H56</f>
        <v>0</v>
      </c>
    </row>
    <row r="10" spans="1:7" s="85" customFormat="1" ht="12.75">
      <c r="A10" s="85" t="s">
        <v>240</v>
      </c>
      <c r="B10" s="85" t="s">
        <v>241</v>
      </c>
      <c r="E10" s="280">
        <f>'A2-D'!H186</f>
        <v>0</v>
      </c>
      <c r="F10" s="995">
        <f>'A2-D'!H187</f>
        <v>0</v>
      </c>
      <c r="G10" s="996">
        <f>'A2-D'!H188</f>
        <v>0</v>
      </c>
    </row>
    <row r="11" spans="1:7" s="85" customFormat="1" ht="12.75">
      <c r="A11" s="85" t="s">
        <v>434</v>
      </c>
      <c r="B11" s="85" t="s">
        <v>435</v>
      </c>
      <c r="E11" s="280">
        <f>'A3-Z'!H46</f>
        <v>0</v>
      </c>
      <c r="F11" s="280">
        <f>'A3-Z'!H47</f>
        <v>0</v>
      </c>
      <c r="G11" s="995">
        <f>'A3-Z'!H48</f>
        <v>0</v>
      </c>
    </row>
    <row r="12" spans="1:7" s="85" customFormat="1" ht="12.75">
      <c r="B12" s="85" t="s">
        <v>1847</v>
      </c>
      <c r="E12" s="280">
        <f>A3_S_I_O!H72</f>
        <v>0</v>
      </c>
      <c r="F12" s="280">
        <f>A3_S_I_O!H73</f>
        <v>0</v>
      </c>
      <c r="G12" s="280">
        <f>A3_S_I_O!H74</f>
        <v>0</v>
      </c>
    </row>
    <row r="13" spans="1:7" s="85" customFormat="1" ht="12.75">
      <c r="A13" s="85" t="s">
        <v>490</v>
      </c>
      <c r="B13" s="85" t="str">
        <f>A4_Č_K_K!D3</f>
        <v>ČELIČNA KROVNA KONSTRUKCIJA -  POPRAVAK KONSTRUKCIJE</v>
      </c>
      <c r="E13" s="280">
        <f>A4_Č_K_K!H29</f>
        <v>0</v>
      </c>
      <c r="F13" s="280">
        <f>A4_Č_K_K!H30</f>
        <v>0</v>
      </c>
      <c r="G13" s="280">
        <f>A4_Č_K_K!H31</f>
        <v>0</v>
      </c>
    </row>
    <row r="14" spans="1:7" s="85" customFormat="1" ht="12.75">
      <c r="A14" s="85" t="s">
        <v>661</v>
      </c>
      <c r="B14" s="85" t="s">
        <v>491</v>
      </c>
      <c r="E14" s="280">
        <f>A5_T!H51</f>
        <v>0</v>
      </c>
      <c r="F14" s="280">
        <f>A5_T!H52</f>
        <v>0</v>
      </c>
      <c r="G14" s="280">
        <f>A5_T!H53</f>
        <v>0</v>
      </c>
    </row>
    <row r="15" spans="1:7" s="85" customFormat="1" ht="12.75">
      <c r="A15" s="85" t="s">
        <v>1038</v>
      </c>
      <c r="B15" s="85" t="s">
        <v>662</v>
      </c>
      <c r="E15" s="280">
        <f>A6_I!H51</f>
        <v>0</v>
      </c>
      <c r="F15" s="280"/>
      <c r="G15" s="280"/>
    </row>
    <row r="16" spans="1:7" s="85" customFormat="1" ht="12.75">
      <c r="E16" s="281"/>
    </row>
    <row r="17" spans="1:7" s="85" customFormat="1" ht="13.5" thickBot="1">
      <c r="B17" s="276" t="s">
        <v>1208</v>
      </c>
      <c r="E17" s="282">
        <f>SUM(E9:E15)</f>
        <v>0</v>
      </c>
      <c r="F17" s="282">
        <f>SUM(F9:F15)</f>
        <v>0</v>
      </c>
      <c r="G17" s="282">
        <f>SUM(G9:G15)</f>
        <v>0</v>
      </c>
    </row>
    <row r="18" spans="1:7" s="85" customFormat="1" ht="12.75">
      <c r="E18" s="281"/>
    </row>
    <row r="19" spans="1:7" s="85" customFormat="1" ht="12.75">
      <c r="A19" s="276" t="s">
        <v>730</v>
      </c>
      <c r="B19" s="276" t="s">
        <v>1209</v>
      </c>
      <c r="E19" s="6"/>
    </row>
    <row r="20" spans="1:7" s="85" customFormat="1" ht="12.75">
      <c r="A20" s="85" t="s">
        <v>138</v>
      </c>
      <c r="B20" s="85" t="s">
        <v>693</v>
      </c>
      <c r="E20" s="283">
        <f>'B1-ZZ'!H63</f>
        <v>0</v>
      </c>
      <c r="F20" s="399">
        <f>'B1-ZZ'!H64</f>
        <v>0</v>
      </c>
      <c r="G20" s="399">
        <f>'B1-ZZ'!H65</f>
        <v>0</v>
      </c>
    </row>
    <row r="21" spans="1:7" s="85" customFormat="1" ht="12.75">
      <c r="A21" s="85" t="s">
        <v>240</v>
      </c>
      <c r="B21" s="85" t="s">
        <v>1210</v>
      </c>
      <c r="E21" s="283">
        <f>'B2-S'!H54</f>
        <v>0</v>
      </c>
      <c r="F21" s="284">
        <f>'B2-S'!H55</f>
        <v>0</v>
      </c>
      <c r="G21" s="284">
        <f>'B2-S'!H56</f>
        <v>0</v>
      </c>
    </row>
    <row r="22" spans="1:7" s="85" customFormat="1" ht="12.75">
      <c r="A22" s="85" t="s">
        <v>434</v>
      </c>
      <c r="B22" s="85" t="s">
        <v>1211</v>
      </c>
      <c r="E22" s="284">
        <f>'B3-F'!H38</f>
        <v>0</v>
      </c>
      <c r="F22" s="284">
        <f>'B3-F'!H39</f>
        <v>0</v>
      </c>
      <c r="G22" s="284">
        <f>'B3-F'!H40</f>
        <v>0</v>
      </c>
    </row>
    <row r="23" spans="1:7" s="85" customFormat="1" ht="12.75">
      <c r="A23" s="85" t="s">
        <v>490</v>
      </c>
      <c r="B23" s="85" t="s">
        <v>1212</v>
      </c>
      <c r="E23" s="284">
        <f>'B4-L'!H49</f>
        <v>0</v>
      </c>
      <c r="F23" s="284">
        <f>'B4-L'!H50</f>
        <v>0</v>
      </c>
      <c r="G23" s="284">
        <f>'B4-L'!H51</f>
        <v>0</v>
      </c>
    </row>
    <row r="24" spans="1:7" s="85" customFormat="1" ht="12.75">
      <c r="A24" s="85" t="s">
        <v>661</v>
      </c>
      <c r="B24" s="85" t="s">
        <v>1011</v>
      </c>
      <c r="E24" s="284">
        <f>B5_K!H32</f>
        <v>0</v>
      </c>
      <c r="F24" s="284">
        <f>B5_K!H33</f>
        <v>0</v>
      </c>
      <c r="G24" s="284">
        <f>B5_K!H34</f>
        <v>0</v>
      </c>
    </row>
    <row r="25" spans="1:7" s="85" customFormat="1" ht="12.75">
      <c r="A25" s="85" t="s">
        <v>1038</v>
      </c>
      <c r="B25" s="85" t="s">
        <v>1213</v>
      </c>
      <c r="E25" s="284">
        <f>'B6-L'!H45</f>
        <v>0</v>
      </c>
      <c r="F25" s="284">
        <f>'B6-L'!H46</f>
        <v>0</v>
      </c>
      <c r="G25" s="284">
        <f>'B6-L'!H47</f>
        <v>0</v>
      </c>
    </row>
    <row r="26" spans="1:7" s="85" customFormat="1" ht="12.75">
      <c r="A26" s="85" t="s">
        <v>1092</v>
      </c>
      <c r="B26" s="85" t="s">
        <v>1214</v>
      </c>
      <c r="E26" s="284">
        <f>'B7-S'!H29</f>
        <v>0</v>
      </c>
      <c r="F26" s="284">
        <f>'B7-S'!H30</f>
        <v>0</v>
      </c>
      <c r="G26" s="284">
        <f>'B7-S'!H31</f>
        <v>0</v>
      </c>
    </row>
    <row r="27" spans="1:7" s="85" customFormat="1" ht="12.75">
      <c r="E27" s="6"/>
    </row>
    <row r="28" spans="1:7" s="85" customFormat="1" ht="13.5" thickBot="1">
      <c r="B28" s="276" t="s">
        <v>1215</v>
      </c>
      <c r="E28" s="285">
        <f>SUM(E20:E26)</f>
        <v>0</v>
      </c>
      <c r="F28" s="285">
        <f>SUM(F20:F26)</f>
        <v>0</v>
      </c>
      <c r="G28" s="285">
        <f>SUM(G20:G26)</f>
        <v>0</v>
      </c>
    </row>
    <row r="29" spans="1:7" s="85" customFormat="1" ht="12.75">
      <c r="E29" s="6"/>
    </row>
    <row r="30" spans="1:7" s="85" customFormat="1" ht="12.75">
      <c r="A30" s="276" t="s">
        <v>1197</v>
      </c>
      <c r="B30" s="276" t="s">
        <v>1216</v>
      </c>
      <c r="E30" s="6"/>
    </row>
    <row r="31" spans="1:7" s="85" customFormat="1" ht="12.75">
      <c r="A31" s="85" t="s">
        <v>138</v>
      </c>
      <c r="B31" s="85" t="s">
        <v>1198</v>
      </c>
      <c r="E31" s="283">
        <f>'C1-E'!H201</f>
        <v>0</v>
      </c>
      <c r="F31" s="399">
        <f>'C1-E'!H202</f>
        <v>0</v>
      </c>
      <c r="G31" s="399">
        <f>'C1-E'!H203</f>
        <v>0</v>
      </c>
    </row>
    <row r="32" spans="1:7" s="85" customFormat="1" ht="12.75">
      <c r="A32" s="85" t="s">
        <v>240</v>
      </c>
      <c r="B32" s="85" t="s">
        <v>1200</v>
      </c>
      <c r="E32" s="283">
        <f>'C2-S-priprema'!J161+'C2-S-podno grijanje'!J61+'C2-S-hladenje'!J187</f>
        <v>0</v>
      </c>
      <c r="F32" s="284">
        <f>'C2-S-priprema'!J162+'C2-S-podno grijanje'!J62+'C2-S-hladenje'!J188</f>
        <v>0</v>
      </c>
      <c r="G32" s="284">
        <f>'C2-S-priprema'!J163+'C2-S-podno grijanje'!J63+'C2-S-hladenje'!J189</f>
        <v>0</v>
      </c>
    </row>
    <row r="33" spans="1:7" s="85" customFormat="1" ht="12.75">
      <c r="A33" s="85" t="s">
        <v>434</v>
      </c>
      <c r="B33" s="85" t="s">
        <v>1203</v>
      </c>
      <c r="E33" s="284">
        <f>'C3-VIK-vodovod'!J79+'C3-VIK-odvodnja'!J90+'C3-VIK-sanitarije'!J70</f>
        <v>0</v>
      </c>
      <c r="F33" s="284">
        <f>'C3-VIK-vodovod'!J80+'C3-VIK-odvodnja'!J91+'C3-VIK-sanitarije'!J71</f>
        <v>0</v>
      </c>
      <c r="G33" s="284">
        <f>'C3-VIK-vodovod'!J81+'C3-VIK-odvodnja'!J92+'C3-VIK-sanitarije'!J72</f>
        <v>0</v>
      </c>
    </row>
    <row r="34" spans="1:7" s="85" customFormat="1" ht="12.75">
      <c r="E34" s="6"/>
    </row>
    <row r="35" spans="1:7" s="85" customFormat="1" ht="13.5" thickBot="1">
      <c r="A35" s="276"/>
      <c r="B35" s="276" t="s">
        <v>1217</v>
      </c>
      <c r="E35" s="286">
        <f>E17+E28+E31+E32+E33</f>
        <v>0</v>
      </c>
      <c r="F35" s="286">
        <f>F17+F28+F31+F32+F33</f>
        <v>0</v>
      </c>
      <c r="G35" s="286">
        <f>G17+G28+G31+G32+G33</f>
        <v>0</v>
      </c>
    </row>
    <row r="36" spans="1:7" s="85" customFormat="1" ht="13.5" thickTop="1">
      <c r="B36" s="277"/>
    </row>
    <row r="37" spans="1:7" s="85" customFormat="1" ht="13.5" thickBot="1">
      <c r="A37" s="276"/>
      <c r="B37" s="276" t="s">
        <v>1218</v>
      </c>
      <c r="E37" s="285">
        <f>E35*0.25</f>
        <v>0</v>
      </c>
      <c r="F37" s="285">
        <f>F35*0.25</f>
        <v>0</v>
      </c>
      <c r="G37" s="285">
        <f>G35*0.25</f>
        <v>0</v>
      </c>
    </row>
    <row r="39" spans="1:7" s="85" customFormat="1" ht="13.5" thickBot="1">
      <c r="A39" s="276"/>
      <c r="B39" s="276" t="s">
        <v>1219</v>
      </c>
      <c r="D39" s="276"/>
      <c r="E39" s="286">
        <f>E35+E37</f>
        <v>0</v>
      </c>
      <c r="F39" s="286">
        <f>F35+F37</f>
        <v>0</v>
      </c>
      <c r="G39" s="286">
        <f>G35+G37</f>
        <v>0</v>
      </c>
    </row>
    <row r="40" spans="1:7" ht="15.75" thickTop="1"/>
    <row r="42" spans="1:7" ht="16.899999999999999" customHeight="1"/>
  </sheetData>
  <mergeCells count="1">
    <mergeCell ref="B4:E4"/>
  </mergeCells>
  <pageMargins left="0.74803149606299213" right="0.39370078740157483" top="0.59055118110236215" bottom="0.74803149606299213" header="0.31496062992125984" footer="0.31496062992125984"/>
  <pageSetup paperSize="9" scale="83" firstPageNumber="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MK60"/>
  <sheetViews>
    <sheetView showZeros="0" view="pageBreakPreview" topLeftCell="A45" zoomScaleNormal="110" workbookViewId="0">
      <selection activeCell="H55" sqref="H55"/>
    </sheetView>
  </sheetViews>
  <sheetFormatPr defaultColWidth="9.140625" defaultRowHeight="15"/>
  <cols>
    <col min="1" max="1" width="2.42578125" style="27" customWidth="1"/>
    <col min="2" max="3" width="3.5703125" style="28" customWidth="1"/>
    <col min="4" max="4" width="45.140625" style="27" customWidth="1"/>
    <col min="5" max="5" width="4.85546875" style="27" customWidth="1"/>
    <col min="6" max="7" width="10" style="27" customWidth="1"/>
    <col min="8" max="8" width="17.42578125" style="27" customWidth="1"/>
    <col min="9" max="9" width="17" style="27" customWidth="1"/>
    <col min="10" max="1025" width="9.140625" style="27"/>
  </cols>
  <sheetData>
    <row r="1" spans="1:9" s="6" customFormat="1" ht="39.950000000000003" customHeight="1">
      <c r="A1" s="1003" t="s">
        <v>131</v>
      </c>
      <c r="B1" s="1003"/>
      <c r="C1" s="1003"/>
      <c r="D1" s="29" t="s">
        <v>132</v>
      </c>
      <c r="E1" s="30" t="s">
        <v>133</v>
      </c>
      <c r="F1" s="30" t="s">
        <v>134</v>
      </c>
      <c r="G1" s="31" t="s">
        <v>135</v>
      </c>
      <c r="H1" s="381" t="s">
        <v>136</v>
      </c>
      <c r="I1" s="382" t="s">
        <v>1846</v>
      </c>
    </row>
    <row r="2" spans="1:9" s="6" customFormat="1" ht="12.75">
      <c r="A2" s="16"/>
      <c r="B2" s="5"/>
      <c r="C2" s="5"/>
      <c r="D2" s="15"/>
      <c r="E2" s="16"/>
      <c r="F2" s="16"/>
      <c r="G2" s="16"/>
      <c r="H2" s="16"/>
    </row>
    <row r="3" spans="1:9" s="6" customFormat="1" ht="13.5" thickBot="1">
      <c r="A3" s="32" t="s">
        <v>137</v>
      </c>
      <c r="B3" s="33" t="s">
        <v>138</v>
      </c>
      <c r="C3" s="33"/>
      <c r="D3" s="34" t="s">
        <v>139</v>
      </c>
      <c r="E3" s="35"/>
      <c r="F3" s="36"/>
      <c r="G3" s="36"/>
      <c r="H3" s="36"/>
    </row>
    <row r="4" spans="1:9" s="43" customFormat="1" ht="12.75">
      <c r="A4" s="37"/>
      <c r="B4" s="38"/>
      <c r="C4" s="39"/>
      <c r="D4" s="40"/>
      <c r="E4" s="41"/>
      <c r="F4" s="42"/>
      <c r="G4" s="42"/>
      <c r="H4" s="42"/>
      <c r="I4" s="379"/>
    </row>
    <row r="5" spans="1:9" s="43" customFormat="1" ht="12.75">
      <c r="A5" s="37"/>
      <c r="B5" s="38"/>
      <c r="C5" s="39"/>
      <c r="D5" s="44" t="s">
        <v>140</v>
      </c>
      <c r="E5" s="41"/>
      <c r="F5" s="42"/>
      <c r="G5" s="42"/>
      <c r="H5" s="42"/>
    </row>
    <row r="6" spans="1:9" s="6" customFormat="1" ht="12.75">
      <c r="A6" s="45"/>
      <c r="B6" s="46"/>
      <c r="C6" s="47"/>
      <c r="D6" s="48"/>
      <c r="E6" s="49"/>
      <c r="F6" s="50"/>
      <c r="G6" s="50"/>
      <c r="H6" s="50"/>
    </row>
    <row r="7" spans="1:9" s="6" customFormat="1" ht="12.75">
      <c r="A7" s="51" t="s">
        <v>137</v>
      </c>
      <c r="B7" s="52" t="s">
        <v>138</v>
      </c>
      <c r="C7" s="53">
        <f>MAX(C6:C6)+1</f>
        <v>1</v>
      </c>
      <c r="D7" s="54" t="s">
        <v>141</v>
      </c>
      <c r="E7" s="55"/>
      <c r="F7" s="50"/>
      <c r="G7" s="56"/>
      <c r="H7" s="56"/>
    </row>
    <row r="8" spans="1:9" s="6" customFormat="1" ht="242.25">
      <c r="A8" s="51"/>
      <c r="B8" s="57"/>
      <c r="C8" s="53"/>
      <c r="D8" s="58" t="s">
        <v>142</v>
      </c>
      <c r="E8" s="55"/>
      <c r="F8" s="50"/>
      <c r="G8" s="56"/>
      <c r="H8" s="56"/>
    </row>
    <row r="9" spans="1:9" s="6" customFormat="1" ht="94.5" customHeight="1">
      <c r="A9" s="51"/>
      <c r="B9" s="57"/>
      <c r="C9" s="53"/>
      <c r="D9" s="58" t="s">
        <v>143</v>
      </c>
      <c r="E9" s="55"/>
      <c r="F9" s="50"/>
      <c r="G9" s="56"/>
      <c r="H9" s="56"/>
    </row>
    <row r="10" spans="1:9" s="6" customFormat="1" ht="43.5" customHeight="1">
      <c r="A10" s="51"/>
      <c r="B10" s="57"/>
      <c r="C10" s="53"/>
      <c r="D10" s="58" t="s">
        <v>144</v>
      </c>
      <c r="E10" s="55"/>
      <c r="F10" s="50"/>
      <c r="G10" s="56"/>
      <c r="H10" s="56"/>
    </row>
    <row r="11" spans="1:9" s="6" customFormat="1" ht="29.25" customHeight="1">
      <c r="A11" s="59"/>
      <c r="B11" s="60"/>
      <c r="C11" s="61"/>
      <c r="D11" s="62" t="s">
        <v>145</v>
      </c>
      <c r="E11" s="63" t="s">
        <v>146</v>
      </c>
      <c r="F11" s="64">
        <v>1</v>
      </c>
      <c r="G11" s="65"/>
      <c r="H11" s="66">
        <f>F11*G11</f>
        <v>0</v>
      </c>
      <c r="I11" s="384" t="s">
        <v>1844</v>
      </c>
    </row>
    <row r="12" spans="1:9" s="6" customFormat="1" ht="12.75">
      <c r="A12" s="45"/>
      <c r="B12" s="46"/>
      <c r="C12" s="47"/>
      <c r="D12" s="48"/>
      <c r="E12" s="49"/>
      <c r="F12" s="50"/>
      <c r="G12" s="50"/>
      <c r="H12" s="50"/>
    </row>
    <row r="13" spans="1:9" s="6" customFormat="1" ht="63.75" customHeight="1">
      <c r="A13" s="67" t="s">
        <v>137</v>
      </c>
      <c r="B13" s="52" t="s">
        <v>138</v>
      </c>
      <c r="C13" s="68">
        <f>MAX(C1:C12)+1</f>
        <v>2</v>
      </c>
      <c r="D13" s="69" t="s">
        <v>147</v>
      </c>
      <c r="E13" s="49"/>
      <c r="F13" s="50"/>
      <c r="G13" s="50"/>
      <c r="H13" s="50"/>
    </row>
    <row r="14" spans="1:9" s="6" customFormat="1" ht="12.75">
      <c r="A14" s="45"/>
      <c r="B14" s="46"/>
      <c r="C14" s="47"/>
      <c r="D14" s="48" t="s">
        <v>148</v>
      </c>
      <c r="E14" s="49"/>
      <c r="F14" s="50"/>
      <c r="G14" s="50"/>
      <c r="H14" s="50"/>
    </row>
    <row r="15" spans="1:9" s="6" customFormat="1" ht="204">
      <c r="A15" s="45"/>
      <c r="B15" s="46"/>
      <c r="C15" s="47"/>
      <c r="D15" s="70" t="s">
        <v>149</v>
      </c>
      <c r="E15" s="49"/>
      <c r="F15" s="50"/>
      <c r="G15" s="50"/>
      <c r="H15" s="50"/>
    </row>
    <row r="16" spans="1:9" s="6" customFormat="1" ht="33" customHeight="1">
      <c r="A16" s="45"/>
      <c r="B16" s="46"/>
      <c r="C16" s="47"/>
      <c r="D16" s="70" t="s">
        <v>150</v>
      </c>
      <c r="E16" s="49"/>
      <c r="F16" s="50"/>
      <c r="G16" s="50"/>
      <c r="H16" s="50"/>
    </row>
    <row r="17" spans="1:9" s="6" customFormat="1" ht="33.75" customHeight="1">
      <c r="A17" s="45"/>
      <c r="B17" s="46"/>
      <c r="C17" s="47"/>
      <c r="D17" s="70" t="s">
        <v>151</v>
      </c>
      <c r="E17" s="49"/>
      <c r="F17" s="50"/>
      <c r="G17" s="50"/>
      <c r="H17" s="50"/>
    </row>
    <row r="18" spans="1:9" s="6" customFormat="1" ht="15" customHeight="1">
      <c r="A18" s="59"/>
      <c r="B18" s="60"/>
      <c r="C18" s="61"/>
      <c r="D18" s="62" t="s">
        <v>152</v>
      </c>
      <c r="E18" s="63" t="s">
        <v>153</v>
      </c>
      <c r="F18" s="64">
        <v>95</v>
      </c>
      <c r="G18" s="65"/>
      <c r="H18" s="66">
        <f>F18*G18</f>
        <v>0</v>
      </c>
      <c r="I18" s="384" t="s">
        <v>1844</v>
      </c>
    </row>
    <row r="19" spans="1:9" s="6" customFormat="1" ht="12.75">
      <c r="A19" s="45"/>
      <c r="B19" s="46"/>
      <c r="C19" s="47"/>
      <c r="D19" s="48"/>
      <c r="E19" s="49"/>
      <c r="F19" s="50"/>
      <c r="G19" s="50"/>
      <c r="H19" s="50"/>
    </row>
    <row r="20" spans="1:9" s="6" customFormat="1" ht="63.75">
      <c r="A20" s="67" t="s">
        <v>137</v>
      </c>
      <c r="B20" s="52" t="s">
        <v>138</v>
      </c>
      <c r="C20" s="68">
        <f>MAX(C6:C12)+1</f>
        <v>2</v>
      </c>
      <c r="D20" s="69" t="s">
        <v>154</v>
      </c>
      <c r="E20" s="71"/>
      <c r="F20" s="42"/>
      <c r="G20" s="72"/>
      <c r="H20" s="72"/>
    </row>
    <row r="21" spans="1:9" s="6" customFormat="1" ht="68.25" customHeight="1">
      <c r="A21" s="73"/>
      <c r="B21" s="38"/>
      <c r="C21" s="74"/>
      <c r="D21" s="70" t="s">
        <v>155</v>
      </c>
      <c r="E21" s="71"/>
      <c r="F21" s="42"/>
      <c r="G21" s="72"/>
      <c r="H21" s="72"/>
    </row>
    <row r="22" spans="1:9" s="6" customFormat="1" ht="84.75" customHeight="1">
      <c r="A22" s="73"/>
      <c r="B22" s="38"/>
      <c r="C22" s="74"/>
      <c r="D22" s="70" t="s">
        <v>156</v>
      </c>
      <c r="E22" s="71"/>
      <c r="F22" s="42"/>
      <c r="G22" s="72"/>
      <c r="H22" s="72"/>
    </row>
    <row r="23" spans="1:9" s="6" customFormat="1" ht="33.75" customHeight="1">
      <c r="A23" s="73"/>
      <c r="B23" s="38"/>
      <c r="C23" s="74"/>
      <c r="D23" s="70" t="s">
        <v>157</v>
      </c>
      <c r="E23" s="71"/>
      <c r="F23" s="42"/>
      <c r="G23" s="72"/>
      <c r="H23" s="72"/>
    </row>
    <row r="24" spans="1:9" s="6" customFormat="1" ht="63.75">
      <c r="A24" s="73"/>
      <c r="B24" s="38"/>
      <c r="C24" s="74"/>
      <c r="D24" s="70" t="s">
        <v>158</v>
      </c>
      <c r="E24" s="71"/>
      <c r="F24" s="42"/>
      <c r="G24" s="72"/>
      <c r="H24" s="72"/>
    </row>
    <row r="25" spans="1:9" s="6" customFormat="1" ht="43.5" customHeight="1">
      <c r="A25" s="73"/>
      <c r="B25" s="38"/>
      <c r="C25" s="74"/>
      <c r="D25" s="70" t="s">
        <v>159</v>
      </c>
      <c r="E25" s="71"/>
      <c r="F25" s="42"/>
      <c r="G25" s="72"/>
      <c r="H25" s="72"/>
    </row>
    <row r="26" spans="1:9" s="6" customFormat="1" ht="42.75" customHeight="1">
      <c r="A26" s="73"/>
      <c r="B26" s="38"/>
      <c r="C26" s="74"/>
      <c r="D26" s="70" t="s">
        <v>160</v>
      </c>
      <c r="E26" s="71"/>
      <c r="F26" s="42"/>
      <c r="G26" s="72"/>
      <c r="H26" s="72"/>
    </row>
    <row r="27" spans="1:9" s="6" customFormat="1" ht="38.25">
      <c r="A27" s="73"/>
      <c r="B27" s="38"/>
      <c r="C27" s="74"/>
      <c r="D27" s="70" t="s">
        <v>161</v>
      </c>
      <c r="E27" s="71"/>
      <c r="F27" s="42"/>
      <c r="G27" s="72"/>
      <c r="H27" s="72"/>
    </row>
    <row r="28" spans="1:9" s="6" customFormat="1" ht="43.5" customHeight="1">
      <c r="A28" s="73"/>
      <c r="B28" s="38"/>
      <c r="C28" s="74"/>
      <c r="D28" s="70" t="s">
        <v>162</v>
      </c>
      <c r="E28" s="71"/>
      <c r="F28" s="42"/>
      <c r="G28" s="72"/>
      <c r="H28" s="72"/>
    </row>
    <row r="29" spans="1:9" s="6" customFormat="1" ht="51">
      <c r="A29" s="73"/>
      <c r="B29" s="38"/>
      <c r="C29" s="74"/>
      <c r="D29" s="70" t="s">
        <v>163</v>
      </c>
      <c r="E29" s="71"/>
      <c r="F29" s="42"/>
      <c r="G29" s="72"/>
      <c r="H29" s="72"/>
    </row>
    <row r="30" spans="1:9" s="6" customFormat="1" ht="95.25" customHeight="1">
      <c r="A30" s="73"/>
      <c r="B30" s="38"/>
      <c r="C30" s="74"/>
      <c r="D30" s="70" t="s">
        <v>164</v>
      </c>
      <c r="E30" s="71"/>
      <c r="F30" s="42"/>
      <c r="G30" s="72"/>
      <c r="H30" s="72"/>
    </row>
    <row r="31" spans="1:9" s="6" customFormat="1" ht="17.25" customHeight="1">
      <c r="A31" s="59"/>
      <c r="B31" s="60"/>
      <c r="C31" s="61"/>
      <c r="D31" s="62" t="s">
        <v>152</v>
      </c>
      <c r="E31" s="63" t="s">
        <v>153</v>
      </c>
      <c r="F31" s="64">
        <v>750</v>
      </c>
      <c r="G31" s="65"/>
      <c r="H31" s="66">
        <f>F31*G31</f>
        <v>0</v>
      </c>
      <c r="I31" s="384" t="s">
        <v>1844</v>
      </c>
    </row>
    <row r="32" spans="1:9" s="6" customFormat="1" ht="12.75">
      <c r="A32" s="45"/>
      <c r="B32" s="46"/>
      <c r="C32" s="47"/>
      <c r="D32" s="48"/>
      <c r="E32" s="49"/>
      <c r="F32" s="50"/>
      <c r="G32" s="50"/>
      <c r="H32" s="50"/>
    </row>
    <row r="33" spans="1:9" s="6" customFormat="1" ht="12.75">
      <c r="A33" s="67" t="s">
        <v>137</v>
      </c>
      <c r="B33" s="52" t="s">
        <v>138</v>
      </c>
      <c r="C33" s="68">
        <f>MAX(C6:C32)+1</f>
        <v>3</v>
      </c>
      <c r="D33" s="69" t="s">
        <v>165</v>
      </c>
      <c r="E33" s="71"/>
      <c r="F33" s="42"/>
      <c r="G33" s="72"/>
      <c r="H33" s="72"/>
    </row>
    <row r="34" spans="1:9" s="6" customFormat="1" ht="66.75" customHeight="1">
      <c r="A34" s="73"/>
      <c r="B34" s="38"/>
      <c r="C34" s="74"/>
      <c r="D34" s="70" t="s">
        <v>166</v>
      </c>
      <c r="E34" s="71"/>
      <c r="F34" s="42"/>
      <c r="G34" s="72"/>
      <c r="H34" s="72"/>
    </row>
    <row r="35" spans="1:9" s="6" customFormat="1" ht="28.5" customHeight="1">
      <c r="A35" s="73"/>
      <c r="B35" s="38"/>
      <c r="C35" s="74"/>
      <c r="D35" s="70" t="s">
        <v>167</v>
      </c>
      <c r="E35" s="71"/>
      <c r="F35" s="42"/>
      <c r="G35" s="72"/>
      <c r="H35" s="72"/>
    </row>
    <row r="36" spans="1:9" s="6" customFormat="1" ht="38.25">
      <c r="A36" s="73"/>
      <c r="B36" s="38"/>
      <c r="C36" s="74"/>
      <c r="D36" s="70" t="s">
        <v>168</v>
      </c>
      <c r="E36" s="71"/>
      <c r="F36" s="42"/>
      <c r="G36" s="72"/>
      <c r="H36" s="72"/>
    </row>
    <row r="37" spans="1:9" s="6" customFormat="1" ht="51">
      <c r="A37" s="73"/>
      <c r="B37" s="38"/>
      <c r="C37" s="74"/>
      <c r="D37" s="70" t="s">
        <v>169</v>
      </c>
      <c r="E37" s="71"/>
      <c r="F37" s="42"/>
      <c r="G37" s="72"/>
      <c r="H37" s="72"/>
    </row>
    <row r="38" spans="1:9" s="6" customFormat="1" ht="12.75">
      <c r="A38" s="59"/>
      <c r="B38" s="60"/>
      <c r="C38" s="61"/>
      <c r="D38" s="62" t="s">
        <v>170</v>
      </c>
      <c r="E38" s="63" t="s">
        <v>146</v>
      </c>
      <c r="F38" s="64">
        <v>1</v>
      </c>
      <c r="G38" s="65"/>
      <c r="H38" s="66">
        <f>F38*G38</f>
        <v>0</v>
      </c>
      <c r="I38" s="384" t="s">
        <v>1844</v>
      </c>
    </row>
    <row r="39" spans="1:9" s="6" customFormat="1" ht="12.75">
      <c r="A39" s="45"/>
      <c r="B39" s="46"/>
      <c r="C39" s="47"/>
      <c r="D39" s="48"/>
      <c r="E39" s="49"/>
      <c r="F39" s="50"/>
      <c r="G39" s="50"/>
      <c r="H39" s="50"/>
    </row>
    <row r="40" spans="1:9" s="6" customFormat="1" ht="25.5">
      <c r="A40" s="51" t="s">
        <v>137</v>
      </c>
      <c r="B40" s="52" t="s">
        <v>138</v>
      </c>
      <c r="C40" s="53">
        <f>MAX(C14:C26)+1</f>
        <v>3</v>
      </c>
      <c r="D40" s="75" t="s">
        <v>171</v>
      </c>
      <c r="E40" s="49"/>
      <c r="F40" s="50"/>
      <c r="G40" s="50"/>
      <c r="H40" s="50"/>
    </row>
    <row r="41" spans="1:9" s="6" customFormat="1" ht="25.5">
      <c r="A41" s="45"/>
      <c r="B41" s="46"/>
      <c r="C41" s="47"/>
      <c r="D41" s="70" t="s">
        <v>172</v>
      </c>
      <c r="E41" s="49"/>
      <c r="F41" s="50"/>
      <c r="G41" s="50"/>
      <c r="H41" s="50"/>
    </row>
    <row r="42" spans="1:9" s="6" customFormat="1" ht="25.5">
      <c r="A42" s="59"/>
      <c r="B42" s="60"/>
      <c r="C42" s="61"/>
      <c r="D42" s="62" t="s">
        <v>173</v>
      </c>
      <c r="E42" s="63" t="s">
        <v>153</v>
      </c>
      <c r="F42" s="64">
        <v>1400</v>
      </c>
      <c r="G42" s="65"/>
      <c r="H42" s="66">
        <f>F42*G42</f>
        <v>0</v>
      </c>
      <c r="I42" s="384" t="s">
        <v>1844</v>
      </c>
    </row>
    <row r="43" spans="1:9" s="6" customFormat="1" ht="12.75">
      <c r="A43" s="45"/>
      <c r="B43" s="46"/>
      <c r="C43" s="47"/>
      <c r="D43" s="48"/>
      <c r="E43" s="49"/>
      <c r="F43" s="50"/>
      <c r="G43" s="50"/>
      <c r="H43" s="50"/>
    </row>
    <row r="44" spans="1:9" s="6" customFormat="1" ht="25.5">
      <c r="A44" s="51" t="s">
        <v>137</v>
      </c>
      <c r="B44" s="52" t="s">
        <v>138</v>
      </c>
      <c r="C44" s="53">
        <f>MAX(C35:C43)+1</f>
        <v>4</v>
      </c>
      <c r="D44" s="54" t="s">
        <v>174</v>
      </c>
      <c r="E44" s="49"/>
      <c r="F44" s="50"/>
      <c r="G44" s="50"/>
      <c r="H44" s="50"/>
    </row>
    <row r="45" spans="1:9" s="6" customFormat="1" ht="153">
      <c r="A45" s="45"/>
      <c r="B45" s="46"/>
      <c r="C45" s="47"/>
      <c r="D45" s="76" t="s">
        <v>175</v>
      </c>
      <c r="E45" s="49"/>
      <c r="F45" s="50"/>
      <c r="G45" s="50"/>
      <c r="H45" s="50"/>
    </row>
    <row r="46" spans="1:9" s="6" customFormat="1" ht="25.5">
      <c r="A46" s="59"/>
      <c r="B46" s="60"/>
      <c r="C46" s="61"/>
      <c r="D46" s="62" t="s">
        <v>145</v>
      </c>
      <c r="E46" s="63" t="s">
        <v>146</v>
      </c>
      <c r="F46" s="64">
        <v>1</v>
      </c>
      <c r="G46" s="65"/>
      <c r="H46" s="66">
        <f>F46*G46</f>
        <v>0</v>
      </c>
      <c r="I46" s="384" t="s">
        <v>1844</v>
      </c>
    </row>
    <row r="47" spans="1:9" s="6" customFormat="1" ht="12.75">
      <c r="A47" s="45"/>
      <c r="B47" s="46"/>
      <c r="C47" s="47"/>
      <c r="D47" s="48"/>
      <c r="E47" s="49"/>
      <c r="F47" s="50"/>
      <c r="G47" s="50"/>
      <c r="H47" s="50"/>
    </row>
    <row r="48" spans="1:9" s="6" customFormat="1" ht="12.75">
      <c r="A48" s="51" t="s">
        <v>137</v>
      </c>
      <c r="B48" s="52" t="s">
        <v>138</v>
      </c>
      <c r="C48" s="53">
        <f>MAX(C39:C47)+1</f>
        <v>5</v>
      </c>
      <c r="D48" s="69" t="s">
        <v>176</v>
      </c>
      <c r="E48" s="55"/>
      <c r="F48" s="50"/>
      <c r="G48" s="56"/>
      <c r="H48" s="56"/>
    </row>
    <row r="49" spans="1:9" s="6" customFormat="1" ht="51">
      <c r="A49" s="51"/>
      <c r="B49" s="57"/>
      <c r="C49" s="53"/>
      <c r="D49" s="70" t="s">
        <v>177</v>
      </c>
      <c r="E49" s="55"/>
      <c r="F49" s="50"/>
      <c r="G49" s="56"/>
      <c r="H49" s="56"/>
    </row>
    <row r="50" spans="1:9" s="6" customFormat="1" ht="12.75">
      <c r="A50" s="51"/>
      <c r="B50" s="57"/>
      <c r="C50" s="53"/>
      <c r="D50" s="70" t="s">
        <v>178</v>
      </c>
      <c r="E50" s="55"/>
      <c r="F50" s="50"/>
      <c r="G50" s="56"/>
      <c r="H50" s="56"/>
    </row>
    <row r="51" spans="1:9" s="6" customFormat="1" ht="12.75">
      <c r="A51" s="51"/>
      <c r="B51" s="57"/>
      <c r="C51" s="53"/>
      <c r="D51" s="70" t="s">
        <v>179</v>
      </c>
      <c r="E51" s="55"/>
      <c r="F51" s="50"/>
      <c r="G51" s="56"/>
      <c r="H51" s="56"/>
    </row>
    <row r="52" spans="1:9" s="6" customFormat="1" ht="12.75">
      <c r="A52" s="59"/>
      <c r="B52" s="60"/>
      <c r="C52" s="61"/>
      <c r="D52" s="62" t="s">
        <v>180</v>
      </c>
      <c r="E52" s="63" t="s">
        <v>153</v>
      </c>
      <c r="F52" s="64">
        <v>1400</v>
      </c>
      <c r="G52" s="65"/>
      <c r="H52" s="66">
        <f>F52*G52</f>
        <v>0</v>
      </c>
      <c r="I52" s="384" t="s">
        <v>1844</v>
      </c>
    </row>
    <row r="53" spans="1:9" s="6" customFormat="1" ht="12.75">
      <c r="A53" s="77"/>
      <c r="B53" s="57"/>
      <c r="C53" s="53"/>
      <c r="D53" s="12"/>
      <c r="E53" s="55"/>
      <c r="F53" s="50"/>
      <c r="G53" s="56"/>
      <c r="H53" s="78"/>
    </row>
    <row r="54" spans="1:9" s="6" customFormat="1" ht="13.5" thickBot="1">
      <c r="A54" s="32" t="s">
        <v>137</v>
      </c>
      <c r="B54" s="33" t="s">
        <v>138</v>
      </c>
      <c r="C54" s="33"/>
      <c r="D54" s="34" t="s">
        <v>181</v>
      </c>
      <c r="E54" s="35"/>
      <c r="F54" s="36"/>
      <c r="H54" s="385">
        <f>SUM(H5:H52)</f>
        <v>0</v>
      </c>
    </row>
    <row r="55" spans="1:9" s="6" customFormat="1" ht="15" customHeight="1">
      <c r="A55" s="79"/>
      <c r="B55" s="80"/>
      <c r="C55" s="81"/>
      <c r="D55" s="82"/>
      <c r="E55" s="83"/>
      <c r="F55" s="1005" t="s">
        <v>1844</v>
      </c>
      <c r="G55" s="1005"/>
      <c r="H55" s="84">
        <f>H11+H18+H31+H38+H42+H46+H52</f>
        <v>0</v>
      </c>
    </row>
    <row r="56" spans="1:9" s="6" customFormat="1" ht="12.75">
      <c r="B56" s="85"/>
      <c r="C56" s="85"/>
      <c r="F56" s="1004" t="s">
        <v>1845</v>
      </c>
      <c r="G56" s="1004"/>
    </row>
    <row r="57" spans="1:9" s="6" customFormat="1" ht="12.75">
      <c r="B57" s="85"/>
      <c r="C57" s="85"/>
    </row>
    <row r="58" spans="1:9" s="6" customFormat="1" ht="12.75">
      <c r="B58" s="85"/>
      <c r="C58" s="85"/>
    </row>
    <row r="59" spans="1:9" s="6" customFormat="1" ht="12.75">
      <c r="B59" s="85"/>
      <c r="C59" s="85"/>
    </row>
    <row r="60" spans="1:9" s="6" customFormat="1" ht="12.75">
      <c r="B60" s="85"/>
      <c r="C60" s="85"/>
    </row>
  </sheetData>
  <mergeCells count="3">
    <mergeCell ref="A1:C1"/>
    <mergeCell ref="F56:G56"/>
    <mergeCell ref="F55:G55"/>
  </mergeCells>
  <pageMargins left="0.74803149606299213" right="0.39370078740157483" top="0.59055118110236215" bottom="0.74803149606299213" header="0.31496062992125984" footer="0.31496062992125984"/>
  <pageSetup paperSize="9" scale="79" firstPageNumber="0" orientation="portrait" r:id="rId1"/>
  <rowBreaks count="2" manualBreakCount="2">
    <brk id="15" max="8" man="1"/>
    <brk id="31" max="8" man="1"/>
  </rowBreaks>
  <ignoredErrors>
    <ignoredError sqref="H54:H5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AMK68"/>
  <sheetViews>
    <sheetView showZeros="0" view="pageBreakPreview" topLeftCell="A52" zoomScaleNormal="110" workbookViewId="0">
      <selection activeCell="D30" sqref="D30"/>
    </sheetView>
  </sheetViews>
  <sheetFormatPr defaultColWidth="9" defaultRowHeight="15"/>
  <cols>
    <col min="1" max="1" width="90.42578125" style="15" customWidth="1"/>
    <col min="2" max="1025" width="9" style="20"/>
  </cols>
  <sheetData>
    <row r="1" spans="1:1" s="12" customFormat="1" ht="12.75">
      <c r="A1" s="21"/>
    </row>
    <row r="2" spans="1:1">
      <c r="A2" s="86" t="s">
        <v>182</v>
      </c>
    </row>
    <row r="3" spans="1:1">
      <c r="A3" s="23"/>
    </row>
    <row r="5" spans="1:1">
      <c r="A5" s="15" t="s">
        <v>183</v>
      </c>
    </row>
    <row r="7" spans="1:1">
      <c r="A7" s="15" t="s">
        <v>184</v>
      </c>
    </row>
    <row r="8" spans="1:1" ht="25.5">
      <c r="A8" s="15" t="s">
        <v>185</v>
      </c>
    </row>
    <row r="9" spans="1:1" ht="25.5">
      <c r="A9" s="15" t="s">
        <v>186</v>
      </c>
    </row>
    <row r="10" spans="1:1" ht="25.5">
      <c r="A10" s="15" t="s">
        <v>187</v>
      </c>
    </row>
    <row r="11" spans="1:1">
      <c r="A11" s="15" t="s">
        <v>188</v>
      </c>
    </row>
    <row r="12" spans="1:1">
      <c r="A12" s="15" t="s">
        <v>189</v>
      </c>
    </row>
    <row r="13" spans="1:1">
      <c r="A13" s="15" t="s">
        <v>190</v>
      </c>
    </row>
    <row r="15" spans="1:1">
      <c r="A15" s="15" t="s">
        <v>191</v>
      </c>
    </row>
    <row r="16" spans="1:1" ht="25.5">
      <c r="A16" s="15" t="s">
        <v>192</v>
      </c>
    </row>
    <row r="17" spans="1:1" ht="25.5">
      <c r="A17" s="15" t="s">
        <v>193</v>
      </c>
    </row>
    <row r="18" spans="1:1">
      <c r="A18" s="15" t="s">
        <v>194</v>
      </c>
    </row>
    <row r="19" spans="1:1">
      <c r="A19" s="15" t="s">
        <v>195</v>
      </c>
    </row>
    <row r="20" spans="1:1">
      <c r="A20" s="15" t="s">
        <v>196</v>
      </c>
    </row>
    <row r="21" spans="1:1">
      <c r="A21" s="15" t="s">
        <v>197</v>
      </c>
    </row>
    <row r="22" spans="1:1">
      <c r="A22" s="15" t="s">
        <v>198</v>
      </c>
    </row>
    <row r="23" spans="1:1" ht="25.5">
      <c r="A23" s="15" t="s">
        <v>199</v>
      </c>
    </row>
    <row r="25" spans="1:1" ht="25.5">
      <c r="A25" s="15" t="s">
        <v>200</v>
      </c>
    </row>
    <row r="26" spans="1:1" ht="51">
      <c r="A26" s="15" t="s">
        <v>201</v>
      </c>
    </row>
    <row r="27" spans="1:1" ht="38.25">
      <c r="A27" s="15" t="s">
        <v>202</v>
      </c>
    </row>
    <row r="28" spans="1:1" ht="38.25">
      <c r="A28" s="15" t="s">
        <v>203</v>
      </c>
    </row>
    <row r="30" spans="1:1" ht="102">
      <c r="A30" s="15" t="s">
        <v>204</v>
      </c>
    </row>
    <row r="31" spans="1:1" ht="38.25">
      <c r="A31" s="15" t="s">
        <v>205</v>
      </c>
    </row>
    <row r="32" spans="1:1" ht="25.5">
      <c r="A32" s="15" t="s">
        <v>206</v>
      </c>
    </row>
    <row r="33" spans="1:1" ht="76.5">
      <c r="A33" s="15" t="s">
        <v>207</v>
      </c>
    </row>
    <row r="34" spans="1:1" ht="38.25">
      <c r="A34" s="15" t="s">
        <v>208</v>
      </c>
    </row>
    <row r="35" spans="1:1" ht="38.25">
      <c r="A35" s="15" t="s">
        <v>209</v>
      </c>
    </row>
    <row r="36" spans="1:1" ht="25.5">
      <c r="A36" s="15" t="s">
        <v>210</v>
      </c>
    </row>
    <row r="37" spans="1:1" ht="51">
      <c r="A37" s="15" t="s">
        <v>211</v>
      </c>
    </row>
    <row r="38" spans="1:1">
      <c r="A38" s="15" t="s">
        <v>212</v>
      </c>
    </row>
    <row r="39" spans="1:1" ht="25.5">
      <c r="A39" s="15" t="s">
        <v>213</v>
      </c>
    </row>
    <row r="40" spans="1:1" ht="25.5">
      <c r="A40" s="15" t="s">
        <v>214</v>
      </c>
    </row>
    <row r="41" spans="1:1" ht="25.5">
      <c r="A41" s="15" t="s">
        <v>215</v>
      </c>
    </row>
    <row r="42" spans="1:1" ht="38.25">
      <c r="A42" s="15" t="s">
        <v>216</v>
      </c>
    </row>
    <row r="43" spans="1:1" ht="63.75">
      <c r="A43" s="15" t="s">
        <v>217</v>
      </c>
    </row>
    <row r="44" spans="1:1" ht="51">
      <c r="A44" s="15" t="s">
        <v>218</v>
      </c>
    </row>
    <row r="46" spans="1:1">
      <c r="A46" s="15" t="s">
        <v>219</v>
      </c>
    </row>
    <row r="47" spans="1:1" ht="25.5">
      <c r="A47" s="15" t="s">
        <v>220</v>
      </c>
    </row>
    <row r="48" spans="1:1" ht="38.25">
      <c r="A48" s="15" t="s">
        <v>221</v>
      </c>
    </row>
    <row r="50" spans="1:1">
      <c r="A50" s="17" t="s">
        <v>222</v>
      </c>
    </row>
    <row r="51" spans="1:1">
      <c r="A51" s="15" t="s">
        <v>223</v>
      </c>
    </row>
    <row r="52" spans="1:1" ht="25.5">
      <c r="A52" s="15" t="s">
        <v>224</v>
      </c>
    </row>
    <row r="53" spans="1:1">
      <c r="A53" s="15" t="s">
        <v>225</v>
      </c>
    </row>
    <row r="54" spans="1:1">
      <c r="A54" s="15" t="s">
        <v>226</v>
      </c>
    </row>
    <row r="55" spans="1:1">
      <c r="A55" s="15" t="s">
        <v>227</v>
      </c>
    </row>
    <row r="56" spans="1:1" ht="25.5">
      <c r="A56" s="87" t="s">
        <v>228</v>
      </c>
    </row>
    <row r="57" spans="1:1">
      <c r="A57" s="15" t="s">
        <v>229</v>
      </c>
    </row>
    <row r="58" spans="1:1">
      <c r="A58" s="15" t="s">
        <v>230</v>
      </c>
    </row>
    <row r="59" spans="1:1">
      <c r="A59" s="15" t="s">
        <v>231</v>
      </c>
    </row>
    <row r="60" spans="1:1">
      <c r="A60" s="15" t="s">
        <v>232</v>
      </c>
    </row>
    <row r="61" spans="1:1">
      <c r="A61" s="15" t="s">
        <v>233</v>
      </c>
    </row>
    <row r="62" spans="1:1">
      <c r="A62" s="15" t="s">
        <v>234</v>
      </c>
    </row>
    <row r="63" spans="1:1">
      <c r="A63" s="15" t="s">
        <v>235</v>
      </c>
    </row>
    <row r="64" spans="1:1">
      <c r="A64" s="87" t="s">
        <v>236</v>
      </c>
    </row>
    <row r="65" spans="1:1" ht="25.5">
      <c r="A65" s="87" t="s">
        <v>237</v>
      </c>
    </row>
    <row r="67" spans="1:1" ht="51">
      <c r="A67" s="15" t="s">
        <v>238</v>
      </c>
    </row>
    <row r="68" spans="1:1">
      <c r="A68" s="15" t="s">
        <v>239</v>
      </c>
    </row>
  </sheetData>
  <pageMargins left="0.74803149606299213" right="0.39370078740157483" top="0.59055118110236215" bottom="0.74803149606299213" header="0.31496062992125984" footer="0.31496062992125984"/>
  <pageSetup paperSize="9"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0C0"/>
  </sheetPr>
  <dimension ref="A1:AML192"/>
  <sheetViews>
    <sheetView showZeros="0" view="pageBreakPreview" topLeftCell="A183" zoomScale="110" zoomScaleNormal="110" zoomScaleSheetLayoutView="110" workbookViewId="0">
      <selection activeCell="H187" sqref="H187"/>
    </sheetView>
  </sheetViews>
  <sheetFormatPr defaultColWidth="9.140625" defaultRowHeight="15"/>
  <cols>
    <col min="1" max="1" width="2.42578125" style="88" customWidth="1"/>
    <col min="2" max="3" width="3.5703125" style="89" customWidth="1"/>
    <col min="4" max="4" width="45.140625" style="90" customWidth="1"/>
    <col min="5" max="5" width="4.85546875" style="88" customWidth="1"/>
    <col min="6" max="8" width="10" style="88" customWidth="1"/>
    <col min="9" max="9" width="17" style="27" customWidth="1"/>
    <col min="10" max="1026" width="9.140625" style="88"/>
  </cols>
  <sheetData>
    <row r="1" spans="1:9" s="94" customFormat="1" ht="39.950000000000003" customHeight="1">
      <c r="A1" s="1006" t="s">
        <v>131</v>
      </c>
      <c r="B1" s="1006"/>
      <c r="C1" s="1006"/>
      <c r="D1" s="91" t="s">
        <v>132</v>
      </c>
      <c r="E1" s="92" t="s">
        <v>133</v>
      </c>
      <c r="F1" s="92" t="s">
        <v>134</v>
      </c>
      <c r="G1" s="93" t="s">
        <v>135</v>
      </c>
      <c r="H1" s="93" t="s">
        <v>136</v>
      </c>
      <c r="I1" s="383" t="s">
        <v>1846</v>
      </c>
    </row>
    <row r="2" spans="1:9" s="94" customFormat="1">
      <c r="A2" s="95"/>
      <c r="B2" s="96"/>
      <c r="C2" s="96"/>
      <c r="D2" s="15"/>
      <c r="E2" s="95"/>
      <c r="F2" s="95"/>
      <c r="G2" s="95"/>
      <c r="H2" s="95"/>
      <c r="I2" s="6"/>
    </row>
    <row r="3" spans="1:9" s="94" customFormat="1" ht="19.5" thickBot="1">
      <c r="A3" s="97" t="s">
        <v>137</v>
      </c>
      <c r="B3" s="98" t="s">
        <v>240</v>
      </c>
      <c r="C3" s="99"/>
      <c r="D3" s="100" t="s">
        <v>241</v>
      </c>
      <c r="E3" s="101"/>
      <c r="F3" s="102"/>
      <c r="G3" s="102"/>
      <c r="H3" s="102"/>
      <c r="I3" s="6"/>
    </row>
    <row r="4" spans="1:9" s="94" customFormat="1">
      <c r="A4" s="103"/>
      <c r="B4" s="46"/>
      <c r="C4" s="47"/>
      <c r="D4" s="48"/>
      <c r="E4" s="104"/>
      <c r="F4" s="105"/>
      <c r="G4" s="105"/>
      <c r="H4" s="105"/>
      <c r="I4" s="379"/>
    </row>
    <row r="5" spans="1:9" s="94" customFormat="1">
      <c r="A5" s="103"/>
      <c r="B5" s="46"/>
      <c r="C5" s="47"/>
      <c r="D5" s="75" t="s">
        <v>242</v>
      </c>
      <c r="E5" s="104"/>
      <c r="F5" s="105"/>
      <c r="G5" s="105"/>
      <c r="H5" s="105"/>
      <c r="I5" s="43"/>
    </row>
    <row r="6" spans="1:9" s="94" customFormat="1">
      <c r="A6" s="103"/>
      <c r="B6" s="46"/>
      <c r="C6" s="47"/>
      <c r="D6" s="75"/>
      <c r="E6" s="104"/>
      <c r="F6" s="105"/>
      <c r="G6" s="105"/>
      <c r="H6" s="105"/>
      <c r="I6" s="6"/>
    </row>
    <row r="7" spans="1:9" s="94" customFormat="1" ht="76.5">
      <c r="A7" s="103"/>
      <c r="B7" s="46"/>
      <c r="C7" s="47" t="s">
        <v>243</v>
      </c>
      <c r="D7" s="12" t="s">
        <v>244</v>
      </c>
      <c r="E7" s="104"/>
      <c r="F7" s="105"/>
      <c r="G7" s="105"/>
      <c r="H7" s="105"/>
      <c r="I7" s="6"/>
    </row>
    <row r="8" spans="1:9" s="94" customFormat="1" ht="102">
      <c r="A8" s="103"/>
      <c r="B8" s="46"/>
      <c r="C8" s="47" t="s">
        <v>243</v>
      </c>
      <c r="D8" s="70" t="s">
        <v>245</v>
      </c>
      <c r="E8" s="104"/>
      <c r="F8" s="105"/>
      <c r="G8" s="105"/>
      <c r="H8" s="105"/>
      <c r="I8" s="6"/>
    </row>
    <row r="9" spans="1:9" s="94" customFormat="1" ht="38.25">
      <c r="A9" s="103"/>
      <c r="B9" s="46"/>
      <c r="C9" s="47" t="s">
        <v>243</v>
      </c>
      <c r="D9" s="12" t="s">
        <v>246</v>
      </c>
      <c r="E9" s="104"/>
      <c r="F9" s="105"/>
      <c r="G9" s="105"/>
      <c r="H9" s="105"/>
      <c r="I9" s="6"/>
    </row>
    <row r="10" spans="1:9" s="94" customFormat="1" ht="25.5">
      <c r="A10" s="103"/>
      <c r="B10" s="46"/>
      <c r="C10" s="47" t="s">
        <v>243</v>
      </c>
      <c r="D10" s="12" t="s">
        <v>247</v>
      </c>
      <c r="E10" s="104"/>
      <c r="F10" s="105"/>
      <c r="G10" s="105"/>
      <c r="H10" s="105"/>
      <c r="I10" s="6"/>
    </row>
    <row r="11" spans="1:9" s="94" customFormat="1" ht="102">
      <c r="A11" s="103"/>
      <c r="B11" s="46"/>
      <c r="C11" s="47" t="s">
        <v>243</v>
      </c>
      <c r="D11" s="12" t="s">
        <v>248</v>
      </c>
      <c r="E11" s="104"/>
      <c r="F11" s="105"/>
      <c r="G11" s="105"/>
      <c r="H11" s="105"/>
      <c r="I11" s="378"/>
    </row>
    <row r="12" spans="1:9" s="94" customFormat="1" ht="25.5">
      <c r="A12" s="103"/>
      <c r="B12" s="46"/>
      <c r="C12" s="47" t="s">
        <v>243</v>
      </c>
      <c r="D12" s="12" t="s">
        <v>249</v>
      </c>
      <c r="E12" s="104"/>
      <c r="F12" s="105"/>
      <c r="G12" s="105"/>
      <c r="H12" s="105"/>
      <c r="I12" s="6"/>
    </row>
    <row r="13" spans="1:9" s="94" customFormat="1" ht="25.5">
      <c r="A13" s="103"/>
      <c r="B13" s="46"/>
      <c r="C13" s="47" t="s">
        <v>243</v>
      </c>
      <c r="D13" s="12" t="s">
        <v>250</v>
      </c>
      <c r="E13" s="104"/>
      <c r="F13" s="105"/>
      <c r="G13" s="105"/>
      <c r="H13" s="105"/>
      <c r="I13" s="6"/>
    </row>
    <row r="14" spans="1:9" s="94" customFormat="1" ht="38.25">
      <c r="A14" s="103"/>
      <c r="B14" s="46"/>
      <c r="C14" s="47" t="s">
        <v>243</v>
      </c>
      <c r="D14" s="70" t="s">
        <v>251</v>
      </c>
      <c r="E14" s="104"/>
      <c r="F14" s="105"/>
      <c r="G14" s="105"/>
      <c r="H14" s="105"/>
      <c r="I14" s="6"/>
    </row>
    <row r="15" spans="1:9" s="94" customFormat="1" ht="63.75">
      <c r="A15" s="103"/>
      <c r="B15" s="46"/>
      <c r="C15" s="47" t="s">
        <v>243</v>
      </c>
      <c r="D15" s="70" t="s">
        <v>252</v>
      </c>
      <c r="E15" s="104"/>
      <c r="F15" s="105"/>
      <c r="G15" s="105"/>
      <c r="H15" s="105"/>
      <c r="I15" s="6"/>
    </row>
    <row r="16" spans="1:9" s="94" customFormat="1" ht="63.75">
      <c r="A16" s="103"/>
      <c r="B16" s="46"/>
      <c r="C16" s="47" t="s">
        <v>243</v>
      </c>
      <c r="D16" s="70" t="s">
        <v>253</v>
      </c>
      <c r="E16" s="104"/>
      <c r="F16" s="105"/>
      <c r="G16" s="105"/>
      <c r="H16" s="105"/>
      <c r="I16" s="6"/>
    </row>
    <row r="17" spans="1:9" s="94" customFormat="1" ht="25.5">
      <c r="A17" s="103"/>
      <c r="B17" s="46"/>
      <c r="C17" s="47"/>
      <c r="D17" s="70" t="s">
        <v>254</v>
      </c>
      <c r="E17" s="104"/>
      <c r="F17" s="105"/>
      <c r="G17" s="105"/>
      <c r="H17" s="105"/>
      <c r="I17" s="6"/>
    </row>
    <row r="18" spans="1:9" s="94" customFormat="1" ht="51">
      <c r="A18" s="103"/>
      <c r="B18" s="46"/>
      <c r="C18" s="47" t="s">
        <v>243</v>
      </c>
      <c r="D18" s="70" t="s">
        <v>255</v>
      </c>
      <c r="E18" s="104"/>
      <c r="F18" s="105"/>
      <c r="G18" s="105"/>
      <c r="H18" s="105"/>
      <c r="I18" s="378"/>
    </row>
    <row r="19" spans="1:9" s="94" customFormat="1" ht="76.5">
      <c r="A19" s="103"/>
      <c r="B19" s="46"/>
      <c r="C19" s="47" t="s">
        <v>243</v>
      </c>
      <c r="D19" s="12" t="s">
        <v>256</v>
      </c>
      <c r="E19" s="104"/>
      <c r="F19" s="105"/>
      <c r="G19" s="105"/>
      <c r="H19" s="105"/>
      <c r="I19" s="6"/>
    </row>
    <row r="20" spans="1:9" s="94" customFormat="1" ht="76.5">
      <c r="A20" s="103"/>
      <c r="B20" s="46"/>
      <c r="C20" s="47" t="s">
        <v>243</v>
      </c>
      <c r="D20" s="12" t="s">
        <v>257</v>
      </c>
      <c r="E20" s="104"/>
      <c r="F20" s="105"/>
      <c r="G20" s="105"/>
      <c r="H20" s="105"/>
      <c r="I20" s="6"/>
    </row>
    <row r="21" spans="1:9" s="94" customFormat="1" ht="25.5">
      <c r="A21" s="103"/>
      <c r="B21" s="46"/>
      <c r="C21" s="47" t="s">
        <v>243</v>
      </c>
      <c r="D21" s="12" t="s">
        <v>258</v>
      </c>
      <c r="E21" s="104"/>
      <c r="F21" s="105"/>
      <c r="G21" s="105"/>
      <c r="H21" s="105"/>
      <c r="I21" s="6"/>
    </row>
    <row r="22" spans="1:9" s="94" customFormat="1" ht="38.25">
      <c r="A22" s="103"/>
      <c r="B22" s="46"/>
      <c r="C22" s="47" t="s">
        <v>243</v>
      </c>
      <c r="D22" s="12" t="s">
        <v>259</v>
      </c>
      <c r="E22" s="104"/>
      <c r="F22" s="105"/>
      <c r="G22" s="105"/>
      <c r="H22" s="105"/>
      <c r="I22" s="6"/>
    </row>
    <row r="23" spans="1:9" s="94" customFormat="1">
      <c r="A23" s="103"/>
      <c r="B23" s="46"/>
      <c r="C23" s="47" t="s">
        <v>243</v>
      </c>
      <c r="D23" s="12" t="s">
        <v>260</v>
      </c>
      <c r="E23" s="104"/>
      <c r="F23" s="105"/>
      <c r="G23" s="105"/>
      <c r="H23" s="105"/>
      <c r="I23" s="6"/>
    </row>
    <row r="24" spans="1:9" s="94" customFormat="1">
      <c r="A24" s="106"/>
      <c r="B24" s="46"/>
      <c r="C24" s="107"/>
      <c r="D24" s="12"/>
      <c r="E24" s="108"/>
      <c r="F24" s="105"/>
      <c r="G24" s="109"/>
      <c r="H24" s="109"/>
      <c r="I24" s="6"/>
    </row>
    <row r="25" spans="1:9" s="94" customFormat="1" ht="25.5">
      <c r="A25" s="51" t="s">
        <v>137</v>
      </c>
      <c r="B25" s="57" t="s">
        <v>240</v>
      </c>
      <c r="C25" s="53">
        <f>MAX(C24:C24)+1</f>
        <v>1</v>
      </c>
      <c r="D25" s="75" t="s">
        <v>261</v>
      </c>
      <c r="E25" s="108"/>
      <c r="F25" s="105"/>
      <c r="G25" s="109"/>
      <c r="H25" s="109"/>
      <c r="I25" s="6"/>
    </row>
    <row r="26" spans="1:9" s="94" customFormat="1" ht="25.5">
      <c r="A26" s="106"/>
      <c r="B26" s="46"/>
      <c r="C26" s="107"/>
      <c r="D26" s="12" t="s">
        <v>262</v>
      </c>
      <c r="E26" s="108"/>
      <c r="F26" s="105"/>
      <c r="G26" s="109"/>
      <c r="H26" s="109"/>
      <c r="I26" s="6"/>
    </row>
    <row r="27" spans="1:9" s="94" customFormat="1" ht="51">
      <c r="A27" s="106"/>
      <c r="B27" s="46"/>
      <c r="C27" s="107"/>
      <c r="D27" s="70" t="s">
        <v>263</v>
      </c>
      <c r="E27" s="108"/>
      <c r="F27" s="105"/>
      <c r="G27" s="109"/>
      <c r="H27" s="109"/>
      <c r="I27" s="6"/>
    </row>
    <row r="28" spans="1:9" s="94" customFormat="1">
      <c r="A28" s="106"/>
      <c r="B28" s="46"/>
      <c r="C28" s="107"/>
      <c r="D28" s="12" t="s">
        <v>264</v>
      </c>
      <c r="E28" s="108"/>
      <c r="F28" s="105"/>
      <c r="G28" s="109"/>
      <c r="H28" s="109"/>
      <c r="I28" s="6"/>
    </row>
    <row r="29" spans="1:9" s="94" customFormat="1" ht="38.25">
      <c r="A29" s="106"/>
      <c r="B29" s="46"/>
      <c r="C29" s="107"/>
      <c r="D29" s="12" t="s">
        <v>265</v>
      </c>
      <c r="E29" s="108"/>
      <c r="F29" s="105"/>
      <c r="G29" s="109"/>
      <c r="H29" s="109"/>
      <c r="I29" s="6"/>
    </row>
    <row r="30" spans="1:9" s="94" customFormat="1">
      <c r="A30" s="110"/>
      <c r="B30" s="60"/>
      <c r="C30" s="111" t="s">
        <v>266</v>
      </c>
      <c r="D30" s="62" t="s">
        <v>267</v>
      </c>
      <c r="E30" s="112" t="s">
        <v>268</v>
      </c>
      <c r="F30" s="113">
        <v>20</v>
      </c>
      <c r="G30" s="114"/>
      <c r="H30" s="115">
        <f>F30*G30</f>
        <v>0</v>
      </c>
      <c r="I30" s="384" t="s">
        <v>1844</v>
      </c>
    </row>
    <row r="31" spans="1:9" s="94" customFormat="1">
      <c r="A31" s="110"/>
      <c r="B31" s="60"/>
      <c r="C31" s="111" t="s">
        <v>269</v>
      </c>
      <c r="D31" s="62" t="s">
        <v>270</v>
      </c>
      <c r="E31" s="112" t="s">
        <v>268</v>
      </c>
      <c r="F31" s="113">
        <v>39</v>
      </c>
      <c r="G31" s="114"/>
      <c r="H31" s="115">
        <f>F31*G31</f>
        <v>0</v>
      </c>
      <c r="I31" s="384" t="s">
        <v>1844</v>
      </c>
    </row>
    <row r="32" spans="1:9" s="94" customFormat="1">
      <c r="A32" s="110"/>
      <c r="B32" s="60"/>
      <c r="C32" s="111" t="s">
        <v>271</v>
      </c>
      <c r="D32" s="62" t="s">
        <v>272</v>
      </c>
      <c r="E32" s="112" t="s">
        <v>268</v>
      </c>
      <c r="F32" s="113">
        <v>3.6</v>
      </c>
      <c r="G32" s="114"/>
      <c r="H32" s="115">
        <f>F32*G32</f>
        <v>0</v>
      </c>
      <c r="I32" s="384" t="s">
        <v>1844</v>
      </c>
    </row>
    <row r="33" spans="1:9" s="94" customFormat="1">
      <c r="A33" s="110"/>
      <c r="B33" s="60"/>
      <c r="C33" s="111" t="s">
        <v>273</v>
      </c>
      <c r="D33" s="62" t="s">
        <v>274</v>
      </c>
      <c r="E33" s="112" t="s">
        <v>268</v>
      </c>
      <c r="F33" s="113">
        <v>1.5</v>
      </c>
      <c r="G33" s="114"/>
      <c r="H33" s="115">
        <f>F33*G33</f>
        <v>0</v>
      </c>
      <c r="I33" s="384" t="s">
        <v>1844</v>
      </c>
    </row>
    <row r="34" spans="1:9" s="94" customFormat="1">
      <c r="A34" s="106"/>
      <c r="B34" s="46"/>
      <c r="C34" s="107"/>
      <c r="D34" s="12"/>
      <c r="E34" s="108"/>
      <c r="F34" s="105"/>
      <c r="G34" s="109"/>
      <c r="H34" s="109"/>
      <c r="I34" s="6"/>
    </row>
    <row r="35" spans="1:9" s="94" customFormat="1" ht="25.5">
      <c r="A35" s="67" t="s">
        <v>137</v>
      </c>
      <c r="B35" s="57" t="s">
        <v>240</v>
      </c>
      <c r="C35" s="68">
        <f>MAX(C21:C34)+1</f>
        <v>2</v>
      </c>
      <c r="D35" s="69" t="s">
        <v>275</v>
      </c>
      <c r="E35" s="116"/>
      <c r="F35" s="117"/>
      <c r="G35" s="118"/>
      <c r="H35" s="118"/>
      <c r="I35" s="6"/>
    </row>
    <row r="36" spans="1:9" s="94" customFormat="1" ht="38.25">
      <c r="A36" s="119"/>
      <c r="B36" s="38"/>
      <c r="C36" s="39"/>
      <c r="D36" s="70" t="s">
        <v>276</v>
      </c>
      <c r="E36" s="120"/>
      <c r="F36" s="117"/>
      <c r="G36" s="117"/>
      <c r="H36" s="117"/>
      <c r="I36" s="6"/>
    </row>
    <row r="37" spans="1:9" s="94" customFormat="1">
      <c r="A37" s="106"/>
      <c r="B37" s="46"/>
      <c r="C37" s="107"/>
      <c r="D37" s="12" t="s">
        <v>264</v>
      </c>
      <c r="E37" s="108"/>
      <c r="F37" s="105"/>
      <c r="G37" s="109"/>
      <c r="H37" s="109"/>
      <c r="I37" s="6"/>
    </row>
    <row r="38" spans="1:9" s="94" customFormat="1" ht="38.25">
      <c r="A38" s="106"/>
      <c r="B38" s="46"/>
      <c r="C38" s="107"/>
      <c r="D38" s="12" t="s">
        <v>277</v>
      </c>
      <c r="E38" s="108"/>
      <c r="F38" s="105"/>
      <c r="G38" s="109"/>
      <c r="H38" s="109"/>
      <c r="I38" s="378"/>
    </row>
    <row r="39" spans="1:9" s="94" customFormat="1" ht="25.5">
      <c r="A39" s="106"/>
      <c r="B39" s="46"/>
      <c r="C39" s="107"/>
      <c r="D39" s="12" t="s">
        <v>278</v>
      </c>
      <c r="E39" s="108"/>
      <c r="F39" s="105"/>
      <c r="G39" s="109"/>
      <c r="H39" s="109"/>
      <c r="I39" s="6"/>
    </row>
    <row r="40" spans="1:9" s="94" customFormat="1">
      <c r="A40" s="110"/>
      <c r="B40" s="60"/>
      <c r="C40" s="111" t="s">
        <v>266</v>
      </c>
      <c r="D40" s="62" t="s">
        <v>279</v>
      </c>
      <c r="E40" s="112" t="s">
        <v>268</v>
      </c>
      <c r="F40" s="113">
        <v>32</v>
      </c>
      <c r="G40" s="114"/>
      <c r="H40" s="115">
        <f>F40*G40</f>
        <v>0</v>
      </c>
      <c r="I40" s="384" t="s">
        <v>1844</v>
      </c>
    </row>
    <row r="41" spans="1:9" s="94" customFormat="1" ht="25.5">
      <c r="A41" s="110"/>
      <c r="B41" s="60"/>
      <c r="C41" s="111" t="s">
        <v>269</v>
      </c>
      <c r="D41" s="62" t="s">
        <v>280</v>
      </c>
      <c r="E41" s="112" t="s">
        <v>153</v>
      </c>
      <c r="F41" s="113">
        <v>2.4</v>
      </c>
      <c r="G41" s="114"/>
      <c r="H41" s="115">
        <f>F41*G41</f>
        <v>0</v>
      </c>
      <c r="I41" s="384" t="s">
        <v>1844</v>
      </c>
    </row>
    <row r="42" spans="1:9" s="94" customFormat="1">
      <c r="A42" s="110"/>
      <c r="B42" s="60"/>
      <c r="C42" s="111" t="s">
        <v>271</v>
      </c>
      <c r="D42" s="62" t="s">
        <v>281</v>
      </c>
      <c r="E42" s="112" t="s">
        <v>268</v>
      </c>
      <c r="F42" s="113">
        <v>13.4</v>
      </c>
      <c r="G42" s="114"/>
      <c r="H42" s="115">
        <f>F42*G42</f>
        <v>0</v>
      </c>
      <c r="I42" s="384" t="s">
        <v>1844</v>
      </c>
    </row>
    <row r="43" spans="1:9" s="94" customFormat="1">
      <c r="A43" s="110"/>
      <c r="B43" s="60"/>
      <c r="C43" s="111" t="s">
        <v>282</v>
      </c>
      <c r="D43" s="62" t="s">
        <v>283</v>
      </c>
      <c r="E43" s="112" t="s">
        <v>268</v>
      </c>
      <c r="F43" s="113">
        <v>7</v>
      </c>
      <c r="G43" s="114"/>
      <c r="H43" s="115">
        <f>F43*G43</f>
        <v>0</v>
      </c>
      <c r="I43" s="384" t="s">
        <v>1844</v>
      </c>
    </row>
    <row r="44" spans="1:9" s="94" customFormat="1">
      <c r="A44" s="110"/>
      <c r="B44" s="60"/>
      <c r="C44" s="111" t="s">
        <v>284</v>
      </c>
      <c r="D44" s="62" t="s">
        <v>285</v>
      </c>
      <c r="E44" s="112" t="s">
        <v>153</v>
      </c>
      <c r="F44" s="113">
        <v>20</v>
      </c>
      <c r="G44" s="114"/>
      <c r="H44" s="115">
        <f>F44*G44</f>
        <v>0</v>
      </c>
      <c r="I44" s="384" t="s">
        <v>1844</v>
      </c>
    </row>
    <row r="45" spans="1:9" s="94" customFormat="1">
      <c r="A45" s="106"/>
      <c r="B45" s="46"/>
      <c r="C45" s="107"/>
      <c r="D45" s="12"/>
      <c r="E45" s="108"/>
      <c r="F45" s="105"/>
      <c r="G45" s="109"/>
      <c r="H45" s="109"/>
      <c r="I45" s="6"/>
    </row>
    <row r="46" spans="1:9" s="94" customFormat="1" ht="25.5">
      <c r="A46" s="67" t="s">
        <v>137</v>
      </c>
      <c r="B46" s="57" t="s">
        <v>240</v>
      </c>
      <c r="C46" s="68">
        <f>MAX(C34:C45)+1</f>
        <v>3</v>
      </c>
      <c r="D46" s="69" t="s">
        <v>286</v>
      </c>
      <c r="E46" s="116"/>
      <c r="F46" s="117"/>
      <c r="G46" s="118"/>
      <c r="H46" s="118"/>
      <c r="I46" s="378"/>
    </row>
    <row r="47" spans="1:9" s="94" customFormat="1">
      <c r="A47" s="106"/>
      <c r="B47" s="46"/>
      <c r="C47" s="107"/>
      <c r="D47" s="12" t="s">
        <v>264</v>
      </c>
      <c r="E47" s="108"/>
      <c r="F47" s="105"/>
      <c r="G47" s="109"/>
      <c r="H47" s="109"/>
      <c r="I47" s="6"/>
    </row>
    <row r="48" spans="1:9" s="94" customFormat="1" ht="25.5">
      <c r="A48" s="106"/>
      <c r="B48" s="46"/>
      <c r="C48" s="107"/>
      <c r="D48" s="12" t="s">
        <v>287</v>
      </c>
      <c r="E48" s="108"/>
      <c r="F48" s="105"/>
      <c r="G48" s="109"/>
      <c r="H48" s="109"/>
      <c r="I48" s="6"/>
    </row>
    <row r="49" spans="1:9" s="94" customFormat="1" ht="25.5">
      <c r="A49" s="106"/>
      <c r="B49" s="46"/>
      <c r="C49" s="107"/>
      <c r="D49" s="12" t="s">
        <v>278</v>
      </c>
      <c r="E49" s="108"/>
      <c r="F49" s="105"/>
      <c r="G49" s="109"/>
      <c r="H49" s="109"/>
      <c r="I49" s="6"/>
    </row>
    <row r="50" spans="1:9" s="94" customFormat="1">
      <c r="A50" s="110"/>
      <c r="B50" s="60"/>
      <c r="C50" s="111" t="s">
        <v>266</v>
      </c>
      <c r="D50" s="62" t="s">
        <v>288</v>
      </c>
      <c r="E50" s="112" t="s">
        <v>268</v>
      </c>
      <c r="F50" s="113">
        <v>1.7</v>
      </c>
      <c r="G50" s="114"/>
      <c r="H50" s="115">
        <f>F50*G50</f>
        <v>0</v>
      </c>
      <c r="I50" s="384" t="s">
        <v>1844</v>
      </c>
    </row>
    <row r="51" spans="1:9" s="94" customFormat="1" ht="25.5">
      <c r="A51" s="110"/>
      <c r="B51" s="60"/>
      <c r="C51" s="111" t="s">
        <v>269</v>
      </c>
      <c r="D51" s="62" t="s">
        <v>289</v>
      </c>
      <c r="E51" s="112" t="s">
        <v>268</v>
      </c>
      <c r="F51" s="113">
        <v>3</v>
      </c>
      <c r="G51" s="114"/>
      <c r="H51" s="115">
        <f>F51*G51</f>
        <v>0</v>
      </c>
      <c r="I51" s="384" t="s">
        <v>1844</v>
      </c>
    </row>
    <row r="52" spans="1:9" s="94" customFormat="1" ht="25.5">
      <c r="A52" s="110"/>
      <c r="B52" s="60"/>
      <c r="C52" s="111" t="s">
        <v>271</v>
      </c>
      <c r="D52" s="62" t="s">
        <v>290</v>
      </c>
      <c r="E52" s="112" t="s">
        <v>268</v>
      </c>
      <c r="F52" s="113">
        <v>0.9</v>
      </c>
      <c r="G52" s="114"/>
      <c r="H52" s="115">
        <f>F52*G52</f>
        <v>0</v>
      </c>
      <c r="I52" s="384" t="s">
        <v>1844</v>
      </c>
    </row>
    <row r="53" spans="1:9" s="94" customFormat="1">
      <c r="A53" s="106"/>
      <c r="B53" s="46"/>
      <c r="C53" s="107"/>
      <c r="D53" s="12"/>
      <c r="E53" s="108"/>
      <c r="F53" s="105"/>
      <c r="G53" s="109"/>
      <c r="H53" s="109"/>
      <c r="I53" s="6"/>
    </row>
    <row r="54" spans="1:9" s="94" customFormat="1" ht="25.5">
      <c r="A54" s="67" t="s">
        <v>137</v>
      </c>
      <c r="B54" s="57" t="s">
        <v>240</v>
      </c>
      <c r="C54" s="68">
        <f>MAX(C42:C53)+1</f>
        <v>4</v>
      </c>
      <c r="D54" s="69" t="s">
        <v>291</v>
      </c>
      <c r="E54" s="116"/>
      <c r="F54" s="117"/>
      <c r="G54" s="118"/>
      <c r="H54" s="118"/>
      <c r="I54" s="6"/>
    </row>
    <row r="55" spans="1:9" s="94" customFormat="1" ht="25.5">
      <c r="A55" s="119"/>
      <c r="B55" s="38"/>
      <c r="C55" s="39"/>
      <c r="D55" s="70" t="s">
        <v>292</v>
      </c>
      <c r="E55" s="120"/>
      <c r="F55" s="117"/>
      <c r="G55" s="117"/>
      <c r="H55" s="117"/>
      <c r="I55" s="6"/>
    </row>
    <row r="56" spans="1:9" s="94" customFormat="1" ht="38.25">
      <c r="A56" s="119"/>
      <c r="B56" s="38"/>
      <c r="C56" s="39"/>
      <c r="D56" s="70" t="s">
        <v>293</v>
      </c>
      <c r="E56" s="120"/>
      <c r="F56" s="117"/>
      <c r="G56" s="117"/>
      <c r="H56" s="117"/>
      <c r="I56" s="6"/>
    </row>
    <row r="57" spans="1:9" s="94" customFormat="1" ht="25.5">
      <c r="A57" s="119"/>
      <c r="B57" s="38"/>
      <c r="C57" s="39"/>
      <c r="D57" s="70" t="s">
        <v>294</v>
      </c>
      <c r="E57" s="120"/>
      <c r="F57" s="117"/>
      <c r="G57" s="117"/>
      <c r="H57" s="117"/>
      <c r="I57" s="6"/>
    </row>
    <row r="58" spans="1:9" s="94" customFormat="1">
      <c r="A58" s="119"/>
      <c r="B58" s="38"/>
      <c r="C58" s="39"/>
      <c r="D58" s="40" t="s">
        <v>295</v>
      </c>
      <c r="E58" s="120"/>
      <c r="F58" s="117"/>
      <c r="G58" s="117"/>
      <c r="H58" s="117"/>
      <c r="I58" s="6"/>
    </row>
    <row r="59" spans="1:9" s="94" customFormat="1">
      <c r="A59" s="121"/>
      <c r="B59" s="122"/>
      <c r="C59" s="123" t="s">
        <v>266</v>
      </c>
      <c r="D59" s="124" t="s">
        <v>296</v>
      </c>
      <c r="E59" s="125" t="s">
        <v>297</v>
      </c>
      <c r="F59" s="126">
        <v>1</v>
      </c>
      <c r="G59" s="127"/>
      <c r="H59" s="115">
        <f t="shared" ref="H59:H64" si="0">F59*G59</f>
        <v>0</v>
      </c>
      <c r="I59" s="384" t="s">
        <v>1844</v>
      </c>
    </row>
    <row r="60" spans="1:9" s="94" customFormat="1">
      <c r="A60" s="121"/>
      <c r="B60" s="122"/>
      <c r="C60" s="123" t="s">
        <v>269</v>
      </c>
      <c r="D60" s="124" t="s">
        <v>298</v>
      </c>
      <c r="E60" s="125" t="s">
        <v>297</v>
      </c>
      <c r="F60" s="126">
        <v>1</v>
      </c>
      <c r="G60" s="127"/>
      <c r="H60" s="115">
        <f t="shared" si="0"/>
        <v>0</v>
      </c>
      <c r="I60" s="384" t="s">
        <v>1844</v>
      </c>
    </row>
    <row r="61" spans="1:9" s="94" customFormat="1" ht="25.5">
      <c r="A61" s="121"/>
      <c r="B61" s="122"/>
      <c r="C61" s="123" t="s">
        <v>271</v>
      </c>
      <c r="D61" s="124" t="s">
        <v>299</v>
      </c>
      <c r="E61" s="125" t="s">
        <v>297</v>
      </c>
      <c r="F61" s="126">
        <v>2</v>
      </c>
      <c r="G61" s="127"/>
      <c r="H61" s="115">
        <f t="shared" si="0"/>
        <v>0</v>
      </c>
      <c r="I61" s="384" t="s">
        <v>1844</v>
      </c>
    </row>
    <row r="62" spans="1:9" s="94" customFormat="1" ht="25.5">
      <c r="A62" s="121"/>
      <c r="B62" s="122"/>
      <c r="C62" s="123" t="s">
        <v>273</v>
      </c>
      <c r="D62" s="124" t="s">
        <v>300</v>
      </c>
      <c r="E62" s="125" t="s">
        <v>297</v>
      </c>
      <c r="F62" s="126">
        <v>1</v>
      </c>
      <c r="G62" s="127"/>
      <c r="H62" s="115">
        <f t="shared" si="0"/>
        <v>0</v>
      </c>
      <c r="I62" s="384" t="s">
        <v>1844</v>
      </c>
    </row>
    <row r="63" spans="1:9" s="94" customFormat="1" ht="25.5">
      <c r="A63" s="121"/>
      <c r="B63" s="122"/>
      <c r="C63" s="123" t="s">
        <v>282</v>
      </c>
      <c r="D63" s="124" t="s">
        <v>301</v>
      </c>
      <c r="E63" s="125" t="s">
        <v>297</v>
      </c>
      <c r="F63" s="126">
        <v>1</v>
      </c>
      <c r="G63" s="127"/>
      <c r="H63" s="115">
        <f t="shared" si="0"/>
        <v>0</v>
      </c>
      <c r="I63" s="384" t="s">
        <v>1844</v>
      </c>
    </row>
    <row r="64" spans="1:9" s="94" customFormat="1">
      <c r="A64" s="121"/>
      <c r="B64" s="122"/>
      <c r="C64" s="123" t="s">
        <v>302</v>
      </c>
      <c r="D64" s="124" t="s">
        <v>303</v>
      </c>
      <c r="E64" s="125" t="s">
        <v>297</v>
      </c>
      <c r="F64" s="126">
        <v>2</v>
      </c>
      <c r="G64" s="127"/>
      <c r="H64" s="115">
        <f t="shared" si="0"/>
        <v>0</v>
      </c>
      <c r="I64" s="384" t="s">
        <v>1844</v>
      </c>
    </row>
    <row r="65" spans="1:9" s="94" customFormat="1">
      <c r="A65" s="128"/>
      <c r="B65" s="52"/>
      <c r="C65" s="68"/>
      <c r="D65" s="70"/>
      <c r="E65" s="116"/>
      <c r="F65" s="117"/>
      <c r="G65" s="118"/>
      <c r="H65" s="129"/>
      <c r="I65" s="27"/>
    </row>
    <row r="66" spans="1:9" s="94" customFormat="1" ht="25.5">
      <c r="A66" s="67" t="s">
        <v>137</v>
      </c>
      <c r="B66" s="57" t="s">
        <v>240</v>
      </c>
      <c r="C66" s="68">
        <f>MAX(C12:C65)+1</f>
        <v>5</v>
      </c>
      <c r="D66" s="69" t="s">
        <v>304</v>
      </c>
      <c r="E66" s="116"/>
      <c r="F66" s="117"/>
      <c r="G66" s="118"/>
      <c r="H66" s="118"/>
      <c r="I66" s="27"/>
    </row>
    <row r="67" spans="1:9" s="94" customFormat="1" ht="25.5">
      <c r="A67" s="119"/>
      <c r="B67" s="38"/>
      <c r="C67" s="39"/>
      <c r="D67" s="70" t="s">
        <v>305</v>
      </c>
      <c r="E67" s="120"/>
      <c r="F67" s="117"/>
      <c r="G67" s="117"/>
      <c r="H67" s="117"/>
      <c r="I67" s="27"/>
    </row>
    <row r="68" spans="1:9" s="94" customFormat="1" ht="38.25">
      <c r="A68" s="119"/>
      <c r="B68" s="38"/>
      <c r="C68" s="39"/>
      <c r="D68" s="70" t="s">
        <v>293</v>
      </c>
      <c r="E68" s="120"/>
      <c r="F68" s="117"/>
      <c r="G68" s="117"/>
      <c r="H68" s="117"/>
      <c r="I68" s="27"/>
    </row>
    <row r="69" spans="1:9" s="94" customFormat="1">
      <c r="A69" s="119"/>
      <c r="B69" s="38"/>
      <c r="C69" s="39"/>
      <c r="D69" s="70" t="s">
        <v>295</v>
      </c>
      <c r="E69" s="120"/>
      <c r="F69" s="117"/>
      <c r="G69" s="117"/>
      <c r="H69" s="117"/>
      <c r="I69" s="27"/>
    </row>
    <row r="70" spans="1:9" s="94" customFormat="1">
      <c r="A70" s="121"/>
      <c r="B70" s="122"/>
      <c r="C70" s="123" t="s">
        <v>266</v>
      </c>
      <c r="D70" s="124" t="s">
        <v>306</v>
      </c>
      <c r="E70" s="125" t="s">
        <v>297</v>
      </c>
      <c r="F70" s="126">
        <v>3</v>
      </c>
      <c r="G70" s="127"/>
      <c r="H70" s="115">
        <f>F70*G70</f>
        <v>0</v>
      </c>
      <c r="I70" s="384" t="s">
        <v>1844</v>
      </c>
    </row>
    <row r="71" spans="1:9" s="94" customFormat="1">
      <c r="A71" s="121"/>
      <c r="B71" s="122"/>
      <c r="C71" s="123" t="s">
        <v>269</v>
      </c>
      <c r="D71" s="124" t="s">
        <v>307</v>
      </c>
      <c r="E71" s="125" t="s">
        <v>297</v>
      </c>
      <c r="F71" s="126">
        <v>1</v>
      </c>
      <c r="G71" s="127"/>
      <c r="H71" s="115">
        <f>F71*G71</f>
        <v>0</v>
      </c>
      <c r="I71" s="384" t="s">
        <v>1844</v>
      </c>
    </row>
    <row r="72" spans="1:9" s="94" customFormat="1">
      <c r="A72" s="121"/>
      <c r="B72" s="122"/>
      <c r="C72" s="123" t="s">
        <v>271</v>
      </c>
      <c r="D72" s="124" t="s">
        <v>308</v>
      </c>
      <c r="E72" s="125" t="s">
        <v>297</v>
      </c>
      <c r="F72" s="126">
        <v>1</v>
      </c>
      <c r="G72" s="127"/>
      <c r="H72" s="115">
        <f>F72*G72</f>
        <v>0</v>
      </c>
      <c r="I72" s="384" t="s">
        <v>1844</v>
      </c>
    </row>
    <row r="73" spans="1:9" s="94" customFormat="1">
      <c r="A73" s="121"/>
      <c r="B73" s="122"/>
      <c r="C73" s="123" t="s">
        <v>273</v>
      </c>
      <c r="D73" s="124" t="s">
        <v>1300</v>
      </c>
      <c r="E73" s="125" t="s">
        <v>297</v>
      </c>
      <c r="F73" s="126">
        <v>1</v>
      </c>
      <c r="G73" s="127"/>
      <c r="H73" s="115">
        <f>F73*G73</f>
        <v>0</v>
      </c>
      <c r="I73" s="384" t="s">
        <v>1844</v>
      </c>
    </row>
    <row r="74" spans="1:9" s="94" customFormat="1">
      <c r="A74" s="121"/>
      <c r="B74" s="122"/>
      <c r="C74" s="123" t="s">
        <v>282</v>
      </c>
      <c r="D74" s="124" t="s">
        <v>309</v>
      </c>
      <c r="E74" s="125" t="s">
        <v>297</v>
      </c>
      <c r="F74" s="126">
        <v>1</v>
      </c>
      <c r="G74" s="127"/>
      <c r="H74" s="115">
        <f>F74*G74</f>
        <v>0</v>
      </c>
      <c r="I74" s="384" t="s">
        <v>1844</v>
      </c>
    </row>
    <row r="75" spans="1:9" s="94" customFormat="1">
      <c r="A75" s="128"/>
      <c r="B75" s="52"/>
      <c r="C75" s="68"/>
      <c r="D75" s="70"/>
      <c r="E75" s="116"/>
      <c r="F75" s="117"/>
      <c r="G75" s="118"/>
      <c r="H75" s="129"/>
      <c r="I75" s="27"/>
    </row>
    <row r="76" spans="1:9" s="94" customFormat="1" ht="38.25">
      <c r="A76" s="67" t="s">
        <v>137</v>
      </c>
      <c r="B76" s="57" t="s">
        <v>240</v>
      </c>
      <c r="C76" s="68">
        <f>MAX(C21:C75)+1</f>
        <v>6</v>
      </c>
      <c r="D76" s="69" t="s">
        <v>1290</v>
      </c>
      <c r="E76" s="116"/>
      <c r="F76" s="117"/>
      <c r="G76" s="118"/>
      <c r="H76" s="118"/>
      <c r="I76" s="27"/>
    </row>
    <row r="77" spans="1:9" s="94" customFormat="1">
      <c r="A77" s="119"/>
      <c r="B77" s="38"/>
      <c r="C77" s="39"/>
      <c r="D77" s="40" t="s">
        <v>310</v>
      </c>
      <c r="E77" s="120"/>
      <c r="F77" s="117"/>
      <c r="G77" s="117"/>
      <c r="H77" s="117"/>
      <c r="I77" s="27"/>
    </row>
    <row r="78" spans="1:9" s="94" customFormat="1">
      <c r="A78" s="121"/>
      <c r="B78" s="122"/>
      <c r="C78" s="123" t="s">
        <v>266</v>
      </c>
      <c r="D78" s="124" t="s">
        <v>311</v>
      </c>
      <c r="E78" s="125" t="s">
        <v>297</v>
      </c>
      <c r="F78" s="126">
        <v>1</v>
      </c>
      <c r="G78" s="127"/>
      <c r="H78" s="115">
        <f>F78*G78</f>
        <v>0</v>
      </c>
      <c r="I78" s="384" t="s">
        <v>1844</v>
      </c>
    </row>
    <row r="79" spans="1:9" s="94" customFormat="1">
      <c r="A79" s="121"/>
      <c r="B79" s="122"/>
      <c r="C79" s="123" t="s">
        <v>269</v>
      </c>
      <c r="D79" s="124" t="s">
        <v>312</v>
      </c>
      <c r="E79" s="125" t="s">
        <v>297</v>
      </c>
      <c r="F79" s="126">
        <v>1</v>
      </c>
      <c r="G79" s="127"/>
      <c r="H79" s="115">
        <f>F79*G79</f>
        <v>0</v>
      </c>
      <c r="I79" s="384" t="s">
        <v>1844</v>
      </c>
    </row>
    <row r="80" spans="1:9" s="94" customFormat="1">
      <c r="A80" s="128"/>
      <c r="B80" s="52"/>
      <c r="C80" s="68"/>
      <c r="D80" s="70"/>
      <c r="E80" s="116"/>
      <c r="F80" s="117"/>
      <c r="G80" s="118"/>
      <c r="H80" s="129"/>
      <c r="I80" s="27"/>
    </row>
    <row r="81" spans="1:9" s="94" customFormat="1" ht="25.5">
      <c r="A81" s="67" t="s">
        <v>137</v>
      </c>
      <c r="B81" s="57" t="s">
        <v>240</v>
      </c>
      <c r="C81" s="68">
        <f>MAX(C26:C80)+1</f>
        <v>7</v>
      </c>
      <c r="D81" s="69" t="s">
        <v>1291</v>
      </c>
      <c r="E81" s="116"/>
      <c r="F81" s="117"/>
      <c r="G81" s="118"/>
      <c r="H81" s="118"/>
      <c r="I81" s="27"/>
    </row>
    <row r="82" spans="1:9" s="94" customFormat="1" ht="51">
      <c r="A82" s="119"/>
      <c r="B82" s="38"/>
      <c r="C82" s="39"/>
      <c r="D82" s="70" t="s">
        <v>313</v>
      </c>
      <c r="E82" s="120"/>
      <c r="F82" s="117"/>
      <c r="G82" s="117"/>
      <c r="H82" s="117"/>
      <c r="I82" s="27"/>
    </row>
    <row r="83" spans="1:9" s="94" customFormat="1" ht="25.5">
      <c r="A83" s="119"/>
      <c r="B83" s="38"/>
      <c r="C83" s="39"/>
      <c r="D83" s="70" t="s">
        <v>314</v>
      </c>
      <c r="E83" s="120"/>
      <c r="F83" s="117"/>
      <c r="G83" s="117"/>
      <c r="H83" s="117"/>
      <c r="I83" s="27"/>
    </row>
    <row r="84" spans="1:9" s="94" customFormat="1">
      <c r="A84" s="119"/>
      <c r="B84" s="38"/>
      <c r="C84" s="39"/>
      <c r="D84" s="70" t="s">
        <v>315</v>
      </c>
      <c r="E84" s="120"/>
      <c r="F84" s="117"/>
      <c r="G84" s="117"/>
      <c r="H84" s="117"/>
      <c r="I84" s="27"/>
    </row>
    <row r="85" spans="1:9" s="94" customFormat="1">
      <c r="A85" s="121"/>
      <c r="B85" s="122"/>
      <c r="C85" s="123" t="s">
        <v>266</v>
      </c>
      <c r="D85" s="124" t="s">
        <v>316</v>
      </c>
      <c r="E85" s="125" t="s">
        <v>297</v>
      </c>
      <c r="F85" s="126">
        <v>1</v>
      </c>
      <c r="G85" s="127"/>
      <c r="H85" s="115">
        <f>F85*G85</f>
        <v>0</v>
      </c>
      <c r="I85" s="384" t="s">
        <v>1844</v>
      </c>
    </row>
    <row r="86" spans="1:9" s="94" customFormat="1">
      <c r="A86" s="121"/>
      <c r="B86" s="122"/>
      <c r="C86" s="123" t="s">
        <v>269</v>
      </c>
      <c r="D86" s="124" t="s">
        <v>317</v>
      </c>
      <c r="E86" s="125" t="s">
        <v>318</v>
      </c>
      <c r="F86" s="126">
        <v>0.5</v>
      </c>
      <c r="G86" s="127"/>
      <c r="H86" s="115">
        <f>F86*G86</f>
        <v>0</v>
      </c>
      <c r="I86" s="384" t="s">
        <v>1844</v>
      </c>
    </row>
    <row r="87" spans="1:9" s="94" customFormat="1">
      <c r="A87" s="128"/>
      <c r="B87" s="52"/>
      <c r="C87" s="68"/>
      <c r="D87" s="70"/>
      <c r="E87" s="116"/>
      <c r="F87" s="117"/>
      <c r="G87" s="118"/>
      <c r="H87" s="129"/>
      <c r="I87" s="27"/>
    </row>
    <row r="88" spans="1:9" s="6" customFormat="1" ht="51">
      <c r="A88" s="51" t="s">
        <v>137</v>
      </c>
      <c r="B88" s="57" t="s">
        <v>240</v>
      </c>
      <c r="C88" s="68">
        <f>MAX(C34:C87)+1</f>
        <v>8</v>
      </c>
      <c r="D88" s="75" t="s">
        <v>319</v>
      </c>
      <c r="E88" s="49"/>
      <c r="F88" s="50"/>
      <c r="G88" s="50"/>
      <c r="H88" s="50"/>
      <c r="I88" s="27"/>
    </row>
    <row r="89" spans="1:9" s="6" customFormat="1" ht="25.5">
      <c r="A89" s="45"/>
      <c r="B89" s="46"/>
      <c r="C89" s="55"/>
      <c r="D89" s="70" t="s">
        <v>320</v>
      </c>
      <c r="E89" s="49"/>
      <c r="F89" s="50"/>
      <c r="G89" s="50"/>
      <c r="H89" s="50"/>
      <c r="I89" s="27"/>
    </row>
    <row r="90" spans="1:9" s="6" customFormat="1" ht="51">
      <c r="A90" s="45"/>
      <c r="B90" s="46"/>
      <c r="C90" s="55"/>
      <c r="D90" s="70" t="s">
        <v>321</v>
      </c>
      <c r="E90" s="49"/>
      <c r="F90" s="50"/>
      <c r="G90" s="50"/>
      <c r="H90" s="50"/>
      <c r="I90" s="27"/>
    </row>
    <row r="91" spans="1:9" s="6" customFormat="1" ht="12.75">
      <c r="A91" s="59"/>
      <c r="B91" s="60"/>
      <c r="C91" s="130"/>
      <c r="D91" s="62" t="s">
        <v>322</v>
      </c>
      <c r="E91" s="63" t="s">
        <v>153</v>
      </c>
      <c r="F91" s="64">
        <v>180</v>
      </c>
      <c r="G91" s="65"/>
      <c r="H91" s="115">
        <f>F91*G91</f>
        <v>0</v>
      </c>
      <c r="I91" s="384" t="s">
        <v>1844</v>
      </c>
    </row>
    <row r="92" spans="1:9" s="94" customFormat="1">
      <c r="A92" s="128"/>
      <c r="B92" s="52"/>
      <c r="C92" s="68"/>
      <c r="D92" s="70"/>
      <c r="E92" s="116"/>
      <c r="F92" s="117"/>
      <c r="G92" s="118"/>
      <c r="H92" s="129"/>
      <c r="I92" s="27"/>
    </row>
    <row r="93" spans="1:9" s="94" customFormat="1" ht="38.25">
      <c r="A93" s="51" t="s">
        <v>137</v>
      </c>
      <c r="B93" s="57" t="s">
        <v>240</v>
      </c>
      <c r="C93" s="68">
        <f>MAX(C39:C92)+1</f>
        <v>9</v>
      </c>
      <c r="D93" s="75" t="s">
        <v>323</v>
      </c>
      <c r="E93" s="49"/>
      <c r="F93" s="50"/>
      <c r="G93" s="50"/>
      <c r="H93" s="50"/>
      <c r="I93" s="27"/>
    </row>
    <row r="94" spans="1:9" s="94" customFormat="1" ht="38.25">
      <c r="A94" s="45"/>
      <c r="B94" s="46"/>
      <c r="C94" s="55"/>
      <c r="D94" s="70" t="s">
        <v>324</v>
      </c>
      <c r="E94" s="49"/>
      <c r="F94" s="50"/>
      <c r="G94" s="50"/>
      <c r="H94" s="50"/>
      <c r="I94" s="27"/>
    </row>
    <row r="95" spans="1:9" s="94" customFormat="1" ht="51">
      <c r="A95" s="45"/>
      <c r="B95" s="46"/>
      <c r="C95" s="55"/>
      <c r="D95" s="70" t="s">
        <v>321</v>
      </c>
      <c r="E95" s="49"/>
      <c r="F95" s="50"/>
      <c r="G95" s="50"/>
      <c r="H95" s="50"/>
      <c r="I95" s="27"/>
    </row>
    <row r="96" spans="1:9" s="94" customFormat="1">
      <c r="A96" s="59"/>
      <c r="B96" s="60"/>
      <c r="C96" s="111"/>
      <c r="D96" s="62" t="s">
        <v>325</v>
      </c>
      <c r="E96" s="63" t="s">
        <v>153</v>
      </c>
      <c r="F96" s="64">
        <v>158</v>
      </c>
      <c r="G96" s="65"/>
      <c r="H96" s="115">
        <f>F96*G96</f>
        <v>0</v>
      </c>
      <c r="I96" s="384" t="s">
        <v>1844</v>
      </c>
    </row>
    <row r="97" spans="1:9" s="94" customFormat="1">
      <c r="A97" s="51"/>
      <c r="B97" s="57"/>
      <c r="C97" s="68"/>
      <c r="D97" s="75"/>
      <c r="E97" s="49"/>
      <c r="F97" s="50"/>
      <c r="G97" s="50"/>
      <c r="H97" s="50"/>
      <c r="I97" s="27"/>
    </row>
    <row r="98" spans="1:9" s="94" customFormat="1" ht="38.25">
      <c r="A98" s="51" t="s">
        <v>137</v>
      </c>
      <c r="B98" s="57" t="s">
        <v>240</v>
      </c>
      <c r="C98" s="68">
        <f>MAX(C44:C97)+1</f>
        <v>10</v>
      </c>
      <c r="D98" s="75" t="s">
        <v>326</v>
      </c>
      <c r="E98" s="49"/>
      <c r="F98" s="50"/>
      <c r="G98" s="50"/>
      <c r="H98" s="50"/>
      <c r="I98" s="27"/>
    </row>
    <row r="99" spans="1:9" s="94" customFormat="1" ht="25.5">
      <c r="A99" s="45"/>
      <c r="B99" s="46"/>
      <c r="C99" s="55"/>
      <c r="D99" s="70" t="s">
        <v>327</v>
      </c>
      <c r="E99" s="49"/>
      <c r="F99" s="50"/>
      <c r="G99" s="50"/>
      <c r="H99" s="50"/>
      <c r="I99" s="27"/>
    </row>
    <row r="100" spans="1:9" s="94" customFormat="1" ht="51">
      <c r="A100" s="128"/>
      <c r="B100" s="52"/>
      <c r="C100" s="55"/>
      <c r="D100" s="70" t="s">
        <v>321</v>
      </c>
      <c r="E100" s="49"/>
      <c r="F100" s="50"/>
      <c r="G100" s="50"/>
      <c r="H100" s="50"/>
      <c r="I100" s="27"/>
    </row>
    <row r="101" spans="1:9" s="94" customFormat="1" ht="76.5">
      <c r="A101" s="128"/>
      <c r="B101" s="52"/>
      <c r="C101" s="55"/>
      <c r="D101" s="70" t="s">
        <v>328</v>
      </c>
      <c r="E101" s="49"/>
      <c r="F101" s="50"/>
      <c r="G101" s="50"/>
      <c r="H101" s="50"/>
      <c r="I101" s="27"/>
    </row>
    <row r="102" spans="1:9" s="94" customFormat="1">
      <c r="A102" s="128"/>
      <c r="B102" s="52"/>
      <c r="C102" s="55"/>
      <c r="D102" s="70" t="s">
        <v>329</v>
      </c>
      <c r="E102" s="49"/>
      <c r="F102" s="50"/>
      <c r="G102" s="50"/>
      <c r="H102" s="50"/>
      <c r="I102" s="27"/>
    </row>
    <row r="103" spans="1:9" s="94" customFormat="1" ht="25.5">
      <c r="A103" s="59"/>
      <c r="B103" s="60"/>
      <c r="C103" s="111" t="s">
        <v>266</v>
      </c>
      <c r="D103" s="62" t="s">
        <v>1292</v>
      </c>
      <c r="E103" s="63" t="s">
        <v>153</v>
      </c>
      <c r="F103" s="64">
        <v>74</v>
      </c>
      <c r="G103" s="65"/>
      <c r="H103" s="115">
        <f>F103*G103</f>
        <v>0</v>
      </c>
      <c r="I103" s="384" t="s">
        <v>1844</v>
      </c>
    </row>
    <row r="104" spans="1:9" s="94" customFormat="1" ht="25.5">
      <c r="A104" s="59"/>
      <c r="B104" s="60"/>
      <c r="C104" s="111" t="s">
        <v>269</v>
      </c>
      <c r="D104" s="62" t="s">
        <v>1293</v>
      </c>
      <c r="E104" s="63" t="s">
        <v>153</v>
      </c>
      <c r="F104" s="64">
        <v>68</v>
      </c>
      <c r="G104" s="65"/>
      <c r="H104" s="115">
        <f>F104*G104</f>
        <v>0</v>
      </c>
      <c r="I104" s="384" t="s">
        <v>1844</v>
      </c>
    </row>
    <row r="105" spans="1:9" s="94" customFormat="1" ht="25.5">
      <c r="A105" s="59"/>
      <c r="B105" s="60"/>
      <c r="C105" s="111" t="s">
        <v>330</v>
      </c>
      <c r="D105" s="62" t="s">
        <v>1294</v>
      </c>
      <c r="E105" s="63" t="s">
        <v>153</v>
      </c>
      <c r="F105" s="64">
        <v>13</v>
      </c>
      <c r="G105" s="65"/>
      <c r="H105" s="115">
        <f>F105*G105</f>
        <v>0</v>
      </c>
      <c r="I105" s="384" t="s">
        <v>1844</v>
      </c>
    </row>
    <row r="106" spans="1:9" s="94" customFormat="1" ht="25.5">
      <c r="A106" s="59"/>
      <c r="B106" s="60"/>
      <c r="C106" s="111" t="s">
        <v>273</v>
      </c>
      <c r="D106" s="62" t="s">
        <v>331</v>
      </c>
      <c r="E106" s="63" t="s">
        <v>153</v>
      </c>
      <c r="F106" s="64">
        <v>23</v>
      </c>
      <c r="G106" s="65"/>
      <c r="H106" s="115">
        <f>F106*G106</f>
        <v>0</v>
      </c>
      <c r="I106" s="384" t="s">
        <v>1844</v>
      </c>
    </row>
    <row r="107" spans="1:9" s="94" customFormat="1">
      <c r="A107" s="128"/>
      <c r="B107" s="52"/>
      <c r="C107" s="68"/>
      <c r="D107" s="70"/>
      <c r="E107" s="116"/>
      <c r="F107" s="117"/>
      <c r="G107" s="118"/>
      <c r="H107" s="129"/>
      <c r="I107" s="27"/>
    </row>
    <row r="108" spans="1:9" s="94" customFormat="1" ht="38.25">
      <c r="A108" s="51" t="s">
        <v>137</v>
      </c>
      <c r="B108" s="57" t="s">
        <v>240</v>
      </c>
      <c r="C108" s="68">
        <f>MAX(C53:C107)+1</f>
        <v>11</v>
      </c>
      <c r="D108" s="75" t="s">
        <v>332</v>
      </c>
      <c r="E108" s="49"/>
      <c r="F108" s="50"/>
      <c r="G108" s="50"/>
      <c r="H108" s="50"/>
      <c r="I108" s="27"/>
    </row>
    <row r="109" spans="1:9" s="94" customFormat="1" ht="51">
      <c r="A109" s="45"/>
      <c r="B109" s="46"/>
      <c r="C109" s="55"/>
      <c r="D109" s="70" t="s">
        <v>321</v>
      </c>
      <c r="E109" s="49"/>
      <c r="F109" s="50"/>
      <c r="G109" s="50"/>
      <c r="H109" s="50"/>
      <c r="I109" s="27"/>
    </row>
    <row r="110" spans="1:9" s="94" customFormat="1">
      <c r="A110" s="45"/>
      <c r="B110" s="46"/>
      <c r="C110" s="55"/>
      <c r="D110" s="70" t="s">
        <v>333</v>
      </c>
      <c r="E110" s="49"/>
      <c r="F110" s="50"/>
      <c r="G110" s="50"/>
      <c r="H110" s="50"/>
      <c r="I110" s="27"/>
    </row>
    <row r="111" spans="1:9" s="94" customFormat="1">
      <c r="A111" s="59"/>
      <c r="B111" s="60"/>
      <c r="C111" s="111" t="s">
        <v>266</v>
      </c>
      <c r="D111" s="62" t="s">
        <v>334</v>
      </c>
      <c r="E111" s="63" t="s">
        <v>153</v>
      </c>
      <c r="F111" s="64">
        <v>210</v>
      </c>
      <c r="G111" s="65"/>
      <c r="H111" s="115">
        <f>F111*G111</f>
        <v>0</v>
      </c>
      <c r="I111" s="384" t="s">
        <v>1844</v>
      </c>
    </row>
    <row r="112" spans="1:9" s="94" customFormat="1">
      <c r="A112" s="59"/>
      <c r="B112" s="60"/>
      <c r="C112" s="111" t="s">
        <v>269</v>
      </c>
      <c r="D112" s="62" t="s">
        <v>335</v>
      </c>
      <c r="E112" s="63" t="s">
        <v>153</v>
      </c>
      <c r="F112" s="64">
        <v>210</v>
      </c>
      <c r="G112" s="65"/>
      <c r="H112" s="115">
        <f>F112*G112</f>
        <v>0</v>
      </c>
      <c r="I112" s="384" t="s">
        <v>1844</v>
      </c>
    </row>
    <row r="113" spans="1:9" s="94" customFormat="1">
      <c r="A113" s="128"/>
      <c r="B113" s="52"/>
      <c r="C113" s="68"/>
      <c r="D113" s="70"/>
      <c r="E113" s="116"/>
      <c r="F113" s="117"/>
      <c r="G113" s="118"/>
      <c r="H113" s="129"/>
      <c r="I113" s="27"/>
    </row>
    <row r="114" spans="1:9" s="94" customFormat="1" ht="38.25">
      <c r="A114" s="51" t="s">
        <v>137</v>
      </c>
      <c r="B114" s="57" t="s">
        <v>240</v>
      </c>
      <c r="C114" s="68">
        <f>MAX(C57:C113)+1</f>
        <v>12</v>
      </c>
      <c r="D114" s="75" t="s">
        <v>336</v>
      </c>
      <c r="E114" s="49"/>
      <c r="F114" s="50"/>
      <c r="G114" s="50"/>
      <c r="H114" s="50"/>
      <c r="I114" s="27"/>
    </row>
    <row r="115" spans="1:9" s="94" customFormat="1" ht="51">
      <c r="A115" s="45"/>
      <c r="B115" s="46"/>
      <c r="C115" s="55"/>
      <c r="D115" s="70" t="s">
        <v>321</v>
      </c>
      <c r="E115" s="49"/>
      <c r="F115" s="50"/>
      <c r="G115" s="50"/>
      <c r="H115" s="50"/>
      <c r="I115" s="27"/>
    </row>
    <row r="116" spans="1:9" s="94" customFormat="1">
      <c r="A116" s="59"/>
      <c r="B116" s="60"/>
      <c r="C116" s="111"/>
      <c r="D116" s="62" t="s">
        <v>333</v>
      </c>
      <c r="E116" s="63" t="s">
        <v>153</v>
      </c>
      <c r="F116" s="64">
        <v>10</v>
      </c>
      <c r="G116" s="65"/>
      <c r="H116" s="115">
        <f>F116*G116</f>
        <v>0</v>
      </c>
      <c r="I116" s="384" t="s">
        <v>1844</v>
      </c>
    </row>
    <row r="117" spans="1:9" s="94" customFormat="1">
      <c r="A117" s="77"/>
      <c r="B117" s="57"/>
      <c r="C117" s="107"/>
      <c r="D117" s="12"/>
      <c r="E117" s="55"/>
      <c r="F117" s="50"/>
      <c r="G117" s="56"/>
      <c r="H117" s="78"/>
      <c r="I117" s="27"/>
    </row>
    <row r="118" spans="1:9" s="94" customFormat="1">
      <c r="A118" s="128"/>
      <c r="B118" s="52"/>
      <c r="C118" s="68"/>
      <c r="D118" s="70"/>
      <c r="E118" s="116"/>
      <c r="F118" s="117"/>
      <c r="G118" s="118"/>
      <c r="H118" s="129"/>
      <c r="I118" s="27"/>
    </row>
    <row r="119" spans="1:9" s="94" customFormat="1" ht="25.5">
      <c r="A119" s="51" t="s">
        <v>137</v>
      </c>
      <c r="B119" s="57" t="s">
        <v>240</v>
      </c>
      <c r="C119" s="68">
        <f>MAX(C61:C118)+1</f>
        <v>13</v>
      </c>
      <c r="D119" s="75" t="s">
        <v>337</v>
      </c>
      <c r="E119" s="49"/>
      <c r="F119" s="50"/>
      <c r="G119" s="50"/>
      <c r="H119" s="50"/>
      <c r="I119" s="27"/>
    </row>
    <row r="120" spans="1:9" s="94" customFormat="1" ht="38.25">
      <c r="A120" s="51"/>
      <c r="B120" s="57"/>
      <c r="C120" s="68"/>
      <c r="D120" s="12" t="s">
        <v>338</v>
      </c>
      <c r="E120" s="49"/>
      <c r="F120" s="50"/>
      <c r="G120" s="50"/>
      <c r="H120" s="50"/>
      <c r="I120" s="27"/>
    </row>
    <row r="121" spans="1:9" s="94" customFormat="1" ht="51">
      <c r="A121" s="45"/>
      <c r="B121" s="46"/>
      <c r="C121" s="55"/>
      <c r="D121" s="70" t="s">
        <v>321</v>
      </c>
      <c r="E121" s="49"/>
      <c r="F121" s="50"/>
      <c r="G121" s="50"/>
      <c r="H121" s="50"/>
      <c r="I121" s="27"/>
    </row>
    <row r="122" spans="1:9" s="94" customFormat="1" ht="38.25">
      <c r="A122" s="45"/>
      <c r="B122" s="46"/>
      <c r="C122" s="55"/>
      <c r="D122" s="70" t="s">
        <v>339</v>
      </c>
      <c r="E122" s="49"/>
      <c r="F122" s="50"/>
      <c r="G122" s="50"/>
      <c r="H122" s="50"/>
      <c r="I122" s="27"/>
    </row>
    <row r="123" spans="1:9" s="94" customFormat="1">
      <c r="A123" s="45"/>
      <c r="B123" s="46"/>
      <c r="C123" s="55"/>
      <c r="D123" s="70" t="s">
        <v>340</v>
      </c>
      <c r="E123" s="49"/>
      <c r="F123" s="50"/>
      <c r="G123" s="50"/>
      <c r="H123" s="50"/>
      <c r="I123" s="27"/>
    </row>
    <row r="124" spans="1:9" s="94" customFormat="1" ht="25.5">
      <c r="A124" s="59"/>
      <c r="B124" s="60"/>
      <c r="C124" s="111" t="s">
        <v>266</v>
      </c>
      <c r="D124" s="62" t="s">
        <v>1297</v>
      </c>
      <c r="E124" s="63" t="s">
        <v>297</v>
      </c>
      <c r="F124" s="64">
        <v>1</v>
      </c>
      <c r="G124" s="65"/>
      <c r="H124" s="115">
        <f>F124*G124</f>
        <v>0</v>
      </c>
      <c r="I124" s="384" t="s">
        <v>1844</v>
      </c>
    </row>
    <row r="125" spans="1:9" s="94" customFormat="1" ht="25.5">
      <c r="A125" s="59"/>
      <c r="B125" s="60"/>
      <c r="C125" s="111" t="s">
        <v>269</v>
      </c>
      <c r="D125" s="62" t="s">
        <v>1295</v>
      </c>
      <c r="E125" s="63" t="s">
        <v>297</v>
      </c>
      <c r="F125" s="64">
        <v>1</v>
      </c>
      <c r="G125" s="65"/>
      <c r="H125" s="115">
        <f>F125*G125</f>
        <v>0</v>
      </c>
      <c r="I125" s="384" t="s">
        <v>1844</v>
      </c>
    </row>
    <row r="126" spans="1:9" s="94" customFormat="1">
      <c r="A126" s="128"/>
      <c r="B126" s="52"/>
      <c r="C126" s="68"/>
      <c r="D126" s="70"/>
      <c r="E126" s="116"/>
      <c r="F126" s="117"/>
      <c r="G126" s="118"/>
      <c r="H126" s="129"/>
      <c r="I126" s="27"/>
    </row>
    <row r="127" spans="1:9" s="94" customFormat="1" ht="25.5">
      <c r="A127" s="67" t="s">
        <v>137</v>
      </c>
      <c r="B127" s="57" t="s">
        <v>240</v>
      </c>
      <c r="C127" s="68">
        <f>MAX(C114:C126)+1</f>
        <v>14</v>
      </c>
      <c r="D127" s="69" t="s">
        <v>341</v>
      </c>
      <c r="E127" s="116"/>
      <c r="F127" s="117"/>
      <c r="G127" s="118"/>
      <c r="H127" s="118"/>
      <c r="I127" s="27"/>
    </row>
    <row r="128" spans="1:9" s="94" customFormat="1" ht="63.75">
      <c r="A128" s="119"/>
      <c r="B128" s="38"/>
      <c r="C128" s="39"/>
      <c r="D128" s="70" t="s">
        <v>342</v>
      </c>
      <c r="E128" s="120"/>
      <c r="F128" s="117"/>
      <c r="G128" s="117"/>
      <c r="H128" s="117"/>
      <c r="I128" s="27"/>
    </row>
    <row r="129" spans="1:11" s="94" customFormat="1" ht="25.5">
      <c r="A129" s="119"/>
      <c r="B129" s="38"/>
      <c r="C129" s="39"/>
      <c r="D129" s="70" t="s">
        <v>343</v>
      </c>
      <c r="E129" s="120"/>
      <c r="F129" s="117"/>
      <c r="G129" s="117"/>
      <c r="H129" s="117"/>
      <c r="I129" s="27"/>
    </row>
    <row r="130" spans="1:11" s="94" customFormat="1">
      <c r="A130" s="119"/>
      <c r="B130" s="38"/>
      <c r="C130" s="39" t="s">
        <v>243</v>
      </c>
      <c r="D130" s="40" t="s">
        <v>344</v>
      </c>
      <c r="E130" s="120"/>
      <c r="F130" s="117"/>
      <c r="G130" s="117"/>
      <c r="H130" s="117"/>
      <c r="I130" s="27"/>
    </row>
    <row r="131" spans="1:11" s="94" customFormat="1">
      <c r="A131" s="119"/>
      <c r="B131" s="38"/>
      <c r="C131" s="39" t="s">
        <v>243</v>
      </c>
      <c r="D131" s="40" t="s">
        <v>345</v>
      </c>
      <c r="E131" s="120"/>
      <c r="F131" s="117"/>
      <c r="G131" s="117"/>
      <c r="H131" s="117"/>
      <c r="I131" s="27"/>
    </row>
    <row r="132" spans="1:11" s="94" customFormat="1">
      <c r="A132" s="119"/>
      <c r="B132" s="38"/>
      <c r="C132" s="39" t="s">
        <v>243</v>
      </c>
      <c r="D132" s="40" t="s">
        <v>346</v>
      </c>
      <c r="E132" s="120"/>
      <c r="F132" s="117"/>
      <c r="G132" s="117"/>
      <c r="H132" s="117"/>
      <c r="I132" s="27"/>
    </row>
    <row r="133" spans="1:11" s="94" customFormat="1">
      <c r="A133" s="119"/>
      <c r="B133" s="38"/>
      <c r="C133" s="39" t="s">
        <v>243</v>
      </c>
      <c r="D133" s="40" t="s">
        <v>347</v>
      </c>
      <c r="E133" s="120"/>
      <c r="F133" s="117"/>
      <c r="G133" s="117"/>
      <c r="H133" s="117"/>
      <c r="I133" s="27"/>
    </row>
    <row r="134" spans="1:11" s="94" customFormat="1">
      <c r="A134" s="119"/>
      <c r="B134" s="38"/>
      <c r="C134" s="39" t="s">
        <v>243</v>
      </c>
      <c r="D134" s="40" t="s">
        <v>348</v>
      </c>
      <c r="E134" s="120"/>
      <c r="F134" s="117"/>
      <c r="G134" s="117"/>
      <c r="H134" s="117"/>
      <c r="I134" s="27"/>
    </row>
    <row r="135" spans="1:11" s="94" customFormat="1">
      <c r="A135" s="119"/>
      <c r="B135" s="38"/>
      <c r="C135" s="39" t="s">
        <v>243</v>
      </c>
      <c r="D135" s="40" t="s">
        <v>349</v>
      </c>
      <c r="E135" s="120"/>
      <c r="F135" s="117"/>
      <c r="G135" s="117"/>
      <c r="H135" s="117"/>
      <c r="I135" s="27"/>
    </row>
    <row r="136" spans="1:11" s="94" customFormat="1">
      <c r="A136" s="119"/>
      <c r="B136" s="38"/>
      <c r="C136" s="39" t="s">
        <v>243</v>
      </c>
      <c r="D136" s="40" t="s">
        <v>350</v>
      </c>
      <c r="E136" s="120"/>
      <c r="F136" s="117"/>
      <c r="G136" s="117"/>
      <c r="H136" s="117"/>
      <c r="I136" s="27"/>
    </row>
    <row r="137" spans="1:11" s="94" customFormat="1" ht="114.75">
      <c r="A137" s="119"/>
      <c r="B137" s="38"/>
      <c r="C137" s="39"/>
      <c r="D137" s="70" t="s">
        <v>351</v>
      </c>
      <c r="E137" s="120"/>
      <c r="F137" s="117"/>
      <c r="G137" s="117"/>
      <c r="H137" s="117"/>
      <c r="I137" s="27"/>
    </row>
    <row r="138" spans="1:11" s="94" customFormat="1" ht="63.75">
      <c r="A138" s="119"/>
      <c r="B138" s="38"/>
      <c r="C138" s="39"/>
      <c r="D138" s="70" t="s">
        <v>352</v>
      </c>
      <c r="E138" s="120"/>
      <c r="F138" s="117"/>
      <c r="G138" s="117"/>
      <c r="H138" s="117"/>
      <c r="I138" s="27"/>
    </row>
    <row r="139" spans="1:11" s="94" customFormat="1" ht="51">
      <c r="A139" s="119"/>
      <c r="B139" s="38"/>
      <c r="C139" s="39"/>
      <c r="D139" s="70" t="s">
        <v>321</v>
      </c>
      <c r="E139" s="120"/>
      <c r="F139" s="117"/>
      <c r="G139" s="117"/>
      <c r="H139" s="117"/>
      <c r="I139" s="27"/>
    </row>
    <row r="140" spans="1:11" s="94" customFormat="1" ht="25.5">
      <c r="A140" s="119"/>
      <c r="B140" s="38"/>
      <c r="C140" s="39"/>
      <c r="D140" s="40" t="s">
        <v>353</v>
      </c>
      <c r="E140" s="120"/>
      <c r="F140" s="117"/>
      <c r="G140" s="117"/>
      <c r="H140" s="117"/>
      <c r="I140" s="27"/>
    </row>
    <row r="141" spans="1:11" s="94" customFormat="1">
      <c r="A141" s="121"/>
      <c r="B141" s="122"/>
      <c r="C141" s="131"/>
      <c r="D141" s="124" t="s">
        <v>354</v>
      </c>
      <c r="E141" s="125" t="s">
        <v>153</v>
      </c>
      <c r="F141" s="126">
        <v>210</v>
      </c>
      <c r="G141" s="127"/>
      <c r="H141" s="115">
        <f>F141*G141</f>
        <v>0</v>
      </c>
      <c r="I141" s="384" t="s">
        <v>1844</v>
      </c>
    </row>
    <row r="142" spans="1:11" s="94" customFormat="1">
      <c r="A142" s="128"/>
      <c r="B142" s="52"/>
      <c r="C142" s="68"/>
      <c r="D142" s="70"/>
      <c r="E142" s="116"/>
      <c r="F142" s="117"/>
      <c r="G142" s="118"/>
      <c r="H142" s="129"/>
      <c r="I142" s="27"/>
    </row>
    <row r="143" spans="1:11" s="94" customFormat="1" ht="38.25">
      <c r="A143" s="67" t="s">
        <v>137</v>
      </c>
      <c r="B143" s="57" t="s">
        <v>240</v>
      </c>
      <c r="C143" s="68">
        <f>MAX(C10:C132)+1</f>
        <v>15</v>
      </c>
      <c r="D143" s="69" t="s">
        <v>355</v>
      </c>
      <c r="E143" s="116"/>
      <c r="F143" s="117"/>
      <c r="G143" s="118"/>
      <c r="H143" s="129"/>
      <c r="I143" s="27"/>
    </row>
    <row r="144" spans="1:11" s="94" customFormat="1" ht="63.75">
      <c r="A144" s="128"/>
      <c r="B144" s="52"/>
      <c r="C144" s="68"/>
      <c r="D144" s="70" t="s">
        <v>1302</v>
      </c>
      <c r="E144" s="116"/>
      <c r="F144" s="117"/>
      <c r="G144" s="118"/>
      <c r="H144" s="129"/>
      <c r="I144" s="27"/>
      <c r="K144" s="325"/>
    </row>
    <row r="145" spans="1:9" s="94" customFormat="1" ht="51">
      <c r="A145" s="128"/>
      <c r="B145" s="52"/>
      <c r="C145" s="68"/>
      <c r="D145" s="70" t="s">
        <v>356</v>
      </c>
      <c r="E145" s="116"/>
      <c r="F145" s="117"/>
      <c r="G145" s="118"/>
      <c r="H145" s="129"/>
      <c r="I145" s="27"/>
    </row>
    <row r="146" spans="1:9" s="94" customFormat="1" ht="51">
      <c r="A146" s="128"/>
      <c r="B146" s="52"/>
      <c r="C146" s="68"/>
      <c r="D146" s="70" t="s">
        <v>321</v>
      </c>
      <c r="E146" s="116"/>
      <c r="F146" s="117"/>
      <c r="G146" s="118"/>
      <c r="H146" s="129"/>
      <c r="I146" s="27"/>
    </row>
    <row r="147" spans="1:9" s="94" customFormat="1">
      <c r="A147" s="121"/>
      <c r="B147" s="122"/>
      <c r="C147" s="131"/>
      <c r="D147" s="124" t="s">
        <v>357</v>
      </c>
      <c r="E147" s="125" t="s">
        <v>318</v>
      </c>
      <c r="F147" s="126">
        <v>0.75</v>
      </c>
      <c r="G147" s="127"/>
      <c r="H147" s="115">
        <f>F147*G147</f>
        <v>0</v>
      </c>
      <c r="I147" s="384" t="s">
        <v>1844</v>
      </c>
    </row>
    <row r="148" spans="1:9" s="94" customFormat="1">
      <c r="A148" s="128"/>
      <c r="B148" s="52"/>
      <c r="C148" s="68"/>
      <c r="D148" s="70"/>
      <c r="E148" s="116"/>
      <c r="F148" s="117"/>
      <c r="G148" s="118"/>
      <c r="H148" s="129"/>
      <c r="I148" s="27"/>
    </row>
    <row r="149" spans="1:9" s="94" customFormat="1" ht="38.25">
      <c r="A149" s="67" t="s">
        <v>137</v>
      </c>
      <c r="B149" s="57" t="s">
        <v>240</v>
      </c>
      <c r="C149" s="68">
        <f>MAX(C16:C138)+1</f>
        <v>15</v>
      </c>
      <c r="D149" s="69" t="s">
        <v>358</v>
      </c>
      <c r="E149" s="116"/>
      <c r="F149" s="117"/>
      <c r="G149" s="118"/>
      <c r="H149" s="129"/>
      <c r="I149" s="27"/>
    </row>
    <row r="150" spans="1:9" s="94" customFormat="1" ht="38.25">
      <c r="A150" s="128"/>
      <c r="B150" s="52"/>
      <c r="C150" s="68"/>
      <c r="D150" s="70" t="s">
        <v>359</v>
      </c>
      <c r="E150" s="116"/>
      <c r="F150" s="117"/>
      <c r="G150" s="118"/>
      <c r="H150" s="129"/>
      <c r="I150" s="27"/>
    </row>
    <row r="151" spans="1:9" s="94" customFormat="1" ht="25.5">
      <c r="A151" s="128"/>
      <c r="B151" s="52"/>
      <c r="C151" s="68"/>
      <c r="D151" s="70" t="s">
        <v>360</v>
      </c>
      <c r="E151" s="116"/>
      <c r="F151" s="117"/>
      <c r="G151" s="118"/>
      <c r="H151" s="129"/>
      <c r="I151" s="27"/>
    </row>
    <row r="152" spans="1:9" s="94" customFormat="1" ht="51">
      <c r="A152" s="128"/>
      <c r="B152" s="52"/>
      <c r="C152" s="68"/>
      <c r="D152" s="70" t="s">
        <v>321</v>
      </c>
      <c r="E152" s="116"/>
      <c r="F152" s="117"/>
      <c r="G152" s="118"/>
      <c r="H152" s="129"/>
      <c r="I152" s="27"/>
    </row>
    <row r="153" spans="1:9" s="94" customFormat="1">
      <c r="A153" s="121"/>
      <c r="B153" s="122"/>
      <c r="C153" s="131"/>
      <c r="D153" s="124" t="s">
        <v>361</v>
      </c>
      <c r="E153" s="125" t="s">
        <v>268</v>
      </c>
      <c r="F153" s="126">
        <v>32</v>
      </c>
      <c r="G153" s="127"/>
      <c r="H153" s="115">
        <f>F153*G153</f>
        <v>0</v>
      </c>
      <c r="I153" s="384" t="s">
        <v>1844</v>
      </c>
    </row>
    <row r="154" spans="1:9" s="94" customFormat="1">
      <c r="A154" s="128"/>
      <c r="B154" s="52"/>
      <c r="C154" s="68"/>
      <c r="D154" s="70"/>
      <c r="E154" s="116"/>
      <c r="F154" s="117"/>
      <c r="G154" s="118"/>
      <c r="H154" s="129"/>
      <c r="I154" s="27"/>
    </row>
    <row r="155" spans="1:9" s="94" customFormat="1" ht="51">
      <c r="A155" s="67" t="s">
        <v>137</v>
      </c>
      <c r="B155" s="57" t="s">
        <v>240</v>
      </c>
      <c r="C155" s="68">
        <f>MAX(C16:C144)+1</f>
        <v>16</v>
      </c>
      <c r="D155" s="69" t="s">
        <v>362</v>
      </c>
      <c r="E155" s="116"/>
      <c r="F155" s="117"/>
      <c r="G155" s="118"/>
      <c r="H155" s="129"/>
      <c r="I155" s="27"/>
    </row>
    <row r="156" spans="1:9" s="94" customFormat="1" ht="89.25">
      <c r="A156" s="128"/>
      <c r="B156" s="52"/>
      <c r="C156" s="68"/>
      <c r="D156" s="70" t="s">
        <v>363</v>
      </c>
      <c r="E156" s="116"/>
      <c r="F156" s="117"/>
      <c r="G156" s="118"/>
      <c r="H156" s="129"/>
      <c r="I156" s="27"/>
    </row>
    <row r="157" spans="1:9" s="94" customFormat="1" ht="63.75">
      <c r="A157" s="128"/>
      <c r="B157" s="52"/>
      <c r="C157" s="68"/>
      <c r="D157" s="70" t="s">
        <v>364</v>
      </c>
      <c r="E157" s="116"/>
      <c r="F157" s="117"/>
      <c r="G157" s="118"/>
      <c r="H157" s="129"/>
      <c r="I157" s="27"/>
    </row>
    <row r="158" spans="1:9" s="94" customFormat="1" ht="51">
      <c r="A158" s="128"/>
      <c r="B158" s="52"/>
      <c r="C158" s="68"/>
      <c r="D158" s="70" t="s">
        <v>321</v>
      </c>
      <c r="E158" s="116"/>
      <c r="F158" s="117"/>
      <c r="G158" s="118"/>
      <c r="H158" s="129"/>
      <c r="I158" s="27"/>
    </row>
    <row r="159" spans="1:9" s="94" customFormat="1">
      <c r="A159" s="121"/>
      <c r="B159" s="122"/>
      <c r="C159" s="131"/>
      <c r="D159" s="124" t="s">
        <v>365</v>
      </c>
      <c r="E159" s="125" t="s">
        <v>318</v>
      </c>
      <c r="F159" s="126">
        <v>10</v>
      </c>
      <c r="G159" s="127"/>
      <c r="H159" s="115">
        <f>F159*G159</f>
        <v>0</v>
      </c>
      <c r="I159" s="384" t="s">
        <v>1844</v>
      </c>
    </row>
    <row r="160" spans="1:9" s="94" customFormat="1">
      <c r="A160" s="128"/>
      <c r="B160" s="52"/>
      <c r="C160" s="68"/>
      <c r="D160" s="70"/>
      <c r="E160" s="116"/>
      <c r="F160" s="117"/>
      <c r="G160" s="118"/>
      <c r="H160" s="129"/>
      <c r="I160" s="27"/>
    </row>
    <row r="161" spans="1:13" s="94" customFormat="1" ht="51">
      <c r="A161" s="67" t="s">
        <v>137</v>
      </c>
      <c r="B161" s="57" t="s">
        <v>240</v>
      </c>
      <c r="C161" s="68">
        <f>MAX(C22:C156)+1</f>
        <v>17</v>
      </c>
      <c r="D161" s="69" t="s">
        <v>366</v>
      </c>
      <c r="E161" s="116"/>
      <c r="F161" s="117"/>
      <c r="G161" s="118"/>
      <c r="H161" s="129"/>
      <c r="I161" s="27"/>
      <c r="K161" s="94" t="s">
        <v>1299</v>
      </c>
    </row>
    <row r="162" spans="1:13" s="94" customFormat="1" ht="102">
      <c r="A162" s="128"/>
      <c r="B162" s="52"/>
      <c r="C162" s="68"/>
      <c r="D162" s="70" t="s">
        <v>1289</v>
      </c>
      <c r="E162" s="116"/>
      <c r="F162" s="117"/>
      <c r="G162" s="118"/>
      <c r="H162" s="129"/>
      <c r="I162" s="27"/>
    </row>
    <row r="163" spans="1:13" s="94" customFormat="1" ht="25.5">
      <c r="A163" s="128"/>
      <c r="B163" s="52"/>
      <c r="C163" s="68"/>
      <c r="D163" s="70" t="s">
        <v>1298</v>
      </c>
      <c r="E163" s="116"/>
      <c r="F163" s="117"/>
      <c r="G163" s="118"/>
      <c r="H163" s="129"/>
      <c r="I163" s="27"/>
    </row>
    <row r="164" spans="1:13" s="94" customFormat="1" ht="51">
      <c r="A164" s="128"/>
      <c r="B164" s="52"/>
      <c r="C164" s="68"/>
      <c r="D164" s="70" t="s">
        <v>367</v>
      </c>
      <c r="E164" s="116"/>
      <c r="F164" s="117"/>
      <c r="G164" s="118"/>
      <c r="H164" s="129"/>
      <c r="I164" s="27"/>
      <c r="M164" s="324"/>
    </row>
    <row r="165" spans="1:13" s="94" customFormat="1" ht="63.75">
      <c r="A165" s="128"/>
      <c r="B165" s="52"/>
      <c r="C165" s="68"/>
      <c r="D165" s="70" t="s">
        <v>364</v>
      </c>
      <c r="E165" s="116"/>
      <c r="F165" s="117"/>
      <c r="G165" s="118"/>
      <c r="H165" s="129"/>
      <c r="I165" s="27"/>
    </row>
    <row r="166" spans="1:13" s="94" customFormat="1" ht="58.5" customHeight="1">
      <c r="A166" s="128"/>
      <c r="B166" s="52"/>
      <c r="C166" s="68"/>
      <c r="D166" s="70" t="s">
        <v>368</v>
      </c>
      <c r="E166" s="116"/>
      <c r="F166" s="117"/>
      <c r="G166" s="118"/>
      <c r="H166" s="129"/>
      <c r="I166" s="27"/>
    </row>
    <row r="167" spans="1:13" s="94" customFormat="1" ht="55.5" customHeight="1">
      <c r="A167" s="128"/>
      <c r="B167" s="52"/>
      <c r="C167" s="68"/>
      <c r="D167" s="70" t="s">
        <v>321</v>
      </c>
      <c r="E167" s="116"/>
      <c r="F167" s="117"/>
      <c r="G167" s="118"/>
      <c r="H167" s="129"/>
      <c r="I167" s="27"/>
    </row>
    <row r="168" spans="1:13" s="94" customFormat="1">
      <c r="A168" s="121"/>
      <c r="B168" s="122"/>
      <c r="C168" s="131"/>
      <c r="D168" s="124" t="s">
        <v>365</v>
      </c>
      <c r="E168" s="125" t="s">
        <v>318</v>
      </c>
      <c r="F168" s="126">
        <v>30</v>
      </c>
      <c r="G168" s="127"/>
      <c r="H168" s="115">
        <f>F168*G168</f>
        <v>0</v>
      </c>
      <c r="I168" s="384" t="s">
        <v>1844</v>
      </c>
    </row>
    <row r="169" spans="1:13" s="94" customFormat="1">
      <c r="A169" s="128"/>
      <c r="B169" s="52"/>
      <c r="C169" s="68"/>
      <c r="D169" s="70"/>
      <c r="E169" s="116"/>
      <c r="F169" s="117"/>
      <c r="G169" s="118"/>
      <c r="H169" s="129"/>
      <c r="I169" s="27"/>
    </row>
    <row r="170" spans="1:13" s="94" customFormat="1" ht="38.25">
      <c r="A170" s="67" t="s">
        <v>137</v>
      </c>
      <c r="B170" s="57" t="s">
        <v>240</v>
      </c>
      <c r="C170" s="68">
        <f>MAX(C18:C167)+1</f>
        <v>18</v>
      </c>
      <c r="D170" s="69" t="s">
        <v>1296</v>
      </c>
      <c r="E170" s="116"/>
      <c r="F170" s="117"/>
      <c r="G170" s="118"/>
      <c r="H170" s="129"/>
      <c r="I170" s="27"/>
    </row>
    <row r="171" spans="1:13" s="94" customFormat="1" ht="25.5">
      <c r="A171" s="67"/>
      <c r="B171" s="57"/>
      <c r="C171" s="68"/>
      <c r="D171" s="70" t="s">
        <v>369</v>
      </c>
      <c r="E171" s="116"/>
      <c r="F171" s="117"/>
      <c r="G171" s="118"/>
      <c r="H171" s="129"/>
      <c r="I171" s="27"/>
    </row>
    <row r="172" spans="1:13" s="94" customFormat="1" ht="40.5" customHeight="1">
      <c r="A172" s="67"/>
      <c r="B172" s="57"/>
      <c r="C172" s="68"/>
      <c r="D172" s="70" t="s">
        <v>370</v>
      </c>
      <c r="E172" s="116"/>
      <c r="F172" s="117"/>
      <c r="G172" s="118"/>
      <c r="H172" s="129"/>
      <c r="I172" s="27"/>
    </row>
    <row r="173" spans="1:13" s="94" customFormat="1" ht="54" customHeight="1">
      <c r="A173" s="67"/>
      <c r="B173" s="57"/>
      <c r="C173" s="68"/>
      <c r="D173" s="70" t="s">
        <v>321</v>
      </c>
      <c r="E173" s="116"/>
      <c r="F173" s="117"/>
      <c r="G173" s="118"/>
      <c r="H173" s="129"/>
      <c r="I173" s="27"/>
    </row>
    <row r="174" spans="1:13" s="94" customFormat="1" ht="19.5" customHeight="1">
      <c r="A174" s="121"/>
      <c r="B174" s="122"/>
      <c r="C174" s="131"/>
      <c r="D174" s="124" t="s">
        <v>371</v>
      </c>
      <c r="E174" s="125" t="s">
        <v>153</v>
      </c>
      <c r="F174" s="126">
        <v>45</v>
      </c>
      <c r="G174" s="127"/>
      <c r="H174" s="115">
        <f>F174*G174</f>
        <v>0</v>
      </c>
      <c r="I174" s="384" t="s">
        <v>1844</v>
      </c>
    </row>
    <row r="175" spans="1:13" s="94" customFormat="1">
      <c r="A175" s="128"/>
      <c r="B175" s="52"/>
      <c r="C175" s="68"/>
      <c r="D175" s="70"/>
      <c r="E175" s="116"/>
      <c r="F175" s="117"/>
      <c r="G175" s="118"/>
      <c r="H175" s="129"/>
      <c r="I175" s="27"/>
    </row>
    <row r="176" spans="1:13" s="94" customFormat="1" ht="25.5">
      <c r="A176" s="67" t="s">
        <v>137</v>
      </c>
      <c r="B176" s="57" t="s">
        <v>240</v>
      </c>
      <c r="C176" s="68">
        <f>MAX(C24:C174)+1</f>
        <v>19</v>
      </c>
      <c r="D176" s="69" t="s">
        <v>372</v>
      </c>
      <c r="E176" s="116"/>
      <c r="F176" s="117"/>
      <c r="G176" s="118"/>
      <c r="H176" s="129"/>
      <c r="I176" s="27"/>
    </row>
    <row r="177" spans="1:9" s="94" customFormat="1" ht="25.5">
      <c r="A177" s="67"/>
      <c r="B177" s="57"/>
      <c r="C177" s="68"/>
      <c r="D177" s="70" t="s">
        <v>373</v>
      </c>
      <c r="E177" s="116"/>
      <c r="F177" s="117"/>
      <c r="G177" s="118"/>
      <c r="H177" s="129"/>
      <c r="I177" s="27"/>
    </row>
    <row r="178" spans="1:9" s="94" customFormat="1" ht="55.5" customHeight="1">
      <c r="A178" s="73"/>
      <c r="B178" s="38"/>
      <c r="C178" s="74"/>
      <c r="D178" s="70" t="s">
        <v>321</v>
      </c>
      <c r="E178" s="116"/>
      <c r="F178" s="117"/>
      <c r="G178" s="118"/>
      <c r="H178" s="129"/>
      <c r="I178" s="27"/>
    </row>
    <row r="179" spans="1:9" s="94" customFormat="1">
      <c r="A179" s="132"/>
      <c r="B179" s="133"/>
      <c r="C179" s="123"/>
      <c r="D179" s="124" t="s">
        <v>374</v>
      </c>
      <c r="E179" s="125" t="s">
        <v>153</v>
      </c>
      <c r="F179" s="126">
        <v>206</v>
      </c>
      <c r="G179" s="127"/>
      <c r="H179" s="115">
        <f>F179*G179</f>
        <v>0</v>
      </c>
      <c r="I179" s="384" t="s">
        <v>1844</v>
      </c>
    </row>
    <row r="180" spans="1:9" s="94" customFormat="1">
      <c r="A180" s="119"/>
      <c r="B180" s="38"/>
      <c r="C180" s="74"/>
      <c r="D180" s="70"/>
      <c r="E180" s="116"/>
      <c r="F180" s="117"/>
      <c r="G180" s="118"/>
      <c r="H180" s="129"/>
      <c r="I180" s="27"/>
    </row>
    <row r="181" spans="1:9" s="94" customFormat="1">
      <c r="A181" s="67" t="s">
        <v>137</v>
      </c>
      <c r="B181" s="57" t="s">
        <v>240</v>
      </c>
      <c r="C181" s="68">
        <f>MAX(C29:C179)+1</f>
        <v>20</v>
      </c>
      <c r="D181" s="69" t="s">
        <v>1303</v>
      </c>
      <c r="E181" s="116"/>
      <c r="F181" s="117"/>
      <c r="G181" s="118"/>
      <c r="H181" s="129"/>
      <c r="I181" s="27"/>
    </row>
    <row r="182" spans="1:9" s="94" customFormat="1" ht="130.5" customHeight="1">
      <c r="A182" s="119"/>
      <c r="B182" s="38"/>
      <c r="C182" s="74"/>
      <c r="D182" s="70" t="s">
        <v>1315</v>
      </c>
      <c r="E182" s="116"/>
      <c r="F182" s="117"/>
      <c r="G182" s="118"/>
      <c r="H182" s="129"/>
      <c r="I182" s="27"/>
    </row>
    <row r="183" spans="1:9" s="94" customFormat="1" ht="153">
      <c r="A183" s="119"/>
      <c r="B183" s="38"/>
      <c r="C183" s="74"/>
      <c r="D183" s="70" t="s">
        <v>1305</v>
      </c>
      <c r="E183" s="116"/>
      <c r="F183" s="117"/>
      <c r="G183" s="118"/>
      <c r="H183" s="129"/>
      <c r="I183" s="27"/>
    </row>
    <row r="184" spans="1:9" s="94" customFormat="1" ht="25.5">
      <c r="A184" s="132"/>
      <c r="B184" s="133"/>
      <c r="C184" s="123"/>
      <c r="D184" s="287" t="s">
        <v>1304</v>
      </c>
      <c r="E184" s="125" t="s">
        <v>153</v>
      </c>
      <c r="F184" s="126">
        <v>190</v>
      </c>
      <c r="G184" s="127">
        <v>1</v>
      </c>
      <c r="H184" s="115"/>
      <c r="I184" s="384" t="s">
        <v>1844</v>
      </c>
    </row>
    <row r="185" spans="1:9" s="94" customFormat="1">
      <c r="A185" s="119"/>
      <c r="B185" s="38"/>
      <c r="C185" s="74"/>
      <c r="D185" s="70"/>
      <c r="E185" s="116"/>
      <c r="F185" s="117"/>
      <c r="G185" s="118"/>
      <c r="H185" s="129"/>
      <c r="I185" s="27"/>
    </row>
    <row r="186" spans="1:9" s="94" customFormat="1" ht="19.5" thickBot="1">
      <c r="A186" s="97" t="s">
        <v>137</v>
      </c>
      <c r="B186" s="98" t="s">
        <v>240</v>
      </c>
      <c r="C186" s="99"/>
      <c r="D186" s="100" t="s">
        <v>375</v>
      </c>
      <c r="E186" s="101"/>
      <c r="F186" s="102"/>
      <c r="G186" s="387"/>
      <c r="H186" s="387">
        <f>SUM(H30:H184)</f>
        <v>0</v>
      </c>
      <c r="I186" s="27"/>
    </row>
    <row r="187" spans="1:9" s="94" customFormat="1" ht="15.75">
      <c r="A187" s="134"/>
      <c r="B187" s="135"/>
      <c r="C187" s="136"/>
      <c r="D187" s="137"/>
      <c r="E187" s="138"/>
      <c r="F187" s="1005" t="s">
        <v>1844</v>
      </c>
      <c r="G187" s="1005"/>
      <c r="H187" s="139">
        <f>H30+H31+H32+H33+H40+H41+H42+H43+H44+H50+H51+H52+H59+H60+H61+H62+H63+H64+H70+H71+H72+H73+H74+H78+H79+H85+H86+H91+H96+H103+H104+H105+H106+H111+H112+H116+H124+H125+H141+H147+H153+H159+H168+H174+H179+H184</f>
        <v>0</v>
      </c>
      <c r="I187" s="27"/>
    </row>
    <row r="188" spans="1:9" s="94" customFormat="1">
      <c r="B188" s="140"/>
      <c r="C188" s="140"/>
      <c r="D188" s="4"/>
      <c r="F188" s="1004" t="s">
        <v>1845</v>
      </c>
      <c r="G188" s="1004"/>
      <c r="I188" s="27"/>
    </row>
    <row r="189" spans="1:9" s="94" customFormat="1">
      <c r="B189" s="140"/>
      <c r="C189" s="140"/>
      <c r="D189" s="4"/>
      <c r="I189" s="27"/>
    </row>
    <row r="190" spans="1:9" s="94" customFormat="1">
      <c r="B190" s="140"/>
      <c r="C190" s="140"/>
      <c r="D190" s="4"/>
      <c r="I190" s="27"/>
    </row>
    <row r="191" spans="1:9" s="94" customFormat="1">
      <c r="B191" s="140"/>
      <c r="C191" s="140"/>
      <c r="D191" s="4"/>
      <c r="I191" s="27"/>
    </row>
    <row r="192" spans="1:9" s="94" customFormat="1">
      <c r="B192" s="140"/>
      <c r="C192" s="140"/>
      <c r="D192" s="4"/>
      <c r="I192" s="27"/>
    </row>
  </sheetData>
  <mergeCells count="3">
    <mergeCell ref="A1:C1"/>
    <mergeCell ref="F187:G187"/>
    <mergeCell ref="F188:G188"/>
  </mergeCells>
  <pageMargins left="0.74803149606299213" right="0.39370078740157483" top="0.59055118110236215" bottom="0.74803149606299213" header="0.31496062992125984" footer="0.31496062992125984"/>
  <pageSetup paperSize="9" scale="85" firstPageNumber="0" orientation="portrait" r:id="rId1"/>
  <rowBreaks count="1" manualBreakCount="1">
    <brk id="180" max="8" man="1"/>
  </rowBreaks>
  <ignoredErrors>
    <ignoredError sqref="H186:H187"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AMK69"/>
  <sheetViews>
    <sheetView showZeros="0" view="pageBreakPreview" topLeftCell="A41" zoomScaleNormal="110" workbookViewId="0">
      <selection activeCell="B18" sqref="B18"/>
    </sheetView>
  </sheetViews>
  <sheetFormatPr defaultColWidth="9.140625" defaultRowHeight="15"/>
  <cols>
    <col min="1" max="1" width="90.42578125" style="16" customWidth="1"/>
    <col min="2" max="1025" width="9.140625" style="141"/>
  </cols>
  <sheetData>
    <row r="1" spans="1:1" s="70" customFormat="1" ht="12.75">
      <c r="A1" s="142"/>
    </row>
    <row r="2" spans="1:1" ht="15.75">
      <c r="A2" s="13" t="s">
        <v>376</v>
      </c>
    </row>
    <row r="3" spans="1:1" ht="15.75">
      <c r="A3" s="143"/>
    </row>
    <row r="4" spans="1:1">
      <c r="A4" s="144"/>
    </row>
    <row r="5" spans="1:1">
      <c r="A5" s="142" t="s">
        <v>377</v>
      </c>
    </row>
    <row r="6" spans="1:1">
      <c r="A6" s="145"/>
    </row>
    <row r="7" spans="1:1" ht="38.25">
      <c r="A7" s="145" t="s">
        <v>378</v>
      </c>
    </row>
    <row r="8" spans="1:1" ht="38.25">
      <c r="A8" s="145" t="s">
        <v>379</v>
      </c>
    </row>
    <row r="9" spans="1:1" ht="38.25">
      <c r="A9" s="145" t="s">
        <v>380</v>
      </c>
    </row>
    <row r="10" spans="1:1">
      <c r="A10" s="145"/>
    </row>
    <row r="11" spans="1:1">
      <c r="A11" s="145" t="s">
        <v>381</v>
      </c>
    </row>
    <row r="12" spans="1:1" ht="178.5">
      <c r="A12" s="145" t="s">
        <v>382</v>
      </c>
    </row>
    <row r="13" spans="1:1" ht="293.25">
      <c r="A13" s="145" t="s">
        <v>383</v>
      </c>
    </row>
    <row r="14" spans="1:1">
      <c r="A14" s="145"/>
    </row>
    <row r="15" spans="1:1">
      <c r="A15" s="145" t="s">
        <v>384</v>
      </c>
    </row>
    <row r="16" spans="1:1" ht="51">
      <c r="A16" s="145" t="s">
        <v>385</v>
      </c>
    </row>
    <row r="17" spans="1:1">
      <c r="A17" s="145"/>
    </row>
    <row r="18" spans="1:1" ht="51">
      <c r="A18" s="145" t="s">
        <v>386</v>
      </c>
    </row>
    <row r="19" spans="1:1" ht="38.25">
      <c r="A19" s="145" t="s">
        <v>387</v>
      </c>
    </row>
    <row r="20" spans="1:1" ht="76.5">
      <c r="A20" s="145" t="s">
        <v>388</v>
      </c>
    </row>
    <row r="21" spans="1:1" ht="51">
      <c r="A21" s="145" t="s">
        <v>389</v>
      </c>
    </row>
    <row r="22" spans="1:1">
      <c r="A22" s="145" t="s">
        <v>390</v>
      </c>
    </row>
    <row r="23" spans="1:1" ht="25.5">
      <c r="A23" s="145" t="s">
        <v>391</v>
      </c>
    </row>
    <row r="24" spans="1:1" ht="38.25">
      <c r="A24" s="145" t="s">
        <v>392</v>
      </c>
    </row>
    <row r="25" spans="1:1" ht="25.5">
      <c r="A25" s="145" t="s">
        <v>393</v>
      </c>
    </row>
    <row r="26" spans="1:1">
      <c r="A26" s="145"/>
    </row>
    <row r="27" spans="1:1">
      <c r="A27" s="142" t="s">
        <v>394</v>
      </c>
    </row>
    <row r="28" spans="1:1">
      <c r="A28" s="145"/>
    </row>
    <row r="29" spans="1:1" ht="51">
      <c r="A29" s="16" t="s">
        <v>395</v>
      </c>
    </row>
    <row r="30" spans="1:1">
      <c r="A30" s="145" t="s">
        <v>396</v>
      </c>
    </row>
    <row r="31" spans="1:1" ht="25.5">
      <c r="A31" s="145" t="s">
        <v>397</v>
      </c>
    </row>
    <row r="32" spans="1:1">
      <c r="A32" s="145" t="s">
        <v>398</v>
      </c>
    </row>
    <row r="33" spans="1:1" ht="25.5">
      <c r="A33" s="145" t="s">
        <v>399</v>
      </c>
    </row>
    <row r="34" spans="1:1" ht="25.5">
      <c r="A34" s="145" t="s">
        <v>400</v>
      </c>
    </row>
    <row r="35" spans="1:1" ht="38.25">
      <c r="A35" s="145" t="s">
        <v>401</v>
      </c>
    </row>
    <row r="36" spans="1:1" ht="25.5">
      <c r="A36" s="145" t="s">
        <v>402</v>
      </c>
    </row>
    <row r="37" spans="1:1" ht="51">
      <c r="A37" s="16" t="s">
        <v>403</v>
      </c>
    </row>
    <row r="39" spans="1:1" ht="25.5">
      <c r="A39" s="145" t="s">
        <v>404</v>
      </c>
    </row>
    <row r="40" spans="1:1" ht="25.5">
      <c r="A40" s="145" t="s">
        <v>405</v>
      </c>
    </row>
    <row r="41" spans="1:1" ht="25.5">
      <c r="A41" s="145" t="s">
        <v>406</v>
      </c>
    </row>
    <row r="42" spans="1:1">
      <c r="A42" s="145" t="s">
        <v>407</v>
      </c>
    </row>
    <row r="43" spans="1:1" ht="25.5">
      <c r="A43" s="145" t="s">
        <v>408</v>
      </c>
    </row>
    <row r="44" spans="1:1">
      <c r="A44" s="145" t="s">
        <v>409</v>
      </c>
    </row>
    <row r="45" spans="1:1" ht="38.25">
      <c r="A45" s="16" t="s">
        <v>410</v>
      </c>
    </row>
    <row r="46" spans="1:1" ht="25.5">
      <c r="A46" s="145" t="s">
        <v>411</v>
      </c>
    </row>
    <row r="47" spans="1:1">
      <c r="A47" s="145" t="s">
        <v>412</v>
      </c>
    </row>
    <row r="48" spans="1:1">
      <c r="A48" s="145" t="s">
        <v>413</v>
      </c>
    </row>
    <row r="49" spans="1:1" ht="25.5">
      <c r="A49" s="145" t="s">
        <v>414</v>
      </c>
    </row>
    <row r="50" spans="1:1">
      <c r="A50" s="145" t="s">
        <v>415</v>
      </c>
    </row>
    <row r="51" spans="1:1" ht="38.25">
      <c r="A51" s="16" t="s">
        <v>416</v>
      </c>
    </row>
    <row r="52" spans="1:1" ht="38.25">
      <c r="A52" s="145" t="s">
        <v>417</v>
      </c>
    </row>
    <row r="53" spans="1:1">
      <c r="A53" s="145" t="s">
        <v>418</v>
      </c>
    </row>
    <row r="54" spans="1:1" ht="51">
      <c r="A54" s="16" t="s">
        <v>419</v>
      </c>
    </row>
    <row r="55" spans="1:1" ht="25.5">
      <c r="A55" s="145" t="s">
        <v>420</v>
      </c>
    </row>
    <row r="56" spans="1:1" ht="38.25">
      <c r="A56" s="16" t="s">
        <v>421</v>
      </c>
    </row>
    <row r="57" spans="1:1" ht="25.5">
      <c r="A57" s="145" t="s">
        <v>422</v>
      </c>
    </row>
    <row r="58" spans="1:1" ht="25.5">
      <c r="A58" s="145" t="s">
        <v>423</v>
      </c>
    </row>
    <row r="60" spans="1:1">
      <c r="A60" s="142" t="s">
        <v>424</v>
      </c>
    </row>
    <row r="61" spans="1:1">
      <c r="A61" s="145" t="s">
        <v>425</v>
      </c>
    </row>
    <row r="62" spans="1:1">
      <c r="A62" s="145" t="s">
        <v>426</v>
      </c>
    </row>
    <row r="63" spans="1:1">
      <c r="A63" s="145" t="s">
        <v>427</v>
      </c>
    </row>
    <row r="64" spans="1:1">
      <c r="A64" s="145" t="s">
        <v>428</v>
      </c>
    </row>
    <row r="65" spans="1:1">
      <c r="A65" s="145" t="s">
        <v>429</v>
      </c>
    </row>
    <row r="66" spans="1:1">
      <c r="A66" s="145" t="s">
        <v>430</v>
      </c>
    </row>
    <row r="67" spans="1:1">
      <c r="A67" s="145" t="s">
        <v>431</v>
      </c>
    </row>
    <row r="68" spans="1:1">
      <c r="A68" s="145" t="s">
        <v>432</v>
      </c>
    </row>
    <row r="69" spans="1:1">
      <c r="A69" s="145" t="s">
        <v>433</v>
      </c>
    </row>
  </sheetData>
  <pageMargins left="0.74803149606299213" right="0.39370078740157483" top="0.59055118110236215" bottom="0.74803149606299213" header="0.31496062992125984" footer="0.31496062992125984"/>
  <pageSetup paperSize="9" scale="96"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AML184"/>
  <sheetViews>
    <sheetView showZeros="0" view="pageBreakPreview" topLeftCell="A39" zoomScaleNormal="110" zoomScaleSheetLayoutView="100" workbookViewId="0">
      <selection activeCell="H47" sqref="H47"/>
    </sheetView>
  </sheetViews>
  <sheetFormatPr defaultColWidth="9.5703125" defaultRowHeight="15"/>
  <cols>
    <col min="1" max="1" width="2.42578125" style="94" customWidth="1"/>
    <col min="2" max="3" width="3.5703125" style="94" customWidth="1"/>
    <col min="4" max="4" width="45.140625" style="4" customWidth="1"/>
    <col min="5" max="5" width="4.85546875" style="94" customWidth="1"/>
    <col min="6" max="8" width="10" style="94" customWidth="1"/>
    <col min="9" max="9" width="17" style="27" customWidth="1"/>
    <col min="10" max="1026" width="9.5703125" style="146"/>
  </cols>
  <sheetData>
    <row r="1" spans="1:9" ht="39.950000000000003" customHeight="1">
      <c r="A1" s="1006" t="s">
        <v>131</v>
      </c>
      <c r="B1" s="1006"/>
      <c r="C1" s="1006"/>
      <c r="D1" s="147" t="s">
        <v>132</v>
      </c>
      <c r="E1" s="92" t="s">
        <v>133</v>
      </c>
      <c r="F1" s="92" t="s">
        <v>134</v>
      </c>
      <c r="G1" s="93" t="s">
        <v>135</v>
      </c>
      <c r="H1" s="93" t="s">
        <v>136</v>
      </c>
      <c r="I1" s="383" t="s">
        <v>1846</v>
      </c>
    </row>
    <row r="2" spans="1:9">
      <c r="A2" s="95"/>
      <c r="B2" s="95"/>
      <c r="C2" s="95"/>
      <c r="D2" s="15"/>
      <c r="E2" s="95"/>
      <c r="F2" s="95"/>
      <c r="G2" s="95"/>
      <c r="H2" s="95"/>
      <c r="I2" s="6"/>
    </row>
    <row r="3" spans="1:9" ht="19.5" thickBot="1">
      <c r="A3" s="97" t="s">
        <v>137</v>
      </c>
      <c r="B3" s="98" t="s">
        <v>434</v>
      </c>
      <c r="C3" s="99"/>
      <c r="D3" s="100" t="s">
        <v>435</v>
      </c>
      <c r="E3" s="101"/>
      <c r="F3" s="102"/>
      <c r="G3" s="101"/>
      <c r="H3" s="148"/>
      <c r="I3" s="6"/>
    </row>
    <row r="4" spans="1:9" s="152" customFormat="1" ht="12.75">
      <c r="A4" s="103"/>
      <c r="B4" s="149"/>
      <c r="C4" s="150"/>
      <c r="D4" s="47"/>
      <c r="E4" s="104"/>
      <c r="F4" s="105"/>
      <c r="G4" s="104"/>
      <c r="H4" s="151"/>
      <c r="I4" s="379"/>
    </row>
    <row r="5" spans="1:9" s="25" customFormat="1" ht="12.75">
      <c r="A5" s="119"/>
      <c r="B5" s="153"/>
      <c r="C5" s="154"/>
      <c r="D5" s="155" t="s">
        <v>140</v>
      </c>
      <c r="E5" s="120"/>
      <c r="F5" s="117"/>
      <c r="G5" s="120"/>
      <c r="H5" s="156"/>
      <c r="I5" s="43"/>
    </row>
    <row r="6" spans="1:9" s="25" customFormat="1" ht="12.75">
      <c r="A6" s="119"/>
      <c r="B6" s="153"/>
      <c r="C6" s="154"/>
      <c r="D6" s="39"/>
      <c r="E6" s="120"/>
      <c r="F6" s="117"/>
      <c r="G6" s="120"/>
      <c r="H6" s="156"/>
      <c r="I6" s="6"/>
    </row>
    <row r="7" spans="1:9" s="25" customFormat="1" ht="12.75">
      <c r="A7" s="119"/>
      <c r="B7" s="153"/>
      <c r="C7" s="154"/>
      <c r="D7" s="155" t="s">
        <v>436</v>
      </c>
      <c r="E7" s="120"/>
      <c r="F7" s="117"/>
      <c r="G7" s="120"/>
      <c r="H7" s="156"/>
      <c r="I7" s="6"/>
    </row>
    <row r="8" spans="1:9" s="25" customFormat="1" ht="89.25">
      <c r="A8" s="119"/>
      <c r="B8" s="153"/>
      <c r="C8" s="154" t="s">
        <v>243</v>
      </c>
      <c r="D8" s="39" t="s">
        <v>437</v>
      </c>
      <c r="E8" s="120"/>
      <c r="F8" s="117"/>
      <c r="G8" s="120"/>
      <c r="H8" s="156"/>
      <c r="I8" s="6"/>
    </row>
    <row r="9" spans="1:9" s="25" customFormat="1" ht="12.75">
      <c r="A9" s="119"/>
      <c r="B9" s="153"/>
      <c r="C9" s="55" t="s">
        <v>243</v>
      </c>
      <c r="D9" s="12" t="s">
        <v>260</v>
      </c>
      <c r="E9" s="120"/>
      <c r="F9" s="117"/>
      <c r="G9" s="120"/>
      <c r="H9" s="156"/>
      <c r="I9" s="6"/>
    </row>
    <row r="10" spans="1:9" s="25" customFormat="1" ht="12.75">
      <c r="A10" s="119"/>
      <c r="B10" s="153"/>
      <c r="C10" s="55"/>
      <c r="D10" s="12"/>
      <c r="E10" s="120"/>
      <c r="F10" s="117"/>
      <c r="G10" s="120"/>
      <c r="H10" s="156"/>
      <c r="I10" s="6"/>
    </row>
    <row r="11" spans="1:9" s="25" customFormat="1" ht="25.5">
      <c r="A11" s="51" t="s">
        <v>137</v>
      </c>
      <c r="B11" s="77" t="s">
        <v>434</v>
      </c>
      <c r="C11" s="53">
        <f>MAX(C3:C9)+1</f>
        <v>1</v>
      </c>
      <c r="D11" s="75" t="s">
        <v>438</v>
      </c>
      <c r="E11" s="108"/>
      <c r="F11" s="105"/>
      <c r="G11" s="157"/>
      <c r="H11" s="109"/>
      <c r="I11" s="378"/>
    </row>
    <row r="12" spans="1:9" s="25" customFormat="1" ht="38.25">
      <c r="A12" s="51"/>
      <c r="B12" s="77"/>
      <c r="C12" s="53"/>
      <c r="D12" s="12" t="s">
        <v>439</v>
      </c>
      <c r="E12" s="108"/>
      <c r="F12" s="105"/>
      <c r="G12" s="157"/>
      <c r="H12" s="109"/>
      <c r="I12" s="6"/>
    </row>
    <row r="13" spans="1:9" s="25" customFormat="1" ht="63.75">
      <c r="A13" s="51"/>
      <c r="B13" s="77"/>
      <c r="C13" s="53"/>
      <c r="D13" s="12" t="s">
        <v>440</v>
      </c>
      <c r="E13" s="108"/>
      <c r="F13" s="105"/>
      <c r="G13" s="157"/>
      <c r="H13" s="109"/>
      <c r="I13" s="6"/>
    </row>
    <row r="14" spans="1:9" s="25" customFormat="1" ht="51">
      <c r="A14" s="106"/>
      <c r="B14" s="45"/>
      <c r="C14" s="107"/>
      <c r="D14" s="70" t="s">
        <v>321</v>
      </c>
      <c r="E14" s="108"/>
      <c r="F14" s="105"/>
      <c r="G14" s="157"/>
      <c r="H14" s="109"/>
      <c r="I14" s="6"/>
    </row>
    <row r="15" spans="1:9" s="25" customFormat="1">
      <c r="A15" s="110"/>
      <c r="B15" s="59"/>
      <c r="C15" s="130"/>
      <c r="D15" s="62" t="s">
        <v>441</v>
      </c>
      <c r="E15" s="112" t="s">
        <v>1227</v>
      </c>
      <c r="F15" s="113">
        <v>103</v>
      </c>
      <c r="G15" s="158"/>
      <c r="H15" s="115">
        <f>F15*G15</f>
        <v>0</v>
      </c>
      <c r="I15" s="388" t="s">
        <v>1844</v>
      </c>
    </row>
    <row r="16" spans="1:9" s="94" customFormat="1">
      <c r="A16" s="159"/>
      <c r="B16" s="77"/>
      <c r="C16" s="107"/>
      <c r="D16" s="75"/>
      <c r="E16" s="108"/>
      <c r="F16" s="105"/>
      <c r="G16" s="157"/>
      <c r="H16" s="160"/>
      <c r="I16" s="6"/>
    </row>
    <row r="17" spans="1:9" s="25" customFormat="1" ht="12.75">
      <c r="A17" s="51" t="s">
        <v>137</v>
      </c>
      <c r="B17" s="77" t="s">
        <v>434</v>
      </c>
      <c r="C17" s="53">
        <f>MAX(C8:C15)+1</f>
        <v>2</v>
      </c>
      <c r="D17" s="75" t="s">
        <v>442</v>
      </c>
      <c r="E17" s="108"/>
      <c r="F17" s="105"/>
      <c r="G17" s="157"/>
      <c r="H17" s="109"/>
      <c r="I17" s="6"/>
    </row>
    <row r="18" spans="1:9" s="25" customFormat="1" ht="51">
      <c r="A18" s="51"/>
      <c r="B18" s="77"/>
      <c r="C18" s="53"/>
      <c r="D18" s="12" t="s">
        <v>443</v>
      </c>
      <c r="E18" s="108"/>
      <c r="F18" s="105"/>
      <c r="G18" s="157"/>
      <c r="H18" s="109"/>
      <c r="I18" s="378"/>
    </row>
    <row r="19" spans="1:9" s="25" customFormat="1">
      <c r="A19" s="110"/>
      <c r="B19" s="59"/>
      <c r="C19" s="130"/>
      <c r="D19" s="62" t="s">
        <v>444</v>
      </c>
      <c r="E19" s="112" t="s">
        <v>1273</v>
      </c>
      <c r="F19" s="113">
        <v>15</v>
      </c>
      <c r="G19" s="158"/>
      <c r="H19" s="115">
        <f>F19*G19</f>
        <v>0</v>
      </c>
      <c r="I19" s="388" t="s">
        <v>1844</v>
      </c>
    </row>
    <row r="20" spans="1:9" s="25" customFormat="1" ht="12.75">
      <c r="A20" s="159"/>
      <c r="B20" s="77"/>
      <c r="C20" s="161"/>
      <c r="D20" s="12"/>
      <c r="E20" s="108"/>
      <c r="F20" s="105"/>
      <c r="G20" s="157"/>
      <c r="H20" s="160"/>
      <c r="I20" s="6"/>
    </row>
    <row r="21" spans="1:9" s="25" customFormat="1" ht="12.75">
      <c r="A21" s="51" t="s">
        <v>137</v>
      </c>
      <c r="B21" s="77" t="s">
        <v>434</v>
      </c>
      <c r="C21" s="53">
        <f>MAX(C16:C20)+1</f>
        <v>3</v>
      </c>
      <c r="D21" s="75" t="s">
        <v>445</v>
      </c>
      <c r="E21" s="108"/>
      <c r="F21" s="105"/>
      <c r="G21" s="157"/>
      <c r="H21" s="109"/>
      <c r="I21" s="6"/>
    </row>
    <row r="22" spans="1:9" s="25" customFormat="1" ht="63.75">
      <c r="A22" s="51"/>
      <c r="B22" s="77"/>
      <c r="C22" s="53"/>
      <c r="D22" s="12" t="s">
        <v>446</v>
      </c>
      <c r="E22" s="108"/>
      <c r="F22" s="105"/>
      <c r="G22" s="157"/>
      <c r="H22" s="109"/>
      <c r="I22" s="6"/>
    </row>
    <row r="23" spans="1:9" s="25" customFormat="1">
      <c r="A23" s="110"/>
      <c r="B23" s="59"/>
      <c r="C23" s="130"/>
      <c r="D23" s="62" t="s">
        <v>444</v>
      </c>
      <c r="E23" s="112" t="s">
        <v>1273</v>
      </c>
      <c r="F23" s="113">
        <v>15</v>
      </c>
      <c r="G23" s="158"/>
      <c r="H23" s="115">
        <f>F23*G23</f>
        <v>0</v>
      </c>
      <c r="I23" s="388" t="s">
        <v>1844</v>
      </c>
    </row>
    <row r="24" spans="1:9" s="94" customFormat="1">
      <c r="A24" s="159"/>
      <c r="B24" s="77"/>
      <c r="C24" s="161"/>
      <c r="D24" s="12"/>
      <c r="E24" s="108"/>
      <c r="F24" s="105"/>
      <c r="G24" s="157"/>
      <c r="H24" s="160"/>
      <c r="I24" s="6"/>
    </row>
    <row r="25" spans="1:9">
      <c r="A25" s="51"/>
      <c r="B25" s="77"/>
      <c r="C25" s="53"/>
      <c r="D25" s="75"/>
      <c r="E25" s="4"/>
      <c r="F25" s="4"/>
      <c r="G25" s="4"/>
      <c r="H25" s="4"/>
      <c r="I25" s="6"/>
    </row>
    <row r="26" spans="1:9">
      <c r="E26" s="4"/>
      <c r="F26" s="4"/>
      <c r="G26" s="4"/>
      <c r="H26" s="4"/>
      <c r="I26" s="6"/>
    </row>
    <row r="27" spans="1:9">
      <c r="E27" s="4"/>
      <c r="F27" s="4"/>
      <c r="G27" s="4"/>
      <c r="H27" s="4"/>
      <c r="I27" s="6"/>
    </row>
    <row r="28" spans="1:9">
      <c r="I28" s="6"/>
    </row>
    <row r="29" spans="1:9">
      <c r="I29" s="6"/>
    </row>
    <row r="30" spans="1:9">
      <c r="I30" s="378"/>
    </row>
    <row r="31" spans="1:9">
      <c r="A31" s="51" t="s">
        <v>137</v>
      </c>
      <c r="B31" s="77" t="s">
        <v>434</v>
      </c>
      <c r="C31" s="53">
        <f>1+C21</f>
        <v>4</v>
      </c>
      <c r="D31" s="75" t="s">
        <v>1276</v>
      </c>
      <c r="I31" s="378"/>
    </row>
    <row r="32" spans="1:9" ht="69.75" customHeight="1">
      <c r="A32" s="51"/>
      <c r="B32" s="77"/>
      <c r="C32" s="53"/>
      <c r="D32" s="12" t="s">
        <v>1277</v>
      </c>
      <c r="I32" s="378"/>
    </row>
    <row r="33" spans="1:13" ht="17.25">
      <c r="A33" s="110"/>
      <c r="B33" s="59"/>
      <c r="C33" s="130"/>
      <c r="D33" s="62" t="s">
        <v>1275</v>
      </c>
      <c r="E33" s="112" t="s">
        <v>1274</v>
      </c>
      <c r="F33" s="113">
        <v>20</v>
      </c>
      <c r="G33" s="158"/>
      <c r="H33" s="115">
        <f>F33*G33</f>
        <v>0</v>
      </c>
      <c r="I33" s="389" t="s">
        <v>1844</v>
      </c>
    </row>
    <row r="34" spans="1:13">
      <c r="I34" s="6"/>
    </row>
    <row r="35" spans="1:13">
      <c r="A35" s="51" t="s">
        <v>137</v>
      </c>
      <c r="B35" s="77" t="s">
        <v>434</v>
      </c>
      <c r="C35" s="53">
        <f>1+C31</f>
        <v>5</v>
      </c>
      <c r="D35" s="75" t="s">
        <v>1278</v>
      </c>
      <c r="I35" s="6"/>
    </row>
    <row r="36" spans="1:13" ht="128.25" customHeight="1">
      <c r="A36" s="51"/>
      <c r="B36" s="77"/>
      <c r="C36" s="53"/>
      <c r="D36" s="12" t="s">
        <v>1281</v>
      </c>
      <c r="I36" s="6"/>
      <c r="M36" s="146" t="s">
        <v>1284</v>
      </c>
    </row>
    <row r="37" spans="1:13" ht="17.25">
      <c r="A37" s="159"/>
      <c r="B37" s="77"/>
      <c r="C37" s="161"/>
      <c r="D37" s="12" t="s">
        <v>1282</v>
      </c>
      <c r="E37" s="108" t="s">
        <v>1274</v>
      </c>
      <c r="F37" s="105">
        <v>17</v>
      </c>
      <c r="G37" s="157"/>
      <c r="H37" s="390">
        <f>F37*G37</f>
        <v>0</v>
      </c>
      <c r="I37" s="378" t="s">
        <v>1844</v>
      </c>
    </row>
    <row r="38" spans="1:13" ht="17.25">
      <c r="A38" s="217"/>
      <c r="B38" s="217"/>
      <c r="C38" s="217"/>
      <c r="D38" s="322" t="s">
        <v>1283</v>
      </c>
      <c r="E38" s="288" t="s">
        <v>1202</v>
      </c>
      <c r="F38" s="289">
        <f>F37*120</f>
        <v>2040</v>
      </c>
      <c r="G38" s="217"/>
      <c r="H38" s="115">
        <f>F38*G38</f>
        <v>0</v>
      </c>
      <c r="I38" s="389" t="s">
        <v>1844</v>
      </c>
    </row>
    <row r="39" spans="1:13">
      <c r="I39" s="6"/>
    </row>
    <row r="40" spans="1:13">
      <c r="A40" s="51" t="s">
        <v>137</v>
      </c>
      <c r="B40" s="77" t="s">
        <v>434</v>
      </c>
      <c r="C40" s="53">
        <f>1+C35</f>
        <v>6</v>
      </c>
      <c r="D40" s="75" t="s">
        <v>1285</v>
      </c>
      <c r="I40" s="378"/>
    </row>
    <row r="41" spans="1:13" ht="125.25" customHeight="1">
      <c r="D41" s="12" t="s">
        <v>1286</v>
      </c>
      <c r="I41" s="378"/>
      <c r="L41" s="323">
        <f>26*6.5*5.38*1.2</f>
        <v>1091.0640000000001</v>
      </c>
    </row>
    <row r="42" spans="1:13" ht="17.25">
      <c r="A42" s="159"/>
      <c r="B42" s="77"/>
      <c r="C42" s="161"/>
      <c r="D42" s="12" t="s">
        <v>1282</v>
      </c>
      <c r="E42" s="108" t="s">
        <v>1274</v>
      </c>
      <c r="F42" s="105">
        <v>30</v>
      </c>
      <c r="G42" s="157"/>
      <c r="H42" s="390">
        <f>F42*G42</f>
        <v>0</v>
      </c>
      <c r="I42" s="378" t="s">
        <v>1844</v>
      </c>
      <c r="L42" s="146">
        <f>29*6.5*0.15</f>
        <v>28.274999999999999</v>
      </c>
    </row>
    <row r="43" spans="1:13">
      <c r="A43" s="159"/>
      <c r="B43" s="77"/>
      <c r="C43" s="161"/>
      <c r="D43" s="4" t="s">
        <v>1287</v>
      </c>
      <c r="E43" s="108" t="s">
        <v>1202</v>
      </c>
      <c r="F43" s="105">
        <v>1100</v>
      </c>
      <c r="H43" s="390">
        <f>F43*G43</f>
        <v>0</v>
      </c>
      <c r="I43" s="378" t="s">
        <v>1844</v>
      </c>
    </row>
    <row r="44" spans="1:13">
      <c r="A44" s="217"/>
      <c r="B44" s="217"/>
      <c r="C44" s="217"/>
      <c r="D44" s="322" t="s">
        <v>1288</v>
      </c>
      <c r="E44" s="288" t="s">
        <v>1202</v>
      </c>
      <c r="F44" s="289">
        <v>950</v>
      </c>
      <c r="G44" s="217"/>
      <c r="H44" s="115">
        <f>F44*G44</f>
        <v>0</v>
      </c>
      <c r="I44" s="389" t="s">
        <v>1844</v>
      </c>
    </row>
    <row r="45" spans="1:13">
      <c r="I45" s="6"/>
    </row>
    <row r="46" spans="1:13" ht="19.5" thickBot="1">
      <c r="A46" s="97" t="s">
        <v>137</v>
      </c>
      <c r="B46" s="98" t="s">
        <v>434</v>
      </c>
      <c r="C46" s="99"/>
      <c r="D46" s="100" t="s">
        <v>447</v>
      </c>
      <c r="E46" s="101"/>
      <c r="F46" s="102"/>
      <c r="G46" s="387"/>
      <c r="H46" s="387">
        <f>SUM(H15:H44)</f>
        <v>0</v>
      </c>
    </row>
    <row r="47" spans="1:13" ht="15.75">
      <c r="A47" s="134"/>
      <c r="B47" s="135"/>
      <c r="C47" s="136"/>
      <c r="D47" s="137"/>
      <c r="E47" s="138"/>
      <c r="F47" s="1005" t="s">
        <v>1844</v>
      </c>
      <c r="G47" s="1005"/>
      <c r="H47" s="139">
        <f>H15+H19+H23+H33+H37+H38+H42+H43+H44</f>
        <v>0</v>
      </c>
    </row>
    <row r="48" spans="1:13">
      <c r="B48" s="140"/>
      <c r="C48" s="140"/>
      <c r="F48" s="1004" t="s">
        <v>1845</v>
      </c>
      <c r="G48" s="1004"/>
    </row>
    <row r="49" spans="9:9">
      <c r="I49" s="6"/>
    </row>
    <row r="50" spans="9:9">
      <c r="I50" s="378"/>
    </row>
    <row r="51" spans="9:9">
      <c r="I51" s="378"/>
    </row>
    <row r="52" spans="9:9">
      <c r="I52" s="378"/>
    </row>
    <row r="53" spans="9:9">
      <c r="I53" s="6"/>
    </row>
    <row r="54" spans="9:9">
      <c r="I54" s="6"/>
    </row>
    <row r="55" spans="9:9">
      <c r="I55" s="6"/>
    </row>
    <row r="56" spans="9:9">
      <c r="I56" s="6"/>
    </row>
    <row r="57" spans="9:9">
      <c r="I57" s="6"/>
    </row>
    <row r="58" spans="9:9">
      <c r="I58" s="6"/>
    </row>
    <row r="59" spans="9:9">
      <c r="I59" s="378"/>
    </row>
    <row r="60" spans="9:9">
      <c r="I60" s="378"/>
    </row>
    <row r="61" spans="9:9">
      <c r="I61" s="378"/>
    </row>
    <row r="62" spans="9:9">
      <c r="I62" s="378"/>
    </row>
    <row r="63" spans="9:9">
      <c r="I63" s="378"/>
    </row>
    <row r="64" spans="9:9">
      <c r="I64" s="378"/>
    </row>
    <row r="70" spans="9:9">
      <c r="I70" s="378"/>
    </row>
    <row r="71" spans="9:9">
      <c r="I71" s="378"/>
    </row>
    <row r="72" spans="9:9">
      <c r="I72" s="378"/>
    </row>
    <row r="73" spans="9:9">
      <c r="I73" s="378"/>
    </row>
    <row r="74" spans="9:9">
      <c r="I74" s="378"/>
    </row>
    <row r="78" spans="9:9">
      <c r="I78" s="378"/>
    </row>
    <row r="79" spans="9:9">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47:G47"/>
    <mergeCell ref="F48:G48"/>
  </mergeCells>
  <pageMargins left="0.74803149606299213" right="0.39370078740157483" top="0.59055118110236215" bottom="0.74803149606299213" header="0.31496062992125984" footer="0.31496062992125984"/>
  <pageSetup paperSize="9" scale="85" firstPageNumber="0" orientation="portrait" r:id="rId1"/>
  <rowBreaks count="1" manualBreakCount="1">
    <brk id="30" max="8" man="1"/>
  </rowBreaks>
  <ignoredErrors>
    <ignoredError sqref="H46:H4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8A28-5415-4CBB-A7EC-9132123C1064}">
  <sheetPr codeName="Sheet9">
    <tabColor rgb="FF0070C0"/>
  </sheetPr>
  <dimension ref="A1:AML184"/>
  <sheetViews>
    <sheetView showZeros="0" view="pageBreakPreview" topLeftCell="A69" zoomScaleNormal="110" zoomScaleSheetLayoutView="100" workbookViewId="0">
      <selection activeCell="Q75" sqref="P70:Q75"/>
    </sheetView>
  </sheetViews>
  <sheetFormatPr defaultColWidth="9.140625" defaultRowHeight="15"/>
  <cols>
    <col min="1" max="1" width="2.42578125" style="88" customWidth="1"/>
    <col min="2" max="3" width="3.5703125" style="88" customWidth="1"/>
    <col min="4" max="4" width="45.140625" style="177" customWidth="1"/>
    <col min="5" max="5" width="4.85546875" style="88" customWidth="1"/>
    <col min="6" max="8" width="10" style="88" customWidth="1"/>
    <col min="9" max="9" width="17" style="27" customWidth="1"/>
    <col min="10" max="1026" width="9.140625" style="88"/>
  </cols>
  <sheetData>
    <row r="1" spans="1:9" ht="39.950000000000003" customHeight="1">
      <c r="A1" s="1006" t="s">
        <v>131</v>
      </c>
      <c r="B1" s="1006"/>
      <c r="C1" s="1006"/>
      <c r="D1" s="91" t="s">
        <v>132</v>
      </c>
      <c r="E1" s="92" t="s">
        <v>133</v>
      </c>
      <c r="F1" s="92" t="s">
        <v>134</v>
      </c>
      <c r="G1" s="93" t="s">
        <v>135</v>
      </c>
      <c r="H1" s="93" t="s">
        <v>136</v>
      </c>
      <c r="I1" s="383" t="s">
        <v>1846</v>
      </c>
    </row>
    <row r="2" spans="1:9">
      <c r="A2" s="95"/>
      <c r="B2" s="95"/>
      <c r="C2" s="95"/>
      <c r="D2" s="95"/>
      <c r="E2" s="95"/>
      <c r="F2" s="95"/>
      <c r="G2" s="95"/>
      <c r="H2" s="95"/>
      <c r="I2" s="6"/>
    </row>
    <row r="3" spans="1:9" ht="38.25" thickBot="1">
      <c r="A3" s="178" t="s">
        <v>137</v>
      </c>
      <c r="B3" s="99" t="s">
        <v>434</v>
      </c>
      <c r="C3" s="99"/>
      <c r="D3" s="179" t="s">
        <v>1279</v>
      </c>
      <c r="E3" s="180"/>
      <c r="F3" s="181"/>
      <c r="G3" s="180"/>
      <c r="H3" s="182"/>
      <c r="I3" s="6"/>
    </row>
    <row r="4" spans="1:9">
      <c r="A4" s="103"/>
      <c r="B4" s="45"/>
      <c r="C4" s="47"/>
      <c r="D4" s="156"/>
      <c r="E4" s="104"/>
      <c r="F4" s="105"/>
      <c r="G4" s="104"/>
      <c r="H4" s="151"/>
      <c r="I4" s="379"/>
    </row>
    <row r="5" spans="1:9">
      <c r="A5" s="119"/>
      <c r="B5" s="153"/>
      <c r="C5" s="154"/>
      <c r="D5" s="155" t="s">
        <v>140</v>
      </c>
      <c r="E5" s="120"/>
      <c r="F5" s="117"/>
      <c r="G5" s="120"/>
      <c r="H5" s="156"/>
      <c r="I5" s="392"/>
    </row>
    <row r="6" spans="1:9" s="88" customFormat="1">
      <c r="A6" s="119"/>
      <c r="B6" s="153"/>
      <c r="C6" s="154"/>
      <c r="D6" s="39"/>
      <c r="E6" s="120"/>
      <c r="F6" s="117"/>
      <c r="G6" s="120"/>
      <c r="H6" s="156"/>
      <c r="I6" s="393"/>
    </row>
    <row r="7" spans="1:9" s="88" customFormat="1">
      <c r="A7" s="119"/>
      <c r="B7" s="153"/>
      <c r="C7" s="154"/>
      <c r="D7" s="155" t="s">
        <v>436</v>
      </c>
      <c r="E7" s="120"/>
      <c r="F7" s="117"/>
      <c r="G7" s="120"/>
      <c r="H7" s="156"/>
      <c r="I7" s="393"/>
    </row>
    <row r="8" spans="1:9" s="88" customFormat="1" ht="46.5" customHeight="1">
      <c r="A8" s="119"/>
      <c r="B8" s="153"/>
      <c r="C8" s="296" t="s">
        <v>243</v>
      </c>
      <c r="D8" s="39" t="s">
        <v>1244</v>
      </c>
      <c r="E8" s="120"/>
      <c r="F8" s="117"/>
      <c r="G8" s="120"/>
      <c r="H8" s="156"/>
      <c r="I8" s="393"/>
    </row>
    <row r="9" spans="1:9" s="88" customFormat="1" ht="99" customHeight="1">
      <c r="A9" s="119"/>
      <c r="B9" s="153"/>
      <c r="C9" s="55" t="s">
        <v>243</v>
      </c>
      <c r="D9" s="12" t="s">
        <v>1245</v>
      </c>
      <c r="E9" s="120"/>
      <c r="F9" s="117"/>
      <c r="G9" s="120"/>
      <c r="H9" s="156"/>
      <c r="I9" s="393"/>
    </row>
    <row r="10" spans="1:9" s="88" customFormat="1" ht="30.75" customHeight="1">
      <c r="A10" s="119"/>
      <c r="B10" s="153"/>
      <c r="C10" s="55" t="s">
        <v>243</v>
      </c>
      <c r="D10" s="12" t="s">
        <v>1246</v>
      </c>
      <c r="E10" s="120"/>
      <c r="F10" s="117"/>
      <c r="G10" s="120"/>
      <c r="H10" s="156"/>
      <c r="I10" s="393"/>
    </row>
    <row r="11" spans="1:9" s="88" customFormat="1" ht="45.75" customHeight="1">
      <c r="A11" s="119"/>
      <c r="B11" s="153"/>
      <c r="C11" s="55" t="s">
        <v>243</v>
      </c>
      <c r="D11" s="12" t="s">
        <v>1247</v>
      </c>
      <c r="E11" s="120"/>
      <c r="F11" s="117"/>
      <c r="G11" s="120"/>
      <c r="H11" s="156"/>
      <c r="I11" s="393"/>
    </row>
    <row r="12" spans="1:9" s="88" customFormat="1">
      <c r="A12" s="119"/>
      <c r="B12" s="153"/>
      <c r="C12" s="55"/>
      <c r="D12" s="12"/>
      <c r="E12" s="120"/>
      <c r="F12" s="117"/>
      <c r="G12" s="120"/>
      <c r="H12" s="156"/>
      <c r="I12" s="393"/>
    </row>
    <row r="13" spans="1:9" s="88" customFormat="1" ht="21" customHeight="1">
      <c r="A13" s="119"/>
      <c r="B13" s="153"/>
      <c r="C13" s="55" t="s">
        <v>243</v>
      </c>
      <c r="D13" s="12" t="s">
        <v>222</v>
      </c>
      <c r="E13" s="120"/>
      <c r="F13" s="117"/>
      <c r="G13" s="120"/>
      <c r="H13" s="156"/>
      <c r="I13" s="393"/>
    </row>
    <row r="14" spans="1:9" s="88" customFormat="1" ht="18.75" customHeight="1">
      <c r="A14" s="119"/>
      <c r="B14" s="153"/>
      <c r="C14" s="55"/>
      <c r="D14" s="297" t="s">
        <v>1253</v>
      </c>
      <c r="E14" s="120"/>
      <c r="F14" s="117"/>
      <c r="G14" s="120"/>
      <c r="H14" s="156"/>
      <c r="I14" s="393"/>
    </row>
    <row r="15" spans="1:9" s="88" customFormat="1" ht="17.25" customHeight="1">
      <c r="A15" s="119"/>
      <c r="B15" s="153"/>
      <c r="C15" s="55"/>
      <c r="D15" s="297" t="s">
        <v>1252</v>
      </c>
      <c r="E15" s="120"/>
      <c r="F15" s="117"/>
      <c r="G15" s="120"/>
      <c r="H15" s="156"/>
      <c r="I15" s="393"/>
    </row>
    <row r="16" spans="1:9" s="88" customFormat="1" ht="23.25" customHeight="1">
      <c r="A16" s="119"/>
      <c r="B16" s="153"/>
      <c r="C16" s="55"/>
      <c r="D16" s="297" t="s">
        <v>1251</v>
      </c>
      <c r="E16" s="120"/>
      <c r="F16" s="117"/>
      <c r="G16" s="120"/>
      <c r="H16" s="156"/>
      <c r="I16" s="393"/>
    </row>
    <row r="17" spans="1:9" s="88" customFormat="1" ht="18.75" customHeight="1">
      <c r="A17" s="119"/>
      <c r="B17" s="153"/>
      <c r="C17" s="55"/>
      <c r="D17" s="297" t="s">
        <v>1250</v>
      </c>
      <c r="E17" s="120"/>
      <c r="F17" s="117"/>
      <c r="G17" s="120"/>
      <c r="H17" s="156"/>
      <c r="I17" s="393"/>
    </row>
    <row r="18" spans="1:9" s="88" customFormat="1" ht="43.5" customHeight="1">
      <c r="A18" s="119"/>
      <c r="B18" s="153"/>
      <c r="C18" s="55"/>
      <c r="D18" s="297" t="s">
        <v>1249</v>
      </c>
      <c r="E18" s="120"/>
      <c r="F18" s="117"/>
      <c r="G18" s="120"/>
      <c r="H18" s="156"/>
      <c r="I18" s="393"/>
    </row>
    <row r="19" spans="1:9" s="88" customFormat="1" ht="25.5">
      <c r="A19" s="119"/>
      <c r="B19" s="153"/>
      <c r="C19" s="55"/>
      <c r="D19" s="12" t="s">
        <v>1248</v>
      </c>
      <c r="E19" s="120"/>
      <c r="F19" s="117"/>
      <c r="G19" s="120"/>
      <c r="H19" s="156"/>
      <c r="I19" s="393"/>
    </row>
    <row r="20" spans="1:9" s="88" customFormat="1">
      <c r="A20" s="119"/>
      <c r="B20" s="153"/>
      <c r="C20" s="55"/>
      <c r="D20" s="299"/>
      <c r="E20" s="120"/>
      <c r="F20" s="117"/>
      <c r="G20" s="120"/>
      <c r="H20" s="156"/>
      <c r="I20" s="393"/>
    </row>
    <row r="21" spans="1:9" s="88" customFormat="1">
      <c r="A21" s="51" t="s">
        <v>137</v>
      </c>
      <c r="B21" s="77" t="s">
        <v>434</v>
      </c>
      <c r="C21" s="53">
        <f>1+'A3-Z'!C40</f>
        <v>7</v>
      </c>
      <c r="D21" s="75" t="s">
        <v>1220</v>
      </c>
      <c r="E21" s="292"/>
      <c r="F21" s="105"/>
      <c r="G21" s="109"/>
      <c r="H21" s="109"/>
      <c r="I21" s="393"/>
    </row>
    <row r="22" spans="1:9" s="88" customFormat="1" ht="119.25" customHeight="1">
      <c r="A22" s="193"/>
      <c r="B22" s="59"/>
      <c r="C22" s="61"/>
      <c r="D22" s="287" t="s">
        <v>1221</v>
      </c>
      <c r="E22" s="291" t="s">
        <v>1227</v>
      </c>
      <c r="F22" s="289">
        <v>715.13</v>
      </c>
      <c r="G22" s="290"/>
      <c r="H22" s="290">
        <f>F22*G22</f>
        <v>0</v>
      </c>
      <c r="I22" s="395" t="s">
        <v>1844</v>
      </c>
    </row>
    <row r="23" spans="1:9" s="88" customFormat="1">
      <c r="A23" s="51"/>
      <c r="B23" s="77"/>
      <c r="C23" s="53"/>
      <c r="D23" s="70"/>
      <c r="E23" s="292"/>
      <c r="F23" s="105"/>
      <c r="G23" s="109"/>
      <c r="H23" s="109"/>
      <c r="I23" s="391"/>
    </row>
    <row r="24" spans="1:9" s="88" customFormat="1">
      <c r="A24" s="103"/>
      <c r="B24" s="45"/>
      <c r="C24" s="47"/>
      <c r="D24" s="40"/>
      <c r="E24" s="104"/>
      <c r="F24" s="105"/>
      <c r="G24" s="104"/>
      <c r="H24" s="151"/>
      <c r="I24" s="393"/>
    </row>
    <row r="25" spans="1:9" s="88" customFormat="1">
      <c r="A25" s="51" t="s">
        <v>137</v>
      </c>
      <c r="B25" s="77" t="s">
        <v>434</v>
      </c>
      <c r="C25" s="53">
        <f>MAX(C6:C24)+1</f>
        <v>8</v>
      </c>
      <c r="D25" s="75" t="s">
        <v>1222</v>
      </c>
      <c r="E25" s="108"/>
      <c r="F25" s="105"/>
      <c r="G25" s="109"/>
      <c r="H25" s="109"/>
      <c r="I25" s="393"/>
    </row>
    <row r="26" spans="1:9" s="88" customFormat="1" ht="102">
      <c r="A26" s="193"/>
      <c r="B26" s="59"/>
      <c r="C26" s="124"/>
      <c r="D26" s="194" t="s">
        <v>1223</v>
      </c>
      <c r="E26" s="293" t="s">
        <v>297</v>
      </c>
      <c r="F26" s="113">
        <f>4*F22</f>
        <v>2860.52</v>
      </c>
      <c r="G26" s="196"/>
      <c r="H26" s="290">
        <f>F26*G26</f>
        <v>0</v>
      </c>
      <c r="I26" s="395" t="s">
        <v>1844</v>
      </c>
    </row>
    <row r="27" spans="1:9" s="88" customFormat="1">
      <c r="A27" s="103"/>
      <c r="B27" s="45"/>
      <c r="C27" s="47"/>
      <c r="D27" s="40"/>
      <c r="E27" s="104"/>
      <c r="F27" s="105"/>
      <c r="G27" s="104"/>
      <c r="H27" s="151"/>
      <c r="I27" s="393"/>
    </row>
    <row r="28" spans="1:9" s="88" customFormat="1">
      <c r="A28" s="51" t="s">
        <v>137</v>
      </c>
      <c r="B28" s="77" t="s">
        <v>434</v>
      </c>
      <c r="C28" s="53">
        <f>MAX(C9:C27)+1</f>
        <v>9</v>
      </c>
      <c r="D28" s="75" t="s">
        <v>1226</v>
      </c>
      <c r="E28" s="108"/>
      <c r="F28" s="105"/>
      <c r="G28" s="109"/>
      <c r="H28" s="109"/>
      <c r="I28" s="393"/>
    </row>
    <row r="29" spans="1:9" s="88" customFormat="1" ht="216.75">
      <c r="A29" s="193"/>
      <c r="B29" s="59"/>
      <c r="C29" s="61"/>
      <c r="D29" s="287" t="s">
        <v>1224</v>
      </c>
      <c r="E29" s="288" t="s">
        <v>1201</v>
      </c>
      <c r="F29" s="289">
        <v>14650.7</v>
      </c>
      <c r="G29" s="290"/>
      <c r="H29" s="290">
        <f>F29*G29</f>
        <v>0</v>
      </c>
      <c r="I29" s="395" t="s">
        <v>1844</v>
      </c>
    </row>
    <row r="30" spans="1:9" s="88" customFormat="1">
      <c r="A30" s="103"/>
      <c r="B30" s="45"/>
      <c r="C30" s="47"/>
      <c r="D30" s="40"/>
      <c r="E30" s="104"/>
      <c r="F30" s="105"/>
      <c r="G30" s="104"/>
      <c r="H30" s="151"/>
      <c r="I30" s="393"/>
    </row>
    <row r="31" spans="1:9" s="88" customFormat="1">
      <c r="A31" s="103"/>
      <c r="B31" s="45"/>
      <c r="C31" s="47"/>
      <c r="D31" s="40"/>
      <c r="E31" s="104"/>
      <c r="F31" s="105"/>
      <c r="G31" s="104"/>
      <c r="H31" s="151"/>
      <c r="I31" s="393"/>
    </row>
    <row r="32" spans="1:9" s="88" customFormat="1">
      <c r="A32" s="103"/>
      <c r="B32" s="45"/>
      <c r="C32" s="47"/>
      <c r="D32" s="40"/>
      <c r="E32" s="104"/>
      <c r="F32" s="105"/>
      <c r="G32" s="104"/>
      <c r="H32" s="151"/>
      <c r="I32" s="393"/>
    </row>
    <row r="33" spans="1:12" s="88" customFormat="1">
      <c r="A33" s="51" t="s">
        <v>137</v>
      </c>
      <c r="B33" s="77" t="s">
        <v>434</v>
      </c>
      <c r="C33" s="53">
        <f>MAX(C24:C30)+1</f>
        <v>10</v>
      </c>
      <c r="D33" s="69" t="s">
        <v>1225</v>
      </c>
      <c r="E33" s="108"/>
      <c r="F33" s="105"/>
      <c r="G33" s="157"/>
      <c r="H33" s="198"/>
      <c r="I33" s="393"/>
    </row>
    <row r="34" spans="1:12" s="88" customFormat="1" ht="51">
      <c r="A34" s="106"/>
      <c r="B34" s="45"/>
      <c r="C34" s="107"/>
      <c r="D34" s="70" t="s">
        <v>496</v>
      </c>
      <c r="E34" s="108"/>
      <c r="F34" s="105"/>
      <c r="G34" s="157"/>
      <c r="H34" s="198"/>
      <c r="I34" s="393"/>
    </row>
    <row r="35" spans="1:12" s="88" customFormat="1" ht="38.25">
      <c r="A35" s="106"/>
      <c r="B35" s="45"/>
      <c r="C35" s="107"/>
      <c r="D35" s="12" t="s">
        <v>518</v>
      </c>
      <c r="E35" s="108"/>
      <c r="F35" s="105"/>
      <c r="G35" s="157"/>
      <c r="H35" s="198"/>
      <c r="I35" s="393"/>
    </row>
    <row r="36" spans="1:12" s="88" customFormat="1" ht="63.75">
      <c r="A36" s="106"/>
      <c r="B36" s="45"/>
      <c r="C36" s="107"/>
      <c r="D36" s="12" t="s">
        <v>519</v>
      </c>
      <c r="E36" s="108"/>
      <c r="F36" s="105"/>
      <c r="G36" s="157"/>
      <c r="H36" s="198"/>
      <c r="I36" s="393"/>
    </row>
    <row r="37" spans="1:12" s="88" customFormat="1">
      <c r="A37" s="51"/>
      <c r="B37" s="77"/>
      <c r="C37" s="53"/>
      <c r="D37" s="70" t="s">
        <v>520</v>
      </c>
      <c r="E37" s="108"/>
      <c r="F37" s="105"/>
      <c r="G37" s="157"/>
      <c r="H37" s="198"/>
      <c r="I37" s="393"/>
    </row>
    <row r="38" spans="1:12" s="88" customFormat="1" ht="15.75">
      <c r="A38" s="193"/>
      <c r="B38" s="59"/>
      <c r="C38" s="61"/>
      <c r="D38" s="124" t="s">
        <v>521</v>
      </c>
      <c r="E38" s="112" t="s">
        <v>1227</v>
      </c>
      <c r="F38" s="113">
        <f>F8</f>
        <v>0</v>
      </c>
      <c r="G38" s="114"/>
      <c r="H38" s="290">
        <f>F38*G38</f>
        <v>0</v>
      </c>
      <c r="I38" s="395" t="s">
        <v>1844</v>
      </c>
    </row>
    <row r="39" spans="1:12" s="88" customFormat="1">
      <c r="A39" s="103"/>
      <c r="B39" s="45"/>
      <c r="C39" s="47"/>
      <c r="D39" s="40"/>
      <c r="E39" s="104"/>
      <c r="F39" s="105"/>
      <c r="G39" s="104"/>
      <c r="H39" s="151"/>
      <c r="I39" s="393"/>
    </row>
    <row r="40" spans="1:12" s="88" customFormat="1">
      <c r="A40" s="51" t="s">
        <v>137</v>
      </c>
      <c r="B40" s="77" t="s">
        <v>434</v>
      </c>
      <c r="C40" s="53">
        <f>MAX(C9:C39)+1</f>
        <v>11</v>
      </c>
      <c r="D40" s="75" t="s">
        <v>1230</v>
      </c>
      <c r="E40" s="108"/>
      <c r="F40" s="105"/>
      <c r="G40" s="201"/>
      <c r="H40" s="201"/>
      <c r="I40" s="393"/>
    </row>
    <row r="41" spans="1:12" s="88" customFormat="1" ht="114.75">
      <c r="A41" s="193"/>
      <c r="B41" s="59"/>
      <c r="C41" s="61"/>
      <c r="D41" s="124" t="s">
        <v>1228</v>
      </c>
      <c r="E41" s="112" t="s">
        <v>1227</v>
      </c>
      <c r="F41" s="113">
        <f>K41+L41</f>
        <v>461.79999999999995</v>
      </c>
      <c r="G41" s="158"/>
      <c r="H41" s="115">
        <f>F41*G41</f>
        <v>0</v>
      </c>
      <c r="I41" s="395" t="s">
        <v>1844</v>
      </c>
      <c r="K41" s="88">
        <v>100.1</v>
      </c>
      <c r="L41" s="88">
        <v>361.7</v>
      </c>
    </row>
    <row r="42" spans="1:12" s="88" customFormat="1">
      <c r="A42" s="51"/>
      <c r="B42" s="77"/>
      <c r="C42" s="53"/>
      <c r="D42" s="70"/>
      <c r="E42" s="108"/>
      <c r="F42" s="105"/>
      <c r="G42" s="157"/>
      <c r="H42" s="160"/>
      <c r="I42" s="393"/>
    </row>
    <row r="43" spans="1:12" s="88" customFormat="1">
      <c r="A43" s="51" t="s">
        <v>137</v>
      </c>
      <c r="B43" s="77" t="s">
        <v>434</v>
      </c>
      <c r="C43" s="53">
        <f>1+C40</f>
        <v>12</v>
      </c>
      <c r="D43" s="75" t="s">
        <v>1231</v>
      </c>
      <c r="E43" s="108"/>
      <c r="F43" s="105"/>
      <c r="G43" s="201"/>
      <c r="H43" s="201"/>
      <c r="I43" s="393"/>
    </row>
    <row r="44" spans="1:12" s="88" customFormat="1" ht="63.75">
      <c r="A44" s="193"/>
      <c r="B44" s="59"/>
      <c r="C44" s="61"/>
      <c r="D44" s="124" t="s">
        <v>1229</v>
      </c>
      <c r="E44" s="288" t="s">
        <v>1227</v>
      </c>
      <c r="F44" s="295">
        <v>100.11</v>
      </c>
      <c r="G44" s="294"/>
      <c r="H44" s="290">
        <f>F44*G44</f>
        <v>0</v>
      </c>
      <c r="I44" s="395" t="s">
        <v>1844</v>
      </c>
    </row>
    <row r="45" spans="1:12" s="88" customFormat="1">
      <c r="A45" s="51"/>
      <c r="B45" s="77"/>
      <c r="C45" s="53"/>
      <c r="D45" s="70"/>
      <c r="E45" s="108"/>
      <c r="F45" s="105"/>
      <c r="G45" s="157"/>
      <c r="H45" s="160"/>
      <c r="I45" s="393"/>
    </row>
    <row r="46" spans="1:12" s="88" customFormat="1">
      <c r="A46" s="51" t="s">
        <v>137</v>
      </c>
      <c r="B46" s="77" t="s">
        <v>434</v>
      </c>
      <c r="C46" s="53">
        <f>1+C43</f>
        <v>13</v>
      </c>
      <c r="D46" s="75" t="s">
        <v>1231</v>
      </c>
      <c r="E46" s="108"/>
      <c r="F46" s="105"/>
      <c r="G46" s="201"/>
      <c r="H46" s="201"/>
      <c r="I46" s="393"/>
    </row>
    <row r="47" spans="1:12" s="88" customFormat="1" ht="63.75">
      <c r="A47" s="193"/>
      <c r="B47" s="59"/>
      <c r="C47" s="61"/>
      <c r="D47" s="124" t="s">
        <v>1236</v>
      </c>
      <c r="E47" s="288" t="s">
        <v>1227</v>
      </c>
      <c r="F47" s="295">
        <v>361.7</v>
      </c>
      <c r="G47" s="294"/>
      <c r="H47" s="290">
        <f>F47*G47</f>
        <v>0</v>
      </c>
      <c r="I47" s="395" t="s">
        <v>1844</v>
      </c>
    </row>
    <row r="48" spans="1:12" s="88" customFormat="1">
      <c r="A48" s="51"/>
      <c r="B48" s="77"/>
      <c r="C48" s="53"/>
      <c r="D48" s="70"/>
      <c r="E48" s="108"/>
      <c r="F48" s="105"/>
      <c r="G48" s="157"/>
      <c r="H48" s="160"/>
      <c r="I48" s="393"/>
    </row>
    <row r="49" spans="1:9" s="88" customFormat="1">
      <c r="A49" s="51" t="s">
        <v>137</v>
      </c>
      <c r="B49" s="77" t="s">
        <v>434</v>
      </c>
      <c r="C49" s="53">
        <f>1+C46</f>
        <v>14</v>
      </c>
      <c r="D49" s="75" t="s">
        <v>1232</v>
      </c>
      <c r="E49" s="105"/>
      <c r="G49" s="201"/>
      <c r="H49" s="201"/>
      <c r="I49" s="393"/>
    </row>
    <row r="50" spans="1:9" s="88" customFormat="1" ht="114.75">
      <c r="A50" s="193"/>
      <c r="B50" s="59"/>
      <c r="C50" s="61"/>
      <c r="D50" s="124" t="s">
        <v>1233</v>
      </c>
      <c r="E50" s="288" t="s">
        <v>1227</v>
      </c>
      <c r="F50" s="295">
        <v>100.11199999999999</v>
      </c>
      <c r="G50" s="294"/>
      <c r="H50" s="290">
        <f>F50*G50</f>
        <v>0</v>
      </c>
      <c r="I50" s="395" t="s">
        <v>1844</v>
      </c>
    </row>
    <row r="51" spans="1:9" s="88" customFormat="1">
      <c r="A51" s="51"/>
      <c r="B51" s="77"/>
      <c r="C51" s="53"/>
      <c r="D51" s="70"/>
      <c r="E51" s="108"/>
      <c r="F51" s="105"/>
      <c r="G51" s="157"/>
      <c r="H51" s="160"/>
      <c r="I51" s="393"/>
    </row>
    <row r="52" spans="1:9" s="88" customFormat="1">
      <c r="A52" s="51" t="s">
        <v>137</v>
      </c>
      <c r="B52" s="77" t="s">
        <v>434</v>
      </c>
      <c r="C52" s="53">
        <f>1+C49</f>
        <v>15</v>
      </c>
      <c r="D52" s="75" t="s">
        <v>1234</v>
      </c>
      <c r="E52" s="108"/>
      <c r="F52" s="105"/>
      <c r="G52" s="201"/>
      <c r="H52" s="201"/>
      <c r="I52" s="393"/>
    </row>
    <row r="53" spans="1:9" s="88" customFormat="1" ht="170.25" customHeight="1">
      <c r="A53" s="193"/>
      <c r="B53" s="59"/>
      <c r="C53" s="61"/>
      <c r="D53" s="124" t="s">
        <v>1235</v>
      </c>
      <c r="E53" s="302" t="s">
        <v>1256</v>
      </c>
      <c r="F53" s="295">
        <f>2*F50*0.5</f>
        <v>100.11199999999999</v>
      </c>
      <c r="G53" s="294"/>
      <c r="H53" s="290">
        <f>F53*G53</f>
        <v>0</v>
      </c>
      <c r="I53" s="395" t="s">
        <v>1844</v>
      </c>
    </row>
    <row r="54" spans="1:9" s="88" customFormat="1">
      <c r="A54" s="51"/>
      <c r="B54" s="77"/>
      <c r="C54" s="53"/>
      <c r="D54" s="70"/>
      <c r="E54" s="108"/>
      <c r="F54" s="105"/>
      <c r="G54" s="157"/>
      <c r="H54" s="160"/>
      <c r="I54" s="393"/>
    </row>
    <row r="55" spans="1:9" s="88" customFormat="1">
      <c r="A55" s="51" t="s">
        <v>137</v>
      </c>
      <c r="B55" s="77" t="s">
        <v>434</v>
      </c>
      <c r="C55" s="53">
        <f>1+C52</f>
        <v>16</v>
      </c>
      <c r="D55" s="75" t="s">
        <v>1237</v>
      </c>
      <c r="E55" s="108"/>
      <c r="F55" s="105"/>
      <c r="G55" s="201"/>
      <c r="H55" s="201"/>
      <c r="I55" s="393"/>
    </row>
    <row r="56" spans="1:9" s="88" customFormat="1" ht="133.5" customHeight="1">
      <c r="A56" s="193"/>
      <c r="B56" s="59"/>
      <c r="C56" s="61"/>
      <c r="D56" s="124" t="s">
        <v>1238</v>
      </c>
      <c r="E56" s="288" t="s">
        <v>1227</v>
      </c>
      <c r="F56" s="295">
        <v>361.7</v>
      </c>
      <c r="G56" s="294"/>
      <c r="H56" s="290">
        <f>F56*G56</f>
        <v>0</v>
      </c>
      <c r="I56" s="395" t="s">
        <v>1844</v>
      </c>
    </row>
    <row r="57" spans="1:9" s="88" customFormat="1">
      <c r="A57" s="51"/>
      <c r="B57" s="77"/>
      <c r="C57" s="53"/>
      <c r="D57" s="70"/>
      <c r="E57" s="108"/>
      <c r="F57" s="105"/>
      <c r="G57" s="157"/>
      <c r="H57" s="160"/>
      <c r="I57" s="393"/>
    </row>
    <row r="58" spans="1:9" s="88" customFormat="1">
      <c r="A58" s="51"/>
      <c r="B58" s="77"/>
      <c r="C58" s="53"/>
      <c r="D58" s="70"/>
      <c r="E58" s="108"/>
      <c r="F58" s="105"/>
      <c r="G58" s="157"/>
      <c r="H58" s="160"/>
      <c r="I58" s="393"/>
    </row>
    <row r="59" spans="1:9" s="88" customFormat="1">
      <c r="A59" s="51" t="s">
        <v>137</v>
      </c>
      <c r="B59" s="77" t="s">
        <v>434</v>
      </c>
      <c r="C59" s="53">
        <f>1+C55</f>
        <v>17</v>
      </c>
      <c r="D59" s="75" t="s">
        <v>1239</v>
      </c>
      <c r="E59" s="108"/>
      <c r="F59" s="105"/>
      <c r="G59" s="201"/>
      <c r="H59" s="201"/>
      <c r="I59" s="393"/>
    </row>
    <row r="60" spans="1:9" s="88" customFormat="1" ht="178.5">
      <c r="A60" s="193"/>
      <c r="B60" s="59"/>
      <c r="C60" s="61"/>
      <c r="D60" s="124" t="s">
        <v>1240</v>
      </c>
      <c r="E60" s="302" t="s">
        <v>1256</v>
      </c>
      <c r="F60" s="295">
        <f>F56*2*0.5</f>
        <v>361.7</v>
      </c>
      <c r="G60" s="294"/>
      <c r="H60" s="290">
        <f>F60*G60</f>
        <v>0</v>
      </c>
      <c r="I60" s="395" t="s">
        <v>1844</v>
      </c>
    </row>
    <row r="61" spans="1:9" s="88" customFormat="1">
      <c r="A61" s="51"/>
      <c r="B61" s="77"/>
      <c r="C61" s="53"/>
      <c r="D61" s="70"/>
      <c r="E61" s="108"/>
      <c r="F61" s="298"/>
      <c r="G61" s="157"/>
      <c r="H61" s="160"/>
      <c r="I61" s="393"/>
    </row>
    <row r="62" spans="1:9" s="88" customFormat="1">
      <c r="A62" s="51" t="s">
        <v>137</v>
      </c>
      <c r="B62" s="77" t="s">
        <v>434</v>
      </c>
      <c r="C62" s="53">
        <f>1+C59</f>
        <v>18</v>
      </c>
      <c r="D62" s="75" t="s">
        <v>1254</v>
      </c>
      <c r="E62" s="108"/>
      <c r="F62" s="105"/>
      <c r="G62" s="201"/>
      <c r="H62" s="201"/>
      <c r="I62" s="393"/>
    </row>
    <row r="63" spans="1:9" s="88" customFormat="1" ht="114.75" customHeight="1">
      <c r="A63" s="193"/>
      <c r="B63" s="59"/>
      <c r="C63" s="61"/>
      <c r="D63" s="124" t="s">
        <v>1255</v>
      </c>
      <c r="E63" s="288" t="s">
        <v>1256</v>
      </c>
      <c r="F63" s="289">
        <v>47</v>
      </c>
      <c r="G63" s="294"/>
      <c r="H63" s="290">
        <f>F63*G63</f>
        <v>0</v>
      </c>
      <c r="I63" s="395" t="s">
        <v>1844</v>
      </c>
    </row>
    <row r="64" spans="1:9" s="88" customFormat="1" ht="14.85" customHeight="1">
      <c r="A64" s="51"/>
      <c r="B64" s="77"/>
      <c r="C64" s="53"/>
      <c r="D64" s="70"/>
      <c r="E64" s="108"/>
      <c r="F64" s="105"/>
      <c r="G64" s="157"/>
      <c r="H64" s="160"/>
      <c r="I64" s="393"/>
    </row>
    <row r="65" spans="1:16" s="88" customFormat="1">
      <c r="A65" s="51" t="s">
        <v>137</v>
      </c>
      <c r="B65" s="77" t="s">
        <v>434</v>
      </c>
      <c r="C65" s="53">
        <f>1+C62</f>
        <v>19</v>
      </c>
      <c r="D65" s="75" t="s">
        <v>1258</v>
      </c>
      <c r="E65" s="108"/>
      <c r="F65" s="105"/>
      <c r="G65" s="157"/>
      <c r="H65" s="160"/>
      <c r="I65" s="394"/>
    </row>
    <row r="66" spans="1:16" s="88" customFormat="1" ht="204">
      <c r="A66" s="193"/>
      <c r="B66" s="59"/>
      <c r="C66" s="61"/>
      <c r="D66" s="124" t="s">
        <v>1257</v>
      </c>
      <c r="E66" s="288" t="s">
        <v>1256</v>
      </c>
      <c r="F66" s="289">
        <v>255</v>
      </c>
      <c r="G66" s="294"/>
      <c r="H66" s="290">
        <f>F66*G66</f>
        <v>0</v>
      </c>
      <c r="I66" s="395" t="s">
        <v>1844</v>
      </c>
    </row>
    <row r="67" spans="1:16" s="88" customFormat="1" ht="14.85" customHeight="1">
      <c r="A67" s="51"/>
      <c r="B67" s="77"/>
      <c r="C67" s="53"/>
      <c r="D67" s="70"/>
      <c r="E67" s="108"/>
      <c r="F67" s="105"/>
      <c r="G67" s="157"/>
      <c r="H67" s="160"/>
      <c r="I67" s="394"/>
    </row>
    <row r="68" spans="1:16" s="88" customFormat="1">
      <c r="A68" s="51" t="s">
        <v>137</v>
      </c>
      <c r="B68" s="77" t="s">
        <v>434</v>
      </c>
      <c r="C68" s="53">
        <f>1+C65</f>
        <v>20</v>
      </c>
      <c r="D68" s="75" t="s">
        <v>1241</v>
      </c>
      <c r="E68" s="108"/>
      <c r="F68" s="105"/>
      <c r="G68" s="157"/>
      <c r="H68" s="160"/>
      <c r="I68" s="394"/>
    </row>
    <row r="69" spans="1:16" s="88" customFormat="1" ht="152.25" customHeight="1">
      <c r="A69" s="51"/>
      <c r="B69" s="77"/>
      <c r="C69" s="53"/>
      <c r="D69" s="301" t="s">
        <v>1242</v>
      </c>
      <c r="E69" s="108" t="s">
        <v>297</v>
      </c>
      <c r="F69" s="105">
        <v>700</v>
      </c>
      <c r="G69" s="157"/>
      <c r="H69" s="109">
        <f>F69*G69</f>
        <v>0</v>
      </c>
      <c r="I69" s="393" t="s">
        <v>1844</v>
      </c>
      <c r="P69" s="318"/>
    </row>
    <row r="70" spans="1:16" s="88" customFormat="1" ht="51">
      <c r="A70" s="193"/>
      <c r="B70" s="59"/>
      <c r="C70" s="61"/>
      <c r="D70" s="124" t="s">
        <v>1243</v>
      </c>
      <c r="E70" s="288" t="s">
        <v>153</v>
      </c>
      <c r="F70" s="289">
        <f>F69*1.25</f>
        <v>875</v>
      </c>
      <c r="G70" s="294"/>
      <c r="H70" s="290">
        <f>F70*G70</f>
        <v>0</v>
      </c>
      <c r="I70" s="395" t="s">
        <v>1844</v>
      </c>
      <c r="P70" s="319"/>
    </row>
    <row r="71" spans="1:16" s="88" customFormat="1">
      <c r="A71" s="51"/>
      <c r="B71" s="77"/>
      <c r="C71" s="53"/>
      <c r="D71" s="70"/>
      <c r="E71" s="108"/>
      <c r="F71" s="105"/>
      <c r="G71" s="157"/>
      <c r="H71" s="160"/>
      <c r="I71" s="378"/>
      <c r="P71" s="321"/>
    </row>
    <row r="72" spans="1:16" s="88" customFormat="1" ht="19.5" thickBot="1">
      <c r="A72" s="97" t="s">
        <v>137</v>
      </c>
      <c r="B72" s="77" t="s">
        <v>434</v>
      </c>
      <c r="C72" s="99"/>
      <c r="D72" s="100" t="s">
        <v>447</v>
      </c>
      <c r="E72" s="202"/>
      <c r="F72" s="102"/>
      <c r="G72" s="387"/>
      <c r="H72" s="387">
        <f>SUM(H8:H71)</f>
        <v>0</v>
      </c>
      <c r="I72" s="378"/>
      <c r="P72" s="320"/>
    </row>
    <row r="73" spans="1:16" s="88" customFormat="1" ht="15.75">
      <c r="A73" s="134"/>
      <c r="B73" s="203"/>
      <c r="C73" s="136"/>
      <c r="D73" s="300"/>
      <c r="E73" s="138"/>
      <c r="F73" s="1005" t="s">
        <v>1844</v>
      </c>
      <c r="G73" s="1005"/>
      <c r="H73" s="139">
        <f>H22+H26+H29+H38+H41+H44+H47+H50+H53+H56+H60+H63+H66+H69+H70</f>
        <v>0</v>
      </c>
      <c r="I73" s="378"/>
    </row>
    <row r="74" spans="1:16" s="88" customFormat="1" ht="15.75">
      <c r="A74" s="206"/>
      <c r="B74" s="206"/>
      <c r="C74" s="206"/>
      <c r="D74" s="207"/>
      <c r="E74" s="206"/>
      <c r="F74" s="1004" t="s">
        <v>1845</v>
      </c>
      <c r="G74" s="1004"/>
      <c r="H74" s="94"/>
      <c r="I74" s="378"/>
    </row>
    <row r="78" spans="1:16">
      <c r="I78" s="378"/>
    </row>
    <row r="79" spans="1:16">
      <c r="I79" s="378"/>
    </row>
    <row r="85" spans="9:9">
      <c r="I85" s="378"/>
    </row>
    <row r="86" spans="9:9">
      <c r="I86" s="378"/>
    </row>
    <row r="91" spans="9:9">
      <c r="I91" s="378"/>
    </row>
    <row r="96" spans="9:9">
      <c r="I96" s="378"/>
    </row>
    <row r="103" spans="9:9">
      <c r="I103" s="378"/>
    </row>
    <row r="104" spans="9:9">
      <c r="I104" s="378"/>
    </row>
    <row r="105" spans="9:9">
      <c r="I105" s="378"/>
    </row>
    <row r="106" spans="9:9">
      <c r="I106" s="378"/>
    </row>
    <row r="111" spans="9:9">
      <c r="I111" s="378"/>
    </row>
    <row r="112" spans="9:9">
      <c r="I112" s="378"/>
    </row>
    <row r="116" spans="9:9">
      <c r="I116" s="378"/>
    </row>
    <row r="124" spans="9:9">
      <c r="I124" s="378"/>
    </row>
    <row r="125" spans="9:9">
      <c r="I125" s="378"/>
    </row>
    <row r="141" spans="9:9">
      <c r="I141" s="378"/>
    </row>
    <row r="147" spans="9:9">
      <c r="I147" s="378"/>
    </row>
    <row r="153" spans="9:9">
      <c r="I153" s="378"/>
    </row>
    <row r="159" spans="9:9">
      <c r="I159" s="378"/>
    </row>
    <row r="168" spans="9:9">
      <c r="I168" s="378"/>
    </row>
    <row r="174" spans="9:9">
      <c r="I174" s="378"/>
    </row>
    <row r="179" spans="9:9">
      <c r="I179" s="378"/>
    </row>
    <row r="184" spans="9:9">
      <c r="I184" s="378"/>
    </row>
  </sheetData>
  <mergeCells count="3">
    <mergeCell ref="A1:C1"/>
    <mergeCell ref="F73:G73"/>
    <mergeCell ref="F74:G74"/>
  </mergeCells>
  <pageMargins left="0.74803149606299213" right="0.39370078740157483" top="0.59055118110236215" bottom="0.74803149606299213" header="0.31496062992125984" footer="0.31496062992125984"/>
  <pageSetup paperSize="9" scale="85" firstPageNumber="0" orientation="portrait" r:id="rId1"/>
  <rowBreaks count="4" manualBreakCount="4">
    <brk id="23" max="8" man="1"/>
    <brk id="42" max="8" man="1"/>
    <brk id="58" max="8" man="1"/>
    <brk id="66" max="8" man="1"/>
  </rowBreaks>
  <ignoredErrors>
    <ignoredError sqref="H14:H70 H72:H73" unlockedFormula="1"/>
  </ignoredError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Radni listovi</vt:lpstr>
      </vt:variant>
      <vt:variant>
        <vt:i4>37</vt:i4>
      </vt:variant>
      <vt:variant>
        <vt:lpstr>Imenovani rasponi</vt:lpstr>
      </vt:variant>
      <vt:variant>
        <vt:i4>44</vt:i4>
      </vt:variant>
    </vt:vector>
  </HeadingPairs>
  <TitlesOfParts>
    <vt:vector size="81" baseType="lpstr">
      <vt:lpstr>NAS </vt:lpstr>
      <vt:lpstr>OU</vt:lpstr>
      <vt:lpstr>A1-P-OU</vt:lpstr>
      <vt:lpstr>A1-P</vt:lpstr>
      <vt:lpstr>A2-D-OU</vt:lpstr>
      <vt:lpstr>A2-D</vt:lpstr>
      <vt:lpstr>A3-Z-OU</vt:lpstr>
      <vt:lpstr>A3-Z</vt:lpstr>
      <vt:lpstr>A3_S_I_O</vt:lpstr>
      <vt:lpstr>A4_Č_K_K</vt:lpstr>
      <vt:lpstr>A5_T-OU</vt:lpstr>
      <vt:lpstr>A5_T</vt:lpstr>
      <vt:lpstr>A6_I-OU</vt:lpstr>
      <vt:lpstr>A6_I</vt:lpstr>
      <vt:lpstr>B1-ZZ-OU</vt:lpstr>
      <vt:lpstr>B1-ZZ</vt:lpstr>
      <vt:lpstr>B2-S-OU</vt:lpstr>
      <vt:lpstr>B2-S</vt:lpstr>
      <vt:lpstr>B3-F-OU</vt:lpstr>
      <vt:lpstr>B3-F</vt:lpstr>
      <vt:lpstr>B4-L-OU</vt:lpstr>
      <vt:lpstr>B4-L</vt:lpstr>
      <vt:lpstr>B5_K-OU</vt:lpstr>
      <vt:lpstr>B5_K</vt:lpstr>
      <vt:lpstr>B6_P</vt:lpstr>
      <vt:lpstr>B6-L-OU</vt:lpstr>
      <vt:lpstr>B6-L</vt:lpstr>
      <vt:lpstr>B7-S-OU</vt:lpstr>
      <vt:lpstr>B7-S</vt:lpstr>
      <vt:lpstr>C1-E</vt:lpstr>
      <vt:lpstr>C2-S-priprema</vt:lpstr>
      <vt:lpstr>C2-S-podno grijanje</vt:lpstr>
      <vt:lpstr>C2-S-hladenje</vt:lpstr>
      <vt:lpstr>C3-VIK-vodovod</vt:lpstr>
      <vt:lpstr>C3-VIK-odvodnja</vt:lpstr>
      <vt:lpstr>C3-VIK-sanitarije</vt:lpstr>
      <vt:lpstr>REKAPIT</vt:lpstr>
      <vt:lpstr>'A1-P'!Ispis_naslova</vt:lpstr>
      <vt:lpstr>'A2-D'!Ispis_naslova</vt:lpstr>
      <vt:lpstr>A3_S_I_O!Ispis_naslova</vt:lpstr>
      <vt:lpstr>'A3-Z'!Ispis_naslova</vt:lpstr>
      <vt:lpstr>A4_Č_K_K!Ispis_naslova</vt:lpstr>
      <vt:lpstr>A5_T!Ispis_naslova</vt:lpstr>
      <vt:lpstr>A6_I!Ispis_naslova</vt:lpstr>
      <vt:lpstr>'B1-ZZ'!Ispis_naslova</vt:lpstr>
      <vt:lpstr>'B2-S'!Ispis_naslova</vt:lpstr>
      <vt:lpstr>'B3-F'!Ispis_naslova</vt:lpstr>
      <vt:lpstr>'B4-L'!Ispis_naslova</vt:lpstr>
      <vt:lpstr>B5_K!Ispis_naslova</vt:lpstr>
      <vt:lpstr>B6_P!Ispis_naslova</vt:lpstr>
      <vt:lpstr>'B6-L'!Ispis_naslova</vt:lpstr>
      <vt:lpstr>'B7-S'!Ispis_naslova</vt:lpstr>
      <vt:lpstr>'C1-E'!Ispis_naslova</vt:lpstr>
      <vt:lpstr>'A1-P'!Podrucje_ispisa</vt:lpstr>
      <vt:lpstr>'A1-P-OU'!Podrucje_ispisa</vt:lpstr>
      <vt:lpstr>'A2-D'!Podrucje_ispisa</vt:lpstr>
      <vt:lpstr>'A2-D-OU'!Podrucje_ispisa</vt:lpstr>
      <vt:lpstr>A3_S_I_O!Podrucje_ispisa</vt:lpstr>
      <vt:lpstr>'A3-Z'!Podrucje_ispisa</vt:lpstr>
      <vt:lpstr>A4_Č_K_K!Podrucje_ispisa</vt:lpstr>
      <vt:lpstr>A5_T!Podrucje_ispisa</vt:lpstr>
      <vt:lpstr>'A5_T-OU'!Podrucje_ispisa</vt:lpstr>
      <vt:lpstr>A6_I!Podrucje_ispisa</vt:lpstr>
      <vt:lpstr>'B1-ZZ'!Podrucje_ispisa</vt:lpstr>
      <vt:lpstr>'B2-S'!Podrucje_ispisa</vt:lpstr>
      <vt:lpstr>'B3-F'!Podrucje_ispisa</vt:lpstr>
      <vt:lpstr>'B4-L'!Podrucje_ispisa</vt:lpstr>
      <vt:lpstr>B5_K!Podrucje_ispisa</vt:lpstr>
      <vt:lpstr>'B5_K-OU'!Podrucje_ispisa</vt:lpstr>
      <vt:lpstr>B6_P!Podrucje_ispisa</vt:lpstr>
      <vt:lpstr>'B6-L'!Podrucje_ispisa</vt:lpstr>
      <vt:lpstr>'B7-S'!Podrucje_ispisa</vt:lpstr>
      <vt:lpstr>'C1-E'!Podrucje_ispisa</vt:lpstr>
      <vt:lpstr>'C2-S-hladenje'!Podrucje_ispisa</vt:lpstr>
      <vt:lpstr>'C2-S-podno grijanje'!Podrucje_ispisa</vt:lpstr>
      <vt:lpstr>'C2-S-priprema'!Podrucje_ispisa</vt:lpstr>
      <vt:lpstr>'C3-VIK-odvodnja'!Podrucje_ispisa</vt:lpstr>
      <vt:lpstr>'C3-VIK-sanitarije'!Podrucje_ispisa</vt:lpstr>
      <vt:lpstr>'C3-VIK-vodovod'!Podrucje_ispisa</vt:lpstr>
      <vt:lpstr>'NAS '!Podrucje_ispisa</vt:lpstr>
      <vt:lpstr>REKAPIT!Podrucje_ispisa</vt:lpstr>
    </vt:vector>
  </TitlesOfParts>
  <Company>Zona Creativa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dc:creator>
  <dc:description/>
  <cp:lastModifiedBy>Tomislav Regvart</cp:lastModifiedBy>
  <cp:revision>173</cp:revision>
  <cp:lastPrinted>2024-03-04T15:40:51Z</cp:lastPrinted>
  <dcterms:created xsi:type="dcterms:W3CDTF">2012-11-05T12:52:13Z</dcterms:created>
  <dcterms:modified xsi:type="dcterms:W3CDTF">2024-04-12T07:01:48Z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Zona Creativa</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